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E:\BARICHARA DIEGO P\BARICHARA 2024-2027\VIGENCIA 2026\MINIMAS\Unidades sanitarias mirador\"/>
    </mc:Choice>
  </mc:AlternateContent>
  <xr:revisionPtr revIDLastSave="0" documentId="13_ncr:1_{3C950703-74B8-4F9C-8B98-FC0DC063D9EC}" xr6:coauthVersionLast="47" xr6:coauthVersionMax="47" xr10:uidLastSave="{00000000-0000-0000-0000-000000000000}"/>
  <bookViews>
    <workbookView xWindow="-108" yWindow="-108" windowWidth="23256" windowHeight="12456" tabRatio="906" xr2:uid="{00000000-000D-0000-FFFF-FFFF00000000}"/>
  </bookViews>
  <sheets>
    <sheet name="PRESUPUESTO OFICIAL (Entidad)" sheetId="265" r:id="rId1"/>
    <sheet name="INDICAR CÓDIGO DEL ITEM DE PAGO" sheetId="268" r:id="rId2"/>
    <sheet name="PROPUESTA ECONOMICA(Proponente)" sheetId="269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</externalReferences>
  <definedNames>
    <definedName name="\0">#REF!</definedName>
    <definedName name="\00">#REF!</definedName>
    <definedName name="\a" localSheetId="1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 localSheetId="1">#REF!</definedName>
    <definedName name="\s">#REF!</definedName>
    <definedName name="\V">#REF!</definedName>
    <definedName name="\X" localSheetId="1">'INDICAR CÓDIGO DEL ITEM DE PAGO'!ERR</definedName>
    <definedName name="\X">[0]!ERR</definedName>
    <definedName name="\Z" localSheetId="1">'INDICAR CÓDIGO DEL ITEM DE PAGO'!ERR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 localSheetId="1">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 localSheetId="1">#REF!</definedName>
    <definedName name="________MA2">#REF!</definedName>
    <definedName name="________PJ50" localSheetId="1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 localSheetId="1">#REF!</definedName>
    <definedName name="_______MA2">#REF!</definedName>
    <definedName name="_______PJ50" localSheetId="1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 localSheetId="1">#REF!</definedName>
    <definedName name="______MA2">#REF!</definedName>
    <definedName name="______PJ50" localSheetId="1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 localSheetId="2">[9]!_xlbgnm.ane7</definedName>
    <definedName name="_____ane7">[9]!_xlbgnm.ane7</definedName>
    <definedName name="_____ane8" localSheetId="2">[9]!_xlbgnm.ane8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 localSheetId="1">#REF!</definedName>
    <definedName name="_____MA2">#REF!</definedName>
    <definedName name="_____OCD1">[11]Tablas!#REF!</definedName>
    <definedName name="_____OCI1">[11]Tablas!#REF!</definedName>
    <definedName name="_____PJ50" localSheetId="1">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 localSheetId="2">[13]!_xlbgnm.ane7</definedName>
    <definedName name="____ane7">[13]!_xlbgnm.ane7</definedName>
    <definedName name="____ane8" localSheetId="2">[13]!_xlbgnm.ane8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 localSheetId="1">#REF!</definedName>
    <definedName name="____MA2">#REF!</definedName>
    <definedName name="____OCD1">[11]Tablas!#REF!</definedName>
    <definedName name="____OCI1">[11]Tablas!#REF!</definedName>
    <definedName name="____PJ50" localSheetId="1">#REF!</definedName>
    <definedName name="____PJ50">#REF!</definedName>
    <definedName name="____pj51" localSheetId="1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 localSheetId="2">[15]!_xlbgnm.ane7</definedName>
    <definedName name="___ane7">[15]!_xlbgnm.ane7</definedName>
    <definedName name="___ane8" localSheetId="2">[15]!_xlbgnm.ane8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 localSheetId="1">#REF!</definedName>
    <definedName name="___MA2">#REF!</definedName>
    <definedName name="___OCD1">[11]Tablas!#REF!</definedName>
    <definedName name="___OCI1">[11]Tablas!#REF!</definedName>
    <definedName name="___PJ50" localSheetId="1">#REF!</definedName>
    <definedName name="___PJ50">#REF!</definedName>
    <definedName name="___pj51" localSheetId="1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123Graph_BINGPDM" hidden="1">'[17]VENTAS REALES'!#REF!</definedName>
    <definedName name="__123Graph_C" hidden="1">'[17]FLUJO DE FONDOS'!#REF!</definedName>
    <definedName name="__123Graph_CIEPDM" hidden="1">'[17]FLUJO DE FONDOS'!#REF!</definedName>
    <definedName name="__123Graph_CINGPDM" hidden="1">'[17]FLUJO DE FONDOS'!#REF!</definedName>
    <definedName name="__AFC1">[6]INV!$A$25:$D$28</definedName>
    <definedName name="__AFC3">[6]INV!$F$25:$I$28</definedName>
    <definedName name="__AFC5">[6]INV!$K$25:$N$28</definedName>
    <definedName name="__ane7" localSheetId="2">[13]!_xlbgnm.ane7</definedName>
    <definedName name="__ane7">[13]!_xlbgnm.ane7</definedName>
    <definedName name="__ane8" localSheetId="2">[13]!_xlbgnm.ane8</definedName>
    <definedName name="__ane8">[13]!_xlbgnm.ane8</definedName>
    <definedName name="__Atp2">[18]EMPRESA!$F$22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 localSheetId="1">'INDICAR CÓDIGO DEL ITEM DE PAGO'!ERR</definedName>
    <definedName name="__F">[0]!ERR</definedName>
    <definedName name="__FS01" localSheetId="1">'INDICAR CÓDIGO DEL ITEM DE PAGO'!ERR</definedName>
    <definedName name="__FS01">[0]!ERR</definedName>
    <definedName name="__ICP1">[11]Tablas!#REF!</definedName>
    <definedName name="__key2" hidden="1">[19]INST!#REF!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 localSheetId="1">#REF!</definedName>
    <definedName name="__MA2">#REF!</definedName>
    <definedName name="__mun2" localSheetId="1">[20]PESOS!#REF!</definedName>
    <definedName name="__mun2">[20]PESOS!#REF!</definedName>
    <definedName name="__num10" localSheetId="1">#REF!</definedName>
    <definedName name="__num10">#REF!</definedName>
    <definedName name="__num2" localSheetId="1">#REF!</definedName>
    <definedName name="__num2">#REF!</definedName>
    <definedName name="__num3" localSheetId="1">#REF!</definedName>
    <definedName name="__num3">#REF!</definedName>
    <definedName name="__num4" localSheetId="1">#REF!</definedName>
    <definedName name="__num4">#REF!</definedName>
    <definedName name="__num5" localSheetId="1">#REF!</definedName>
    <definedName name="__num5">#REF!</definedName>
    <definedName name="__num6" localSheetId="1">#REF!</definedName>
    <definedName name="__num6">#REF!</definedName>
    <definedName name="__num7" localSheetId="1">#REF!</definedName>
    <definedName name="__num7">#REF!</definedName>
    <definedName name="__num8" localSheetId="1">#REF!</definedName>
    <definedName name="__num8">#REF!</definedName>
    <definedName name="__num9" localSheetId="1">#REF!</definedName>
    <definedName name="__num9">#REF!</definedName>
    <definedName name="__OCD1">[11]Tablas!#REF!</definedName>
    <definedName name="__OCI1">[11]Tablas!#REF!</definedName>
    <definedName name="__Pa1">'[21]Paral. 1'!$E$1:$E$65536</definedName>
    <definedName name="__Pa2">'[21]Paral. 2'!$E$1:$E$65536</definedName>
    <definedName name="__Pa3">'[21]Paral. 3'!$E$1:$E$65536</definedName>
    <definedName name="__Pa4">[21]Paral.4!$E$1:$E$65536</definedName>
    <definedName name="__PJ50" localSheetId="1">#REF!</definedName>
    <definedName name="__PJ50">#REF!</definedName>
    <definedName name="__pj51" localSheetId="1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 localSheetId="1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localSheetId="1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3" localSheetId="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1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1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1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 localSheetId="2">[13]!_xlbgnm.ane7</definedName>
    <definedName name="_ane7">[13]!_xlbgnm.ane7</definedName>
    <definedName name="_ane8" localSheetId="2">[13]!_xlbgnm.ane8</definedName>
    <definedName name="_ane8">[13]!_xlbgnm.ane8</definedName>
    <definedName name="_APU221" localSheetId="1">#REF!</definedName>
    <definedName name="_APU221">#REF!</definedName>
    <definedName name="_APU465" localSheetId="2">[22]!absc</definedName>
    <definedName name="_APU465">[22]!absc</definedName>
    <definedName name="_Atp2">[18]EMPRESA!$F$22</definedName>
    <definedName name="_b2" localSheetId="1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1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1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1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1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1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1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1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1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 localSheetId="1">#REF!</definedName>
    <definedName name="_EST1">#REF!</definedName>
    <definedName name="_EST10" localSheetId="1">#REF!</definedName>
    <definedName name="_EST10">#REF!</definedName>
    <definedName name="_EST11" localSheetId="1">#REF!</definedName>
    <definedName name="_EST11">#REF!</definedName>
    <definedName name="_EST12" localSheetId="1">#REF!</definedName>
    <definedName name="_EST12">#REF!</definedName>
    <definedName name="_EST13" localSheetId="1">#REF!</definedName>
    <definedName name="_EST13">#REF!</definedName>
    <definedName name="_EST14" localSheetId="1">#REF!</definedName>
    <definedName name="_EST14">#REF!</definedName>
    <definedName name="_EST15" localSheetId="1">#REF!</definedName>
    <definedName name="_EST15">#REF!</definedName>
    <definedName name="_EST16" localSheetId="1">#REF!</definedName>
    <definedName name="_EST16">#REF!</definedName>
    <definedName name="_EST17" localSheetId="1">#REF!</definedName>
    <definedName name="_EST17">#REF!</definedName>
    <definedName name="_EST18" localSheetId="1">#REF!</definedName>
    <definedName name="_EST18">#REF!</definedName>
    <definedName name="_EST19" localSheetId="1">#REF!</definedName>
    <definedName name="_EST19">#REF!</definedName>
    <definedName name="_EST2" localSheetId="1">#REF!</definedName>
    <definedName name="_EST2">#REF!</definedName>
    <definedName name="_EST3" localSheetId="1">#REF!</definedName>
    <definedName name="_EST3">#REF!</definedName>
    <definedName name="_EST4" localSheetId="1">#REF!</definedName>
    <definedName name="_EST4">#REF!</definedName>
    <definedName name="_EST5" localSheetId="1">#REF!</definedName>
    <definedName name="_EST5">#REF!</definedName>
    <definedName name="_EST6" localSheetId="1">#REF!</definedName>
    <definedName name="_EST6">#REF!</definedName>
    <definedName name="_EST7" localSheetId="1">#REF!</definedName>
    <definedName name="_EST7">#REF!</definedName>
    <definedName name="_EST8" localSheetId="1">#REF!</definedName>
    <definedName name="_EST8">#REF!</definedName>
    <definedName name="_EST9" localSheetId="1">#REF!</definedName>
    <definedName name="_EST9">#REF!</definedName>
    <definedName name="_EXC1" localSheetId="1">#REF!</definedName>
    <definedName name="_EXC1">#REF!</definedName>
    <definedName name="_EXC10" localSheetId="1">#REF!</definedName>
    <definedName name="_EXC10">#REF!</definedName>
    <definedName name="_EXC11" localSheetId="1">#REF!</definedName>
    <definedName name="_EXC11">#REF!</definedName>
    <definedName name="_EXC12" localSheetId="1">#REF!</definedName>
    <definedName name="_EXC12">#REF!</definedName>
    <definedName name="_EXC2" localSheetId="1">#REF!</definedName>
    <definedName name="_EXC2">#REF!</definedName>
    <definedName name="_EXC3" localSheetId="1">#REF!</definedName>
    <definedName name="_EXC3">#REF!</definedName>
    <definedName name="_EXC4" localSheetId="1">#REF!</definedName>
    <definedName name="_EXC4">#REF!</definedName>
    <definedName name="_EXC5" localSheetId="1">#REF!</definedName>
    <definedName name="_EXC5">#REF!</definedName>
    <definedName name="_EXC6" localSheetId="1">#REF!</definedName>
    <definedName name="_EXC6">#REF!</definedName>
    <definedName name="_EXC7" localSheetId="1">#REF!</definedName>
    <definedName name="_EXC7">#REF!</definedName>
    <definedName name="_EXC8" localSheetId="1">#REF!</definedName>
    <definedName name="_EXC8">#REF!</definedName>
    <definedName name="_EXC9" localSheetId="1">#REF!</definedName>
    <definedName name="_EXC9">#REF!</definedName>
    <definedName name="_F" localSheetId="1">'INDICAR CÓDIGO DEL ITEM DE PAGO'!ERR</definedName>
    <definedName name="_F">[0]!ERR</definedName>
    <definedName name="_F10">#REF!</definedName>
    <definedName name="_FC">#REF!</definedName>
    <definedName name="_Fill" localSheetId="1" hidden="1">#REF!</definedName>
    <definedName name="_Fill" hidden="1">#REF!</definedName>
    <definedName name="_Fill2" hidden="1">#REF!</definedName>
    <definedName name="_xlnm._FilterDatabase" localSheetId="0" hidden="1">'PRESUPUESTO OFICIAL (Entidad)'!$G$11:$G$68</definedName>
    <definedName name="_xlnm._FilterDatabase" localSheetId="2" hidden="1">'PROPUESTA ECONOMICA(Proponente)'!#REF!</definedName>
    <definedName name="_xlnm._FilterDatabase" hidden="1">'[23]46W9'!#REF!</definedName>
    <definedName name="_FS01" localSheetId="1">'INDICAR CÓDIGO DEL ITEM DE PAGO'!ERR</definedName>
    <definedName name="_FS01">[0]!ERR</definedName>
    <definedName name="_g2" localSheetId="1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1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1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1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1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1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localSheetId="1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1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1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1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1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1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1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1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1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1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localSheetId="1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1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1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1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1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1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1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 localSheetId="1">#REF!</definedName>
    <definedName name="_IPC2002">#REF!</definedName>
    <definedName name="_IVA1">#REF!</definedName>
    <definedName name="_k3" localSheetId="1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1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1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1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1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1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1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ay1" hidden="1">#REF!</definedName>
    <definedName name="_Key1" localSheetId="1" hidden="1">#REF!</definedName>
    <definedName name="_Key1" hidden="1">#REF!</definedName>
    <definedName name="_Key11" hidden="1">[24]INST!#REF!</definedName>
    <definedName name="_Key12" hidden="1">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localSheetId="1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r03" localSheetId="1">#REF!</definedName>
    <definedName name="_lar03">#REF!</definedName>
    <definedName name="_LEY80">#REF!</definedName>
    <definedName name="_m3" localSheetId="1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1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1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1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1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1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1" hidden="1">{"via1",#N/A,TRUE,"general";"via2",#N/A,TRUE,"general";"via3",#N/A,TRUE,"general"}</definedName>
    <definedName name="_m9" hidden="1">{"via1",#N/A,TRUE,"general";"via2",#N/A,TRUE,"general";"via3",#N/A,TRUE,"general"}</definedName>
    <definedName name="_MA2" localSheetId="1">#REF!</definedName>
    <definedName name="_MA2">#REF!</definedName>
    <definedName name="_MAT1">#REF!</definedName>
    <definedName name="_MOD1">#REF!</definedName>
    <definedName name="_mun2" localSheetId="1">[20]PESOS!#REF!</definedName>
    <definedName name="_mun2">[20]PESOS!#REF!</definedName>
    <definedName name="_n3" localSheetId="1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1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1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 localSheetId="1">#REF!</definedName>
    <definedName name="_num10">#REF!</definedName>
    <definedName name="_num2" localSheetId="1">#REF!</definedName>
    <definedName name="_num2">#REF!</definedName>
    <definedName name="_num3" localSheetId="1">#REF!</definedName>
    <definedName name="_num3">#REF!</definedName>
    <definedName name="_num4" localSheetId="1">#REF!</definedName>
    <definedName name="_num4">#REF!</definedName>
    <definedName name="_num5" localSheetId="1">#REF!</definedName>
    <definedName name="_num5">#REF!</definedName>
    <definedName name="_num6" localSheetId="1">#REF!</definedName>
    <definedName name="_num6">#REF!</definedName>
    <definedName name="_num7" localSheetId="1">#REF!</definedName>
    <definedName name="_num7">#REF!</definedName>
    <definedName name="_num8" localSheetId="1">#REF!</definedName>
    <definedName name="_num8">#REF!</definedName>
    <definedName name="_num9" localSheetId="1">#REF!</definedName>
    <definedName name="_num9">#REF!</definedName>
    <definedName name="_nyn7" localSheetId="1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1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1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1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1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1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1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localSheetId="1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1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1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>'[21]Paral. 1'!$E$1:$E$65536</definedName>
    <definedName name="_Pa2">'[21]Paral. 2'!$E$1:$E$65536</definedName>
    <definedName name="_Pa3">'[21]Paral. 3'!$E$1:$E$65536</definedName>
    <definedName name="_Pa4">[21]Paral.4!$E$1:$E$65536</definedName>
    <definedName name="_Parse_Out" hidden="1">'[3]7422CW00'!#REF!</definedName>
    <definedName name="_PJ50" localSheetId="1">#REF!</definedName>
    <definedName name="_PJ50">#REF!</definedName>
    <definedName name="_pj51" localSheetId="1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 localSheetId="1">#REF!</definedName>
    <definedName name="_PRE1">#REF!</definedName>
    <definedName name="_PTO97">#REF!</definedName>
    <definedName name="_PW2">#REF!</definedName>
    <definedName name="_QTY1">#REF!</definedName>
    <definedName name="_r" localSheetId="1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1" hidden="1">{"via1",#N/A,TRUE,"general";"via2",#N/A,TRUE,"general";"via3",#N/A,TRUE,"general"}</definedName>
    <definedName name="_r4r" hidden="1">{"via1",#N/A,TRUE,"general";"via2",#N/A,TRUE,"general";"via3",#N/A,TRUE,"general"}</definedName>
    <definedName name="_REC1">"Rectángulo 31"</definedName>
    <definedName name="_ref4" localSheetId="1">#REF!</definedName>
    <definedName name="_ref4">#REF!</definedName>
    <definedName name="_Regression_X" hidden="1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localSheetId="1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1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1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1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1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1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1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1" hidden="1">{"via1",#N/A,TRUE,"general";"via2",#N/A,TRUE,"general";"via3",#N/A,TRUE,"general"}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localSheetId="1" hidden="1">#REF!</definedName>
    <definedName name="_Sort" hidden="1">#REF!</definedName>
    <definedName name="_srn001" localSheetId="1">#REF!</definedName>
    <definedName name="_srn001">#REF!</definedName>
    <definedName name="_SUM1">#REF!</definedName>
    <definedName name="_SUM2">#REF!</definedName>
    <definedName name="_t3" localSheetId="1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1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1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1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1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1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1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1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1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1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1" hidden="1">{"via1",#N/A,TRUE,"general";"via2",#N/A,TRUE,"general";"via3",#N/A,TRUE,"general"}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localSheetId="1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1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1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1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1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1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localSheetId="1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1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1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1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1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1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1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1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1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localSheetId="1" hidden="1">{"via1",#N/A,TRUE,"general";"via2",#N/A,TRUE,"general";"via3",#N/A,TRUE,"general"}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localSheetId="1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1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1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1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1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1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1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1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1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1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1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1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1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1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1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1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1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1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1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1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1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1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1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" localSheetId="1">'[25]DUB-823'!#REF!</definedName>
    <definedName name="a">'[25]DUB-823'!#REF!</definedName>
    <definedName name="A_1">#REF!</definedName>
    <definedName name="A_impresión_IM" localSheetId="1">#REF!</definedName>
    <definedName name="A_impresión_IM">#REF!</definedName>
    <definedName name="A18A200">[26]ESPEC!#REF!</definedName>
    <definedName name="a2a" localSheetId="1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1">'INDICAR CÓDIGO DEL ITEM DE PAGO'!ERR</definedName>
    <definedName name="aa">[0]!ERR</definedName>
    <definedName name="AAA" localSheetId="1">'INDICAR CÓDIGO DEL ITEM DE PAGO'!ERR</definedName>
    <definedName name="AAA">[0]!ERR</definedName>
    <definedName name="aaaaaa">[27]otros!$C$5</definedName>
    <definedName name="aaaaas" localSheetId="1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localSheetId="1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 localSheetId="1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 localSheetId="2">[28]!absc</definedName>
    <definedName name="absc1">[28]!absc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'[29]Reservas de Petróleo'!$A$2,'[29]Reservas de Petróleo'!$A$1,'[29]Reservas de Petróleo'!$D$4,'[29]Reservas de Petróleo'!$E$1:$E$65536</definedName>
    <definedName name="ACwvu.TAB1." hidden="1">#REF!</definedName>
    <definedName name="ACwvu.TAB10." hidden="1">#REF!</definedName>
    <definedName name="ACwvu.TAB2." hidden="1">#REF!</definedName>
    <definedName name="ACwvu.TAB3." hidden="1">#REF!</definedName>
    <definedName name="ACwvu.TAB4." hidden="1">#REF!</definedName>
    <definedName name="ACwvu.TAB5." hidden="1">#REF!</definedName>
    <definedName name="ad" localSheetId="1">#REF!</definedName>
    <definedName name="ad">#REF!</definedName>
    <definedName name="adasd">#REF!</definedName>
    <definedName name="ADFGSDB" localSheetId="1" hidden="1">{"via1",#N/A,TRUE,"general";"via2",#N/A,TRUE,"general";"via3",#N/A,TRUE,"general"}</definedName>
    <definedName name="ADFGSDB" hidden="1">{"via1",#N/A,TRUE,"general";"via2",#N/A,TRUE,"general";"via3",#N/A,TRUE,"general"}</definedName>
    <definedName name="ADM">[27]otros!$C$2</definedName>
    <definedName name="administrador">[30]Informacion!$B$15</definedName>
    <definedName name="ADMON">#REF!</definedName>
    <definedName name="ADMON1">#REF!</definedName>
    <definedName name="adoc1" localSheetId="2">[28]!absc</definedName>
    <definedName name="adoc1">[28]!absc</definedName>
    <definedName name="ADOC125" localSheetId="2">[31]!absc</definedName>
    <definedName name="ADOC125">[31]!absc</definedName>
    <definedName name="adoq" localSheetId="2">[32]!absc</definedName>
    <definedName name="adoq">[32]!absc</definedName>
    <definedName name="ADSAD" localSheetId="1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1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1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1" hidden="1">{"via1",#N/A,TRUE,"general";"via2",#N/A,TRUE,"general";"via3",#N/A,TRUE,"general"}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 localSheetId="1">#REF!</definedName>
    <definedName name="AIU">#REF!</definedName>
    <definedName name="AIU_01">#REF!</definedName>
    <definedName name="AIU_1">#REF!</definedName>
    <definedName name="AIU_2">#REF!</definedName>
    <definedName name="AjustDelAIU" localSheetId="1">#REF!</definedName>
    <definedName name="AjustDelAIU">#REF!</definedName>
    <definedName name="alam">#REF!</definedName>
    <definedName name="alc" localSheetId="2">[33]!absc</definedName>
    <definedName name="alc">[33]!absc</definedName>
    <definedName name="AlcanceProyecto">#REF!</definedName>
    <definedName name="ALM">#REF!</definedName>
    <definedName name="ALTO">[34]Tabla!$A$1:$A$5</definedName>
    <definedName name="Amount">#REF!</definedName>
    <definedName name="ANCLAJE" localSheetId="1">'[35]MC SF GAVIONES'!#REF!</definedName>
    <definedName name="ANCLAJE">'[35]MC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[36]COMPARATIVO!#REF!</definedName>
    <definedName name="anexo8">#REF!</definedName>
    <definedName name="anexo9">#REF!</definedName>
    <definedName name="anexů7">#REF!</definedName>
    <definedName name="Antic">[37]BASES!$B$33</definedName>
    <definedName name="ANTICIPO">[38]BASES!$B$33</definedName>
    <definedName name="AÑO">[27]PRESUPUESTO!$D$13</definedName>
    <definedName name="AÑOWUIE">'[39]Res-Accide-10'!$R$2:$R$7</definedName>
    <definedName name="apaiy">#REF!</definedName>
    <definedName name="APELLIDOS">#REF!</definedName>
    <definedName name="API">#REF!</definedName>
    <definedName name="APU" localSheetId="2">[40]!absc</definedName>
    <definedName name="APU">[40]!absc</definedName>
    <definedName name="APU_directos" localSheetId="1">#REF!</definedName>
    <definedName name="APU_directos">#REF!</definedName>
    <definedName name="APU221.1" localSheetId="1">#REF!</definedName>
    <definedName name="APU221.1">#REF!</definedName>
    <definedName name="APU221.2" localSheetId="1">#REF!</definedName>
    <definedName name="APU221.2">#REF!</definedName>
    <definedName name="aq" localSheetId="1">'INDICAR CÓDIGO DEL ITEM DE PAGO'!ERR</definedName>
    <definedName name="aq">[0]!ERR</definedName>
    <definedName name="aqaq" localSheetId="1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1">'INDICAR CÓDIGO DEL ITEM DE PAGO'!$A$1:$Q$3074</definedName>
    <definedName name="_xlnm.Print_Area" localSheetId="0">'PRESUPUESTO OFICIAL (Entidad)'!$A$1:$K$103</definedName>
    <definedName name="_xlnm.Print_Area" localSheetId="2">'PROPUESTA ECONOMICA(Proponente)'!$A$1:$K$66</definedName>
    <definedName name="_xlnm.Print_Area">#REF!</definedName>
    <definedName name="AreaLimpiar">'[41]Info-Portaf'!$N$4,'[41]Info-Portaf'!$C$10:$AE$24,'[41]Info-Portaf'!$C$26:$AE$28,'[41]Info-Portaf'!$C$31:$AE$40,'[41]Info-Portaf'!$C$41:$H$41,'[41]Info-Portaf'!$C$42:$AE$51,'[41]Info-Portaf'!$C$53:$AE$54,'[41]Info-Portaf'!$C$57:$AE$57,'[41]Info-Portaf'!$C$59:$AE$59,'[41]Info-Portaf'!$B$10:$B$61</definedName>
    <definedName name="Areatotal">#REF!</definedName>
    <definedName name="Aref">#REF!</definedName>
    <definedName name="armuve" localSheetId="1">'INDICAR CÓDIGO DEL ITEM DE PAGO'!ERR</definedName>
    <definedName name="armuve">[0]!ERR</definedName>
    <definedName name="ARP">#REF!</definedName>
    <definedName name="ARS">#REF!</definedName>
    <definedName name="as" localSheetId="1">'INDICAR CÓDIGO DEL ITEM DE PAGO'!ERR</definedName>
    <definedName name="as">[0]!ERR</definedName>
    <definedName name="ASB">[6]AASHTO!$A$8:$F$11</definedName>
    <definedName name="ASD" localSheetId="1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1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1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1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1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1">'INDICAR CÓDIGO DEL ITEM DE PAGO'!ERR</definedName>
    <definedName name="ASDFGHJKLÑ">[0]!ERR</definedName>
    <definedName name="asfasd" localSheetId="1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1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localSheetId="1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1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1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auto1" localSheetId="1">#REF!</definedName>
    <definedName name="auto1">#REF!</definedName>
    <definedName name="auto123" localSheetId="1">#REF!</definedName>
    <definedName name="auto123">#REF!</definedName>
    <definedName name="auto2" localSheetId="1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[42]CONTRATO!$E$18</definedName>
    <definedName name="AuxCom">'[10]DATOS CONTRATO'!$I$16</definedName>
    <definedName name="auxcomisariato">[42]CONTRATO!$I$16</definedName>
    <definedName name="AuxDot">'[10]DATOS CONTRATO'!$I$17</definedName>
    <definedName name="auxdotacion">[42]CONTRATO!$I$17</definedName>
    <definedName name="AuxHab">'[10]DATOS CONTRATO'!$E$17</definedName>
    <definedName name="auxhabi">[43]CONTRATO!$E$17</definedName>
    <definedName name="auxhabitacion">[42]CONTRATO!$E$17</definedName>
    <definedName name="auxtransporte">[42]CONTRATO!$E$16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 localSheetId="1">#REF!</definedName>
    <definedName name="AW">#REF!</definedName>
    <definedName name="azaz" localSheetId="1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1" hidden="1">{"via1",#N/A,TRUE,"general";"via2",#N/A,TRUE,"general";"via3",#N/A,TRUE,"general"}</definedName>
    <definedName name="B" hidden="1">{"via1",#N/A,TRUE,"general";"via2",#N/A,TRUE,"general";"via3",#N/A,TRUE,"general"}</definedName>
    <definedName name="Bajo_L">[34]Tabla!$A$1:$A$5</definedName>
    <definedName name="bASE" localSheetId="1">#REF!</definedName>
    <definedName name="Base">#REF!</definedName>
    <definedName name="Base_datos_IM">#REF!</definedName>
    <definedName name="base1">#REF!</definedName>
    <definedName name="base2">#REF!</definedName>
    <definedName name="basedatos">[44]Hoja1!$A$4:$BZ$55</definedName>
    <definedName name="_xlnm.Database" localSheetId="1">#REF!</definedName>
    <definedName name="_xlnm.Database">#REF!</definedName>
    <definedName name="BaseDeDatos1">#REF!</definedName>
    <definedName name="basep">[45]PRESUPUESTAL!$A$4:$P$190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 localSheetId="1">'INDICAR CÓDIGO DEL ITEM DE PAGO'!ERR</definedName>
    <definedName name="BB">[0]!ERR</definedName>
    <definedName name="bbbbbb" localSheetId="1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1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1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localSheetId="1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localSheetId="1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1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1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localSheetId="1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1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1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1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localSheetId="1" hidden="1">{"via1",#N/A,TRUE,"general";"via2",#N/A,TRUE,"general";"via3",#N/A,TRUE,"general"}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'[46]Ejecutado%'!#REF!</definedName>
    <definedName name="blEjecutadoPorcen">'[46]Ejecutado$'!$D$1:$CE$45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'[46]Programado$'!$I$1:$CK$45</definedName>
    <definedName name="blReferenciaInforme">#REF!</definedName>
    <definedName name="bn" localSheetId="1">#REF!</definedName>
    <definedName name="bn">#REF!</definedName>
    <definedName name="Bombas">#REF!</definedName>
    <definedName name="BONO">#REF!</definedName>
    <definedName name="BORDER1">[47]steel!#REF!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localSheetId="1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localSheetId="1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1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>[48]medelo!$D$37</definedName>
    <definedName name="bt" localSheetId="1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1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iltIn_Print_Area">'[49]Form5 _Pág_ 1'!#REF!</definedName>
    <definedName name="BuiltIn_Print_Area___0">'[49]Form5 _Pág_ 2'!#REF!</definedName>
    <definedName name="bvbc" localSheetId="1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1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1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1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 localSheetId="1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 localSheetId="1">#REF!</definedName>
    <definedName name="CANT">#REF!</definedName>
    <definedName name="cantidad">'[50]TRAMO 03'!$F:$F,'[50]TRAMO 03'!$I:$I,'[50]TRAMO 03'!$K:$K,'[50]TRAMO 03'!#REF!,'[50]TRAMO 03'!#REF!,'[50]TRAMO 03'!#REF!,'[50]TRAMO 03'!#REF!,'[50]TRAMO 03'!#REF!,'[50]TRAMO 03'!#REF!,'[50]TRAMO 03'!#REF!,'[50]TRAMO 03'!#REF!,'[50]TRAMO 03'!#REF!,'[50]TRAMO 03'!#REF!,'[50]TRAMO 03'!#REF!,'[50]TRAMO 03'!#REF!,'[50]TRAMO 03'!#REF!</definedName>
    <definedName name="cap" localSheetId="1">#REF!</definedName>
    <definedName name="CAP">#REF!</definedName>
    <definedName name="CAPAC._HSE">#REF!</definedName>
    <definedName name="CARGA">#REF!</definedName>
    <definedName name="CARGOS">#REF!</definedName>
    <definedName name="carlos" localSheetId="2">MODULO10.auto_abrir</definedName>
    <definedName name="carlos">MODULO10.auto_abrir</definedName>
    <definedName name="CBLES">#REF!</definedName>
    <definedName name="CBLES1">#REF!</definedName>
    <definedName name="CBRDISEÑO">[51]SECTORIZACIÓN!$A$12:$G$20</definedName>
    <definedName name="CBWorkbookPriority" hidden="1">-1602700874</definedName>
    <definedName name="CC">[52]Personalizar!$G$22:$G$25</definedName>
    <definedName name="ccccc" localSheetId="1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 localSheetId="1">'[53]A. P. U.'!#REF!</definedName>
    <definedName name="CCCCCC">'[53]A. P. U.'!#REF!</definedName>
    <definedName name="CCT">#REF!</definedName>
    <definedName name="ccto210" localSheetId="1">#REF!</definedName>
    <definedName name="ccto210">#REF!</definedName>
    <definedName name="cd">[54]Hoja1!$C$81</definedName>
    <definedName name="cdcdc" localSheetId="1" hidden="1">{"via1",#N/A,TRUE,"general";"via2",#N/A,TRUE,"general";"via3",#N/A,TRUE,"general"}</definedName>
    <definedName name="cdcdc" hidden="1">{"via1",#N/A,TRUE,"general";"via2",#N/A,TRUE,"general";"via3",#N/A,TRUE,"general"}</definedName>
    <definedName name="CDctrl">[37]CDItem!$G$8</definedName>
    <definedName name="CDE">#REF!</definedName>
    <definedName name="cdfgrtfd" hidden="1">#REF!</definedName>
    <definedName name="ceerf" localSheetId="1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 localSheetId="1">[55]Insum!$A$3:$H$63</definedName>
    <definedName name="CEMENTO">[56]Insum!$A$3:$H$63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[57]Hoja1!$C$27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[36]COMPARATIVO!#REF!</definedName>
    <definedName name="COLON">#REF!</definedName>
    <definedName name="ColTap">'[21]Coloc. e Interc. Tapones'!$E$1:$E$65536</definedName>
    <definedName name="Com">'[42]LIQUIDA-NOMINA'!$AL$4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'[58]DATOS CONTRATO'!$G$13</definedName>
    <definedName name="Contratante">'[10]DATOS CONTRATO'!$E$6</definedName>
    <definedName name="CONTRATO">[42]CONTRATO!$E$8</definedName>
    <definedName name="COPIA" localSheetId="1">'INDICAR CÓDIGO DEL ITEM DE PAGO'!ERR</definedName>
    <definedName name="COPIA">[0]!ERR</definedName>
    <definedName name="COPIA1">#REF!</definedName>
    <definedName name="COPIA2">#REF!</definedName>
    <definedName name="copiao4" localSheetId="1">'INDICAR CÓDIGO DEL ITEM DE PAGO'!ERR</definedName>
    <definedName name="copiao4">[0]!ERR</definedName>
    <definedName name="corri" localSheetId="1">'INDICAR CÓDIGO DEL ITEM DE PAGO'!ERR</definedName>
    <definedName name="corri">[0]!ERR</definedName>
    <definedName name="COSTO_FRENTE">[59]BITACORA!$E$1:$E$65536</definedName>
    <definedName name="costo2" hidden="1">#REF!</definedName>
    <definedName name="COSTODIRECTO" localSheetId="1">#REF!</definedName>
    <definedName name="COSTODIRECTO">#REF!</definedName>
    <definedName name="COSTOS">[60]TARIFAS!$A$1:$F$52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[61]civ_roma!$C$803:$G$804</definedName>
    <definedName name="Criterios_IM">'[3]7422CW00'!#REF!</definedName>
    <definedName name="Criticidad">[62]Tabla!$A$1:$A$5</definedName>
    <definedName name="cs">#REF!</definedName>
    <definedName name="CS_AVG_SIZE">#REF!</definedName>
    <definedName name="CS_WELDING">#REF!</definedName>
    <definedName name="CTA" localSheetId="1">#REF!</definedName>
    <definedName name="CTA">#REF!</definedName>
    <definedName name="CTE">#REF!</definedName>
    <definedName name="CTR">'[3]7422CW00'!#REF!</definedName>
    <definedName name="CTRPAG">'[3]7422CW00'!#REF!</definedName>
    <definedName name="CUAL" localSheetId="1">'INDICAR CÓDIGO DEL ITEM DE PAGO'!ERR</definedName>
    <definedName name="CUAL">[0]!ERR</definedName>
    <definedName name="CUBS" localSheetId="1">#REF!</definedName>
    <definedName name="CUBS">#REF!</definedName>
    <definedName name="CUNET" localSheetId="1" hidden="1">{"via1",#N/A,TRUE,"general";"via2",#N/A,TRUE,"general";"via3",#N/A,TRUE,"general"}</definedName>
    <definedName name="CUNET" hidden="1">{"via1",#N/A,TRUE,"general";"via2",#N/A,TRUE,"general";"via3",#N/A,TRUE,"general"}</definedName>
    <definedName name="Customize" localSheetId="2">[52]!Customize</definedName>
    <definedName name="Customize">[52]!Customize</definedName>
    <definedName name="cv" localSheetId="1">#REF!</definedName>
    <definedName name="cv">#REF!</definedName>
    <definedName name="CVa">'[21]Cambio de Valv.'!$E$1:$E$65536</definedName>
    <definedName name="cvbcvbf" hidden="1">{#N/A,#N/A,TRUE,"INGENIERIA";#N/A,#N/A,TRUE,"COMPRAS";#N/A,#N/A,TRUE,"DIRECCION";#N/A,#N/A,TRUE,"RESUMEN"}</definedName>
    <definedName name="cvfvd" localSheetId="1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1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1" hidden="1">{"via1",#N/A,TRUE,"general";"via2",#N/A,TRUE,"general";"via3",#N/A,TRUE,"general"}</definedName>
    <definedName name="CVXC" hidden="1">{"via1",#N/A,TRUE,"general";"via2",#N/A,TRUE,"general";"via3",#N/A,TRUE,"general"}</definedName>
    <definedName name="d" localSheetId="1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DADAD" hidden="1">{#N/A,#N/A,TRUE,"CODIGO DEPENDENCIA"}</definedName>
    <definedName name="DAFT">#REF!</definedName>
    <definedName name="DANODO">#REF!</definedName>
    <definedName name="DANODOF">#REF!</definedName>
    <definedName name="DANODOFT">#REF!</definedName>
    <definedName name="dario" localSheetId="1">'[25]GPI 526'!#REF!</definedName>
    <definedName name="dario">'[25]GPI 526'!#REF!</definedName>
    <definedName name="DASD" localSheetId="1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[61]civ_roma!$C$9:$G$799</definedName>
    <definedName name="DATO1">'[63]46'!$D$3:$CK$429</definedName>
    <definedName name="DATOS" localSheetId="1">#REF!</definedName>
    <definedName name="datos">#REF!</definedName>
    <definedName name="DBASE1">#REF!</definedName>
    <definedName name="DBASE2">#REF!</definedName>
    <definedName name="DBASE3">#REF!</definedName>
    <definedName name="dbfdfbi" localSheetId="1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 localSheetId="1">#REF!</definedName>
    <definedName name="Dbgcm">#REF!</definedName>
    <definedName name="dc">#REF!</definedName>
    <definedName name="Dcacm" localSheetId="1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'[64]Pta a tierra'!#REF!</definedName>
    <definedName name="DCSDCTV" localSheetId="1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1">#REF!</definedName>
    <definedName name="dd">#REF!</definedName>
    <definedName name="ddd" localSheetId="1" hidden="1">{"via1",#N/A,TRUE,"general";"via2",#N/A,TRUE,"general";"via3",#N/A,TRUE,"general"}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localSheetId="1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1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1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1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localSheetId="1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1" hidden="1">{"via1",#N/A,TRUE,"general";"via2",#N/A,TRUE,"general";"via3",#N/A,TRUE,"general"}</definedName>
    <definedName name="defd" hidden="1">{"via1",#N/A,TRUE,"general";"via2",#N/A,TRUE,"general";"via3",#N/A,TRUE,"general"}</definedName>
    <definedName name="demanto" localSheetId="1">#REF!</definedName>
    <definedName name="demanto">#REF!</definedName>
    <definedName name="DEMOLICIÓN">'[65]BASE-LISTAS'!$B$24:$B$29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[62]Tabla!$B$1:$B$397</definedName>
    <definedName name="DEPENDENCIA">[62]Tabla!$B$1:$B$397</definedName>
    <definedName name="DEPENDENCIAS">[62]Tabla!$B$1:$B$397</definedName>
    <definedName name="DERF" hidden="1">{#N/A,#N/A,FALSE,"310.1";#N/A,#N/A,FALSE,"321.1";#N/A,#N/A,FALSE,"320.3";#N/A,#N/A,FALSE,"330.1"}</definedName>
    <definedName name="DERFE">#REF!</definedName>
    <definedName name="desarrolladas">'[29]Reservas de Petróleo'!$A$2,'[29]Reservas de Petróleo'!$A$1,'[29]Reservas de Petróleo'!$D$4,'[29]Reservas de Petróleo'!$F$1:$F$65536</definedName>
    <definedName name="DESCUNMI">#REF!</definedName>
    <definedName name="DEST_ART">[47]steel!#REF!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 localSheetId="1">#REF!</definedName>
    <definedName name="DEX">#REF!</definedName>
    <definedName name="DF">[66]Cronograma!#REF!</definedName>
    <definedName name="dfa" localSheetId="1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1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1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1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1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1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1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1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1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1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1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1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1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1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1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1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1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1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1" hidden="1">{"via1",#N/A,TRUE,"general";"via2",#N/A,TRUE,"general";"via3",#N/A,TRUE,"general"}</definedName>
    <definedName name="dfj" hidden="1">{"via1",#N/A,TRUE,"general";"via2",#N/A,TRUE,"general";"via3",#N/A,TRUE,"general"}</definedName>
    <definedName name="dflt1">[52]Personalizar!$E$22</definedName>
    <definedName name="dflt2">[52]Personalizar!$E$23</definedName>
    <definedName name="dflt3">[52]Personalizar!$D$24</definedName>
    <definedName name="dflt4">[52]Personalizar!$E$26</definedName>
    <definedName name="dflt5">[52]Personalizar!$E$27</definedName>
    <definedName name="dflt6">[52]Personalizar!$D$28</definedName>
    <definedName name="dflt7">[52]Personalizar!$G$27</definedName>
    <definedName name="DFRFRF" localSheetId="1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1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1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1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1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1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1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1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1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localSheetId="1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1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1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1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1" hidden="1">{"via1",#N/A,TRUE,"general";"via2",#N/A,TRUE,"general";"via3",#N/A,TRUE,"general"}</definedName>
    <definedName name="dhgh" hidden="1">{"via1",#N/A,TRUE,"general";"via2",#N/A,TRUE,"general";"via3",#N/A,TRUE,"general"}</definedName>
    <definedName name="DIA">[27]PRESUPUESTO!$B$13</definedName>
    <definedName name="Diámetro">#REF!</definedName>
    <definedName name="diámetroft">#REF!</definedName>
    <definedName name="diametros">#REF!</definedName>
    <definedName name="diferencia">'[67]MEDIA GEOMETRICA'!$J$8,'[67]MEDIA GEOMETRICA'!$N$8,'[67]MEDIA GEOMETRICA'!$R$8,'[67]MEDIA GEOMETRICA'!$V$8,'[67]MEDIA GEOMETRICA'!$Z$8,'[67]MEDIA GEOMETRICA'!$AD$8,'[67]MEDIA GEOMETRICA'!$AH$8,'[67]MEDIA GEOMETRICA'!$AL$8,'[67]MEDIA GEOMETRICA'!#REF!,'[67]MEDIA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[42]EMPRESA!$F$14</definedName>
    <definedName name="display_area_2">#REF!</definedName>
    <definedName name="djdytj" localSheetId="1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[68]CÁLCULOS!$H$34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localSheetId="1" hidden="1">{"via1",#N/A,TRUE,"general";"via2",#N/A,TRUE,"general";"via3",#N/A,TRUE,"general"}</definedName>
    <definedName name="dry" hidden="1">{"via1",#N/A,TRUE,"general";"via2",#N/A,TRUE,"general";"via3",#N/A,TRUE,"general"}</definedName>
    <definedName name="DS">[66]Cronograma!#REF!</definedName>
    <definedName name="DSAD" localSheetId="1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1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 localSheetId="1">#REF!</definedName>
    <definedName name="Dsbcm">#REF!</definedName>
    <definedName name="DsctoFondo">[69]EMPRESA!$I$25</definedName>
    <definedName name="DsctoPension">[69]EMPRESA!$I$23</definedName>
    <definedName name="DsctoSalud">[69]EMPRESA!$I$24</definedName>
    <definedName name="DSD" localSheetId="1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1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1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1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1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1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1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1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1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1" hidden="1">{"via1",#N/A,TRUE,"general";"via2",#N/A,TRUE,"general";"via3",#N/A,TRUE,"general"}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localSheetId="1" hidden="1">{"via1",#N/A,TRUE,"general";"via2",#N/A,TRUE,"general";"via3",#N/A,TRUE,"general"}</definedName>
    <definedName name="dtrhj" hidden="1">{"via1",#N/A,TRUE,"general";"via2",#N/A,TRUE,"general";"via3",#N/A,TRUE,"general"}</definedName>
    <definedName name="dxfgg" localSheetId="1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localSheetId="1" hidden="1">{"via1",#N/A,TRUE,"general";"via2",#N/A,TRUE,"general";"via3",#N/A,TRUE,"general"}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localSheetId="1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1" hidden="1">{"via1",#N/A,TRUE,"general";"via2",#N/A,TRUE,"general";"via3",#N/A,TRUE,"general"}</definedName>
    <definedName name="edgfhmn" hidden="1">{"via1",#N/A,TRUE,"general";"via2",#N/A,TRUE,"general";"via3",#N/A,TRUE,"general"}</definedName>
    <definedName name="EE" localSheetId="1">'INDICAR CÓDIGO DEL ITEM DE PAGO'!ERR</definedName>
    <definedName name="EE">[0]!ERR</definedName>
    <definedName name="eeedfr" localSheetId="1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1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1" hidden="1">{"via1",#N/A,TRUE,"general";"via2",#N/A,TRUE,"general";"via3",#N/A,TRUE,"general"}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localSheetId="1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1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1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1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[27]PRESUPUESTO!$E$7</definedName>
    <definedName name="Ejecutivo">'[70]Info Ejec'!$A$1:$AV$153</definedName>
    <definedName name="ELIMINACIONPROYC">#REF!</definedName>
    <definedName name="emanto" localSheetId="1">#REF!</definedName>
    <definedName name="emanto">#REF!</definedName>
    <definedName name="eme" localSheetId="1">'INDICAR CÓDIGO DEL ITEM DE PAGO'!ERR</definedName>
    <definedName name="eme">[0]!ERR</definedName>
    <definedName name="EMPLEADO">#REF!</definedName>
    <definedName name="Empresa">[42]EMPRESA!$F$6</definedName>
    <definedName name="EMULSION">#REF!</definedName>
    <definedName name="End_Bal">#REF!</definedName>
    <definedName name="ene">#REF!</definedName>
    <definedName name="Ensayos">#REF!</definedName>
    <definedName name="ENTRADASP" localSheetId="1">#REF!</definedName>
    <definedName name="ENTRADASP">#REF!</definedName>
    <definedName name="EPECIALIDAD_SIDOE">[12]Tablas!#REF!</definedName>
    <definedName name="equipo">[71]Equipo!$A$7:$A$65536</definedName>
    <definedName name="EQUIPO_2">[72]Equipo!$A$7:$A$65536</definedName>
    <definedName name="EQUIPO1">#REF!</definedName>
    <definedName name="EQUIPOS" localSheetId="1">'[73]TABLA EQUIPOS'!$A$3:$D$70</definedName>
    <definedName name="Equipos">#REF!</definedName>
    <definedName name="EQUIPOS1">#REF!</definedName>
    <definedName name="eqw" localSheetId="1" hidden="1">{"via1",#N/A,TRUE,"general";"via2",#N/A,TRUE,"general";"via3",#N/A,TRUE,"general"}</definedName>
    <definedName name="eqw" hidden="1">{"via1",#N/A,TRUE,"general";"via2",#N/A,TRUE,"general";"via3",#N/A,TRUE,"general"}</definedName>
    <definedName name="ERE_ART">[47]steel!$B$8:$B$47</definedName>
    <definedName name="erfg" hidden="1">{#N/A,#N/A,FALSE,"Hoja1";#N/A,#N/A,FALSE,"Hoja2"}</definedName>
    <definedName name="erg" localSheetId="1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1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1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1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1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1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1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1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1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1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1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1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1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RORE">#REF!</definedName>
    <definedName name="ert" localSheetId="1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1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1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1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1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1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1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1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1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1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1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1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1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1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1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1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1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1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1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1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1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1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1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1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1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1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1">'INDICAR CÓDIGO DEL ITEM DE PAGO'!ERR</definedName>
    <definedName name="ES">[0]!ERR</definedName>
    <definedName name="ESA">#REF!</definedName>
    <definedName name="ESE">#REF!</definedName>
    <definedName name="ESPE">#REF!</definedName>
    <definedName name="ESPECIFICACION" localSheetId="1">#REF!</definedName>
    <definedName name="ESPECIFICACION">#REF!</definedName>
    <definedName name="Especificación" localSheetId="1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[74]Estructura!$C$7:$E$2570</definedName>
    <definedName name="ESTRUCTURA" hidden="1">{#N/A,#N/A,TRUE,"INGENIERIA";#N/A,#N/A,TRUE,"COMPRAS";#N/A,#N/A,TRUE,"DIRECCION";#N/A,#N/A,TRUE,"RESUMEN"}</definedName>
    <definedName name="ESTRUCTURAS">[75]Hoja3!$B$7:$B$15</definedName>
    <definedName name="ETAP">#REF!</definedName>
    <definedName name="ETAPA_PACC">#REF!</definedName>
    <definedName name="etertgg" localSheetId="1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hidden="1">{#N/A,#N/A,TRUE,"1842CWN0"}</definedName>
    <definedName name="etewt" localSheetId="1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1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1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1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1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1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1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1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localSheetId="1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1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1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1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1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1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1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 localSheetId="1">#REF!</definedName>
    <definedName name="EXC">#REF!</definedName>
    <definedName name="EXCAV_1">#REF!</definedName>
    <definedName name="EXCAV_2">#REF!</definedName>
    <definedName name="exCEL" localSheetId="1">#REF!</definedName>
    <definedName name="exCEL">#REF!</definedName>
    <definedName name="Excel_BuiltIn_Print_Area_3" localSheetId="1">#REF!</definedName>
    <definedName name="Excel_BuiltIn_Print_Area_3">#REF!</definedName>
    <definedName name="Excel_BuiltIn_Print_Area_3_X" localSheetId="1">#REF!</definedName>
    <definedName name="Excel_BuiltIn_Print_Area_3_X">#REF!</definedName>
    <definedName name="Excel_BuiltIn_Print_Titles_10" localSheetId="1">[25]SKJ452!#REF!</definedName>
    <definedName name="Excel_BuiltIn_Print_Titles_10">[25]SKJ452!#REF!</definedName>
    <definedName name="Excel_BuiltIn_Print_Titles_11" localSheetId="1">[25]ITA878!#REF!</definedName>
    <definedName name="Excel_BuiltIn_Print_Titles_11">[25]ITA878!#REF!</definedName>
    <definedName name="Excel_BuiltIn_Print_Titles_12" localSheetId="1">'[25]AEA-944'!#REF!</definedName>
    <definedName name="Excel_BuiltIn_Print_Titles_12">'[25]AEA-944'!#REF!</definedName>
    <definedName name="Excel_BuiltIn_Print_Titles_13" localSheetId="1">'[25]DUB-823'!#REF!</definedName>
    <definedName name="Excel_BuiltIn_Print_Titles_13">'[25]DUB-823'!#REF!</definedName>
    <definedName name="Excel_BuiltIn_Print_Titles_14" localSheetId="1">'[25]GPI 526'!#REF!</definedName>
    <definedName name="Excel_BuiltIn_Print_Titles_14">'[25]GPI 526'!#REF!</definedName>
    <definedName name="Excel_BuiltIn_Print_Titles_15" localSheetId="1">#REF!</definedName>
    <definedName name="Excel_BuiltIn_Print_Titles_15">#REF!</definedName>
    <definedName name="Excel_BuiltIn_Print_Titles_16" localSheetId="1">#REF!</definedName>
    <definedName name="Excel_BuiltIn_Print_Titles_16">#REF!</definedName>
    <definedName name="Excel_BuiltIn_Print_Titles_17" localSheetId="1">#REF!</definedName>
    <definedName name="Excel_BuiltIn_Print_Titles_17">#REF!</definedName>
    <definedName name="Excel_BuiltIn_Print_Titles_18" localSheetId="1">#REF!</definedName>
    <definedName name="Excel_BuiltIn_Print_Titles_18">#REF!</definedName>
    <definedName name="Excel_BuiltIn_Print_Titles_19" localSheetId="1">[25]XXJ617!#REF!</definedName>
    <definedName name="Excel_BuiltIn_Print_Titles_19">[25]XXJ617!#REF!</definedName>
    <definedName name="Excel_BuiltIn_Print_Titles_20" localSheetId="1">#REF!</definedName>
    <definedName name="Excel_BuiltIn_Print_Titles_20">#REF!</definedName>
    <definedName name="Excel_BuiltIn_Print_Titles_21" localSheetId="1">[25]SNG_855!#REF!</definedName>
    <definedName name="Excel_BuiltIn_Print_Titles_21">[25]SNG_855!#REF!</definedName>
    <definedName name="Excel_BuiltIn_Print_Titles_23" localSheetId="1">#REF!</definedName>
    <definedName name="Excel_BuiltIn_Print_Titles_23">#REF!</definedName>
    <definedName name="Excel_BuiltIn_Print_Titles_3" localSheetId="1">#REF!</definedName>
    <definedName name="Excel_BuiltIn_Print_Titles_3">#REF!</definedName>
    <definedName name="Excel_BuiltIn_Print_Titles_5" localSheetId="1">'[25]VEA 374'!#REF!</definedName>
    <definedName name="Excel_BuiltIn_Print_Titles_5">'[25]VEA 374'!#REF!</definedName>
    <definedName name="Excel_BuiltIn_Print_Titles_5_XX" localSheetId="1">'[25]VEA 374'!#REF!</definedName>
    <definedName name="Excel_BuiltIn_Print_Titles_5_XX">'[25]VEA 374'!#REF!</definedName>
    <definedName name="Excel_BuiltIn_Print_Titles_6" localSheetId="1">#REF!</definedName>
    <definedName name="Excel_BuiltIn_Print_Titles_6">#REF!</definedName>
    <definedName name="Excel_BuiltIn_Print_Titles_7" localSheetId="1">[25]HFB024!#REF!</definedName>
    <definedName name="Excel_BuiltIn_Print_Titles_7">[25]HFB024!#REF!</definedName>
    <definedName name="Excel_BuiltIn_Print_Titles_8" localSheetId="1">#REF!</definedName>
    <definedName name="Excel_BuiltIn_Print_Titles_8">#REF!</definedName>
    <definedName name="Excel_BuiltIn_Print_Titles_9" localSheetId="1">[25]PAJ825!#REF!</definedName>
    <definedName name="Excel_BuiltIn_Print_Titles_9">[25]PAJ825!#REF!</definedName>
    <definedName name="EXCROC">'[76]Análisis de precios'!$H$52</definedName>
    <definedName name="ExtensionCoordinador">#REF!</definedName>
    <definedName name="Extra_Pay">#REF!</definedName>
    <definedName name="Extracción_IM">#REF!</definedName>
    <definedName name="Extras">'[42]LIQUIDA-NOMINA'!$AH$4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'[77]Itemes Renovación'!#REF!</definedName>
    <definedName name="FareWellStmnt" localSheetId="2">[52]!FareWellStmnt</definedName>
    <definedName name="FareWellStmnt">[52]!FareWellStmnt</definedName>
    <definedName name="FaseProyecto">#REF!</definedName>
    <definedName name="FD" localSheetId="1">'INDICAR CÓDIGO DEL ITEM DE PAGO'!ERR</definedName>
    <definedName name="FD">[0]!ERR</definedName>
    <definedName name="fda" localSheetId="1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bjp" localSheetId="1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1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1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1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1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1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1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1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1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1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1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1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[78]Tablas!$B$1:$B$65536</definedName>
    <definedName name="FechaInicio">[42]CONTRATO!$E$10</definedName>
    <definedName name="FechaTermina">[42]CONTRATO!$E$11</definedName>
    <definedName name="FechaTerminacion">#REF!</definedName>
    <definedName name="fer" localSheetId="1">'[39]Res-Accide-10'!#REF!</definedName>
    <definedName name="fer">'[39]Res-Accide-10'!#REF!</definedName>
    <definedName name="ferfer" localSheetId="1" hidden="1">{"via1",#N/A,TRUE,"general";"via2",#N/A,TRUE,"general";"via3",#N/A,TRUE,"general"}</definedName>
    <definedName name="ferfer" hidden="1">{"via1",#N/A,TRUE,"general";"via2",#N/A,TRUE,"general";"via3",#N/A,TRUE,"general"}</definedName>
    <definedName name="ff" localSheetId="1">'INDICAR CÓDIGO DEL ITEM DE PAGO'!ERR</definedName>
    <definedName name="ff">[0]!ERR</definedName>
    <definedName name="fff" localSheetId="1" hidden="1">{"via1",#N/A,TRUE,"general";"via2",#N/A,TRUE,"general";"via3",#N/A,TRUE,"general"}</definedName>
    <definedName name="fff" hidden="1">{"via1",#N/A,TRUE,"general";"via2",#N/A,TRUE,"general";"via3",#N/A,TRUE,"general"}</definedName>
    <definedName name="ffffd" localSheetId="1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1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1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1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1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1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1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1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 localSheetId="1">'INDICAR CÓDIGO DEL ITEM DE PAGO'!ERR</definedName>
    <definedName name="fg">[0]!ERR</definedName>
    <definedName name="fgdfg" localSheetId="1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1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1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1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1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'[79]7422CW00'!#REF!</definedName>
    <definedName name="FGHFBC" localSheetId="1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1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1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1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1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1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1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1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localSheetId="1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1" hidden="1">{"via1",#N/A,TRUE,"general";"via2",#N/A,TRUE,"general";"via3",#N/A,TRUE,"general"}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localSheetId="1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1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l" hidden="1">#REF!</definedName>
    <definedName name="FINANCIACION" localSheetId="1">'INDICAR CÓDIGO DEL ITEM DE PAGO'!ERR</definedName>
    <definedName name="FINANCIACION">[0]!ERR</definedName>
    <definedName name="FinePrint" localSheetId="2">[52]!FinePrint</definedName>
    <definedName name="FinePrint">[52]!FinePrint</definedName>
    <definedName name="FM">1.18</definedName>
    <definedName name="fnic">[57]Hoja1!$C$13</definedName>
    <definedName name="FO">1.32</definedName>
    <definedName name="FORDESCR">'[3]7422CW00'!#REF!</definedName>
    <definedName name="FORM_C3">[80]Hoja1!$A$33:$N$51</definedName>
    <definedName name="FORMOLT">'[3]7422CW00'!#REF!</definedName>
    <definedName name="FORMULARIO" hidden="1">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localSheetId="1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1" hidden="1">{"via1",#N/A,TRUE,"general";"via2",#N/A,TRUE,"general";"via3",#N/A,TRUE,"general"}</definedName>
    <definedName name="frefr" hidden="1">{"via1",#N/A,TRUE,"general";"via2",#N/A,TRUE,"general";"via3",#N/A,TRUE,"general"}</definedName>
    <definedName name="frfa" localSheetId="1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1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 localSheetId="1">'INDICAR CÓDIGO DEL ITEM DE PAGO'!ERR</definedName>
    <definedName name="fu">[0]!ERR</definedName>
    <definedName name="Full_Print">#REF!</definedName>
    <definedName name="fwff" localSheetId="1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1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 localSheetId="1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1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localSheetId="1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localSheetId="1" hidden="1">{"via1",#N/A,TRUE,"general";"via2",#N/A,TRUE,"general";"via3",#N/A,TRUE,"general"}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 localSheetId="1">#REF!</definedName>
    <definedName name="Geotex">#REF!</definedName>
    <definedName name="GERENCIA">#REF!</definedName>
    <definedName name="GERENCIA1">#REF!</definedName>
    <definedName name="GERENCIA2">#REF!</definedName>
    <definedName name="Gerente">[42]EMPRESA!$F$12</definedName>
    <definedName name="gerg" localSheetId="1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1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1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1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localSheetId="1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1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localSheetId="1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1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1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1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1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1" hidden="1">{"via1",#N/A,TRUE,"general";"via2",#N/A,TRUE,"general";"via3",#N/A,TRUE,"general"}</definedName>
    <definedName name="gfjjh" hidden="1">{"via1",#N/A,TRUE,"general";"via2",#N/A,TRUE,"general";"via3",#N/A,TRUE,"general"}</definedName>
    <definedName name="GFN">[12]Tablas!#REF!</definedName>
    <definedName name="gfutyj6" localSheetId="1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1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1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1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1">'INDICAR CÓDIGO DEL ITEM DE PAGO'!ERR</definedName>
    <definedName name="GGG">[0]!ERR</definedName>
    <definedName name="gggb" localSheetId="1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1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1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1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1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1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1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1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localSheetId="1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localSheetId="1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1" hidden="1">{"via1",#N/A,TRUE,"general";"via2",#N/A,TRUE,"general";"via3",#N/A,TRUE,"general"}</definedName>
    <definedName name="GHDP" hidden="1">{"via1",#N/A,TRUE,"general";"via2",#N/A,TRUE,"general";"via3",#N/A,TRUE,"general"}</definedName>
    <definedName name="ghf">'[79]7422CW00'!#REF!</definedName>
    <definedName name="ghfg" localSheetId="1" hidden="1">{"via1",#N/A,TRUE,"general";"via2",#N/A,TRUE,"general";"via3",#N/A,TRUE,"general"}</definedName>
    <definedName name="ghfg" hidden="1">{"via1",#N/A,TRUE,"general";"via2",#N/A,TRUE,"general";"via3",#N/A,TRUE,"general"}</definedName>
    <definedName name="ghghy">#REF!</definedName>
    <definedName name="ghjghj" localSheetId="1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1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localSheetId="1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1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localSheetId="1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1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 localSheetId="1">#REF!</definedName>
    <definedName name="GRAF2">#REF!</definedName>
    <definedName name="GRAF3" localSheetId="1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localSheetId="1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1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1" hidden="1">{"via1",#N/A,TRUE,"general";"via2",#N/A,TRUE,"general";"via3",#N/A,TRUE,"general"}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localSheetId="1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 localSheetId="1">#REF!</definedName>
    <definedName name="GRUPO1">#REF!</definedName>
    <definedName name="GRUPO123" localSheetId="1">#REF!</definedName>
    <definedName name="GRUPO123">#REF!</definedName>
    <definedName name="GRUPO13" localSheetId="1">#REF!</definedName>
    <definedName name="GRUPO13">#REF!</definedName>
    <definedName name="GRUPO2" localSheetId="1">#REF!</definedName>
    <definedName name="GRUPO2">#REF!</definedName>
    <definedName name="grupo3">[57]Hoja1!$F$6</definedName>
    <definedName name="grupo4">[57]Hoja1!$F$7</definedName>
    <definedName name="grupo5">[57]Hoja1!$F$10</definedName>
    <definedName name="grupo6">[57]Hoja1!$F$11</definedName>
    <definedName name="grupo7">[57]Hoja1!$F$12</definedName>
    <definedName name="grupo8">[57]Hoja1!$F$13</definedName>
    <definedName name="grupo9">[57]Hoja1!$F$14</definedName>
    <definedName name="GSDG" localSheetId="1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1" hidden="1">{"via1",#N/A,TRUE,"general";"via2",#N/A,TRUE,"general";"via3",#N/A,TRUE,"general"}</definedName>
    <definedName name="gsfsf" hidden="1">{"via1",#N/A,TRUE,"general";"via2",#N/A,TRUE,"general";"via3",#N/A,TRUE,"general"}</definedName>
    <definedName name="GT">[81]BASE!$C$4:$H$255</definedName>
    <definedName name="GTC">[12]Tablas!#REF!</definedName>
    <definedName name="GTE">[12]Tablas!#REF!</definedName>
    <definedName name="gtgt" localSheetId="1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1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1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1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1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 localSheetId="1">#REF!</definedName>
    <definedName name="GTRE">#REF!</definedName>
    <definedName name="h">#REF!</definedName>
    <definedName name="H_pump">#REF!</definedName>
    <definedName name="h9h" localSheetId="1" hidden="1">{"via1",#N/A,TRUE,"general";"via2",#N/A,TRUE,"general";"via3",#N/A,TRUE,"general"}</definedName>
    <definedName name="h9h" hidden="1">{"via1",#N/A,TRUE,"general";"via2",#N/A,TRUE,"general";"via3",#N/A,TRUE,"general"}</definedName>
    <definedName name="Hazards">#REF!</definedName>
    <definedName name="hbfdhrw" localSheetId="1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1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1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1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1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1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[57]Datos!$D$8</definedName>
    <definedName name="hen">[57]Datos!$D$9</definedName>
    <definedName name="HERRERO">#REF!</definedName>
    <definedName name="hfgh" localSheetId="1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1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1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1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1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1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1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1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1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1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1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1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" localSheetId="1">'INDICAR CÓDIGO DEL ITEM DE PAGO'!ERR</definedName>
    <definedName name="hh">[0]!ERR</definedName>
    <definedName name="hhg" hidden="1">{#N/A,#N/A,TRUE,"1842CWN0"}</definedName>
    <definedName name="hhh" localSheetId="1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1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1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1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1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1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1" hidden="1">{"via1",#N/A,TRUE,"general";"via2",#N/A,TRUE,"general";"via3",#N/A,TRUE,"general"}</definedName>
    <definedName name="hhtrhreh" hidden="1">{"via1",#N/A,TRUE,"general";"via2",#N/A,TRUE,"general";"via3",#N/A,TRUE,"general"}</definedName>
    <definedName name="Hid">'[21]Interc de Hidr.'!$E$1:$E$65536</definedName>
    <definedName name="HIDE1">[47]steel!$F$7:$J$7</definedName>
    <definedName name="hjfg" localSheetId="1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1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1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1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localSheetId="1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1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1">'INDICAR CÓDIGO DEL ITEM DE PAGO'!ERR</definedName>
    <definedName name="HK">[0]!ERR</definedName>
    <definedName name="HM">#REF!</definedName>
    <definedName name="hn" localSheetId="1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OJA1" localSheetId="1">#REF!</definedName>
    <definedName name="HOJA1">#REF!</definedName>
    <definedName name="horat">'[21]Itemes Renovación'!#REF!</definedName>
    <definedName name="Hornos">#REF!</definedName>
    <definedName name="HP_stg_Hz">#REF!</definedName>
    <definedName name="hreer" localSheetId="1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1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[57]Datos!$D$7</definedName>
    <definedName name="hrthtrh" localSheetId="1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localSheetId="1" hidden="1">{"via1",#N/A,TRUE,"general";"via2",#N/A,TRUE,"general";"via3",#N/A,TRUE,"general"}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localSheetId="1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ryrt7" localSheetId="1" hidden="1">{"via1",#N/A,TRUE,"general";"via2",#N/A,TRUE,"general";"via3",#N/A,TRUE,"general"}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localSheetId="1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1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localSheetId="1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1">#REF!</definedName>
    <definedName name="I">#REF!</definedName>
    <definedName name="i0">#REF!</definedName>
    <definedName name="i8i" localSheetId="1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c">[57]Hoja1!$C$17</definedName>
    <definedName name="icbf">[57]Hoja1!$C$15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 localSheetId="1">'INDICAR CÓDIGO DEL ITEM DE PAGO'!ERR</definedName>
    <definedName name="ID">[0]!ERR</definedName>
    <definedName name="IF" localSheetId="1">'[53]A. P. U.'!#REF!</definedName>
    <definedName name="IF">'[53]A. P. U.'!#REF!</definedName>
    <definedName name="Ig">#REF!</definedName>
    <definedName name="ii" localSheetId="1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1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1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1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1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1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'[82]1'!$N$41</definedName>
    <definedName name="IMP">[27]otros!$C$3</definedName>
    <definedName name="IMPRESSION">#REF!</definedName>
    <definedName name="Imprev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 localSheetId="1">#REF!</definedName>
    <definedName name="INDICE">#REF!</definedName>
    <definedName name="inf" localSheetId="1">#REF!</definedName>
    <definedName name="inf">#REF!</definedName>
    <definedName name="INFORME">[83]TABLAS!$A$1:$A$65536</definedName>
    <definedName name="Informe_semanal">#REF!</definedName>
    <definedName name="INGENIERIA1" hidden="1">#REF!</definedName>
    <definedName name="INGENIERIA11" hidden="1">#REF!</definedName>
    <definedName name="iniciales">'[29]Reservas de Petróleo'!$A$2,'[29]Reservas de Petróleo'!$A$1,'[29]Reservas de Petróleo'!$D$4,'[29]Reservas de Petróleo'!$D$1:$D$65536</definedName>
    <definedName name="Inicio">[37]BASES!$E$26</definedName>
    <definedName name="INPU">#REF!</definedName>
    <definedName name="INPUT">'[3]7422CW00'!#REF!</definedName>
    <definedName name="INSU">[84]INSUMOS!$A$1:$E$65536</definedName>
    <definedName name="Insumos_auxiliares" localSheetId="1">[85]Insumos!#REF!</definedName>
    <definedName name="Insumos_auxiliares">[85]Insumos!#REF!</definedName>
    <definedName name="Insumos_basicos" localSheetId="1">#REF!</definedName>
    <definedName name="Insumos_basicos">#REF!</definedName>
    <definedName name="Int">#REF!</definedName>
    <definedName name="InTap">[21]Interc.tapones!$E$1:$E$65536</definedName>
    <definedName name="INTER">[75]Hoja3!$F$7:$F$9</definedName>
    <definedName name="Intercambiadores">#REF!</definedName>
    <definedName name="Interest_Rate">#REF!</definedName>
    <definedName name="INTERMEDIA_I">#REF!</definedName>
    <definedName name="INTERV" hidden="1">{"via1",#N/A,TRUE,"general";"via2",#N/A,TRUE,"general";"via3",#N/A,TRUE,"general"}</definedName>
    <definedName name="Interventor">[42]CONTRATO!$E$12</definedName>
    <definedName name="IntVal">'[21]Interc.válv.'!$E$1:$E$65536</definedName>
    <definedName name="INV_11">'[86]PR 1'!$A$2:$N$655</definedName>
    <definedName name="INV_Payments" localSheetId="2">[52]!INV_Payments</definedName>
    <definedName name="INV_Payments">[52]!INV_Payments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 localSheetId="1">'INDICAR CÓDIGO DEL ITEM DE PAGO'!ERR</definedName>
    <definedName name="IOUHH">[0]!ERR</definedName>
    <definedName name="IP">#REF!</definedName>
    <definedName name="irng" hidden="1">#REF!</definedName>
    <definedName name="Iss">'[42]LIQUIDA-NOMINA'!$AT$4</definedName>
    <definedName name="issafp">[57]Hoja1!$C$19</definedName>
    <definedName name="isscs">[57]Hoja1!$C$21</definedName>
    <definedName name="isseps">[57]Hoja1!$C$20</definedName>
    <definedName name="ITEM">[81]BASE!$C$4:$H$255</definedName>
    <definedName name="ITEM1" localSheetId="1">#REF!</definedName>
    <definedName name="ITEM1">#REF!</definedName>
    <definedName name="ITEM15" localSheetId="1">#REF!</definedName>
    <definedName name="ITEM15">#REF!</definedName>
    <definedName name="ITEM2" localSheetId="1">#REF!</definedName>
    <definedName name="ITEM2">#REF!</definedName>
    <definedName name="item210.3" localSheetId="1">#REF!</definedName>
    <definedName name="item210.3">#REF!</definedName>
    <definedName name="item230.1" localSheetId="1">#REF!</definedName>
    <definedName name="item230.1">#REF!</definedName>
    <definedName name="ITEM3" localSheetId="1">#REF!</definedName>
    <definedName name="ITEM3">#REF!</definedName>
    <definedName name="item310" localSheetId="1">#REF!</definedName>
    <definedName name="item310">#REF!</definedName>
    <definedName name="item320.2" localSheetId="1">#REF!</definedName>
    <definedName name="item320.2">#REF!</definedName>
    <definedName name="item330.1" localSheetId="1">#REF!</definedName>
    <definedName name="item330.1">#REF!</definedName>
    <definedName name="item420" localSheetId="1">#REF!</definedName>
    <definedName name="item420">#REF!</definedName>
    <definedName name="item450.2P" localSheetId="1">#REF!</definedName>
    <definedName name="item450.2P">#REF!</definedName>
    <definedName name="item600.1" localSheetId="1">#REF!</definedName>
    <definedName name="item600.1">#REF!</definedName>
    <definedName name="item610.1" localSheetId="1">#REF!</definedName>
    <definedName name="item610.1">#REF!</definedName>
    <definedName name="item610.2" localSheetId="1">#REF!</definedName>
    <definedName name="item610.2">#REF!</definedName>
    <definedName name="item630.4" localSheetId="1">#REF!</definedName>
    <definedName name="item630.4">#REF!</definedName>
    <definedName name="item630.6" localSheetId="1">#REF!</definedName>
    <definedName name="item630.6">#REF!</definedName>
    <definedName name="item630.7" localSheetId="1">#REF!</definedName>
    <definedName name="item630.7">#REF!</definedName>
    <definedName name="item640.3" localSheetId="1">#REF!</definedName>
    <definedName name="item640.3">#REF!</definedName>
    <definedName name="item661" localSheetId="1">#REF!</definedName>
    <definedName name="item661">#REF!</definedName>
    <definedName name="item671" localSheetId="1">#REF!</definedName>
    <definedName name="item671">#REF!</definedName>
    <definedName name="item673.1" localSheetId="1">#REF!</definedName>
    <definedName name="item673.1">#REF!</definedName>
    <definedName name="item673.3" localSheetId="1">#REF!</definedName>
    <definedName name="item673.3">#REF!</definedName>
    <definedName name="item681" localSheetId="1">#REF!</definedName>
    <definedName name="item681">#REF!</definedName>
    <definedName name="item700.1" localSheetId="1">#REF!</definedName>
    <definedName name="item700.1">#REF!</definedName>
    <definedName name="item710.1" localSheetId="1">#REF!</definedName>
    <definedName name="item710.1">#REF!</definedName>
    <definedName name="item710.2" localSheetId="1">#REF!</definedName>
    <definedName name="item710.2">#REF!</definedName>
    <definedName name="item730.1" localSheetId="1">#REF!</definedName>
    <definedName name="item730.1">#REF!</definedName>
    <definedName name="item730.2" localSheetId="1">#REF!</definedName>
    <definedName name="item730.2">#REF!</definedName>
    <definedName name="item730.2.4" localSheetId="1">#REF!</definedName>
    <definedName name="item730.2.4">#REF!</definedName>
    <definedName name="item900.2" localSheetId="1">#REF!</definedName>
    <definedName name="item900.2">#REF!</definedName>
    <definedName name="ItemCodos">#REF!</definedName>
    <definedName name="IUI" localSheetId="1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1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1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1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1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 localSheetId="1">#REF!</definedName>
    <definedName name="IVA">#REF!</definedName>
    <definedName name="IvaSUtl">#REF!</definedName>
    <definedName name="iwjer">#REF!</definedName>
    <definedName name="iyuiuyi" localSheetId="1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1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d" localSheetId="1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1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1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localSheetId="1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1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1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1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1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1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1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1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1">'INDICAR CÓDIGO DEL ITEM DE PAGO'!ERR</definedName>
    <definedName name="jj">[0]!ERR</definedName>
    <definedName name="jjfq" localSheetId="1" hidden="1">{"via1",#N/A,TRUE,"general";"via2",#N/A,TRUE,"general";"via3",#N/A,TRUE,"general"}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localSheetId="1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1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1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1" hidden="1">{"via1",#N/A,TRUE,"general";"via2",#N/A,TRUE,"general";"via3",#N/A,TRUE,"general"}</definedName>
    <definedName name="jjyjy" hidden="1">{"via1",#N/A,TRUE,"general";"via2",#N/A,TRUE,"general";"via3",#N/A,TRUE,"general"}</definedName>
    <definedName name="jkk" localSheetId="1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1">#REF!</definedName>
    <definedName name="jkl">#REF!</definedName>
    <definedName name="JOHNNY" localSheetId="1">'INDICAR CÓDIGO DEL ITEM DE PAGO'!ERR</definedName>
    <definedName name="JOHNNY">[0]!ERR</definedName>
    <definedName name="JRYJ" localSheetId="1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1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1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localSheetId="1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1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1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1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uuhb" localSheetId="1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 localSheetId="1">#REF!</definedName>
    <definedName name="jvv">#REF!</definedName>
    <definedName name="jyjt7" localSheetId="1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1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1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1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1" hidden="1">{"via1",#N/A,TRUE,"general";"via2",#N/A,TRUE,"general";"via3",#N/A,TRUE,"general"}</definedName>
    <definedName name="jyujyuj" hidden="1">{"via1",#N/A,TRUE,"general";"via2",#N/A,TRUE,"general";"via3",#N/A,TRUE,"general"}</definedName>
    <definedName name="K0F1" localSheetId="1">#REF!</definedName>
    <definedName name="K0F1">#REF!</definedName>
    <definedName name="K0F2" localSheetId="1">#REF!</definedName>
    <definedName name="K0F2">#REF!</definedName>
    <definedName name="K10ALO" localSheetId="1">#REF!</definedName>
    <definedName name="K10ALO">#REF!</definedName>
    <definedName name="K11ALO" localSheetId="1">#REF!</definedName>
    <definedName name="K11ALO">#REF!</definedName>
    <definedName name="K1F1" localSheetId="1">#REF!</definedName>
    <definedName name="K1F1">#REF!</definedName>
    <definedName name="K1F2" localSheetId="1">#REF!</definedName>
    <definedName name="K1F2">#REF!</definedName>
    <definedName name="K2F1" localSheetId="1">#REF!</definedName>
    <definedName name="K2F1">#REF!</definedName>
    <definedName name="K2F2" localSheetId="1">#REF!</definedName>
    <definedName name="K2F2">#REF!</definedName>
    <definedName name="K3F1" localSheetId="1">#REF!</definedName>
    <definedName name="K3F1">#REF!</definedName>
    <definedName name="K3F2" localSheetId="1">#REF!</definedName>
    <definedName name="K3F2">#REF!</definedName>
    <definedName name="K4F1" localSheetId="1">#REF!</definedName>
    <definedName name="K4F1">#REF!</definedName>
    <definedName name="K4F2" localSheetId="1">#REF!</definedName>
    <definedName name="K4F2">#REF!</definedName>
    <definedName name="K5F1" localSheetId="1">#REF!</definedName>
    <definedName name="K5F1">#REF!</definedName>
    <definedName name="K5F2" localSheetId="1">#REF!</definedName>
    <definedName name="K5F2">#REF!</definedName>
    <definedName name="K6F1" localSheetId="1">#REF!</definedName>
    <definedName name="K6F1">#REF!</definedName>
    <definedName name="K6F2" localSheetId="1">#REF!</definedName>
    <definedName name="K6F2">#REF!</definedName>
    <definedName name="K7F1" localSheetId="1">#REF!</definedName>
    <definedName name="K7F1">#REF!</definedName>
    <definedName name="K7F2" localSheetId="1">#REF!</definedName>
    <definedName name="K7F2">#REF!</definedName>
    <definedName name="K8ALO" localSheetId="1">#REF!</definedName>
    <definedName name="K8ALO">#REF!</definedName>
    <definedName name="K8F1" localSheetId="1">#REF!</definedName>
    <definedName name="K8F1">#REF!</definedName>
    <definedName name="K8F2" localSheetId="1">#REF!</definedName>
    <definedName name="K8F2">#REF!</definedName>
    <definedName name="K9ALO" localSheetId="1">#REF!</definedName>
    <definedName name="K9ALO">#REF!</definedName>
    <definedName name="kdmfm" hidden="1">#REF!</definedName>
    <definedName name="kf">#REF!</definedName>
    <definedName name="kh">#REF!</definedName>
    <definedName name="KHGGH" localSheetId="1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1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1" hidden="1">{"via1",#N/A,TRUE,"general";"via2",#N/A,TRUE,"general";"via3",#N/A,TRUE,"general"}</definedName>
    <definedName name="kikik" hidden="1">{"via1",#N/A,TRUE,"general";"via2",#N/A,TRUE,"general";"via3",#N/A,TRUE,"general"}</definedName>
    <definedName name="kj">#REF!</definedName>
    <definedName name="kjhkd" localSheetId="1" hidden="1">{"via1",#N/A,TRUE,"general";"via2",#N/A,TRUE,"general";"via3",#N/A,TRUE,"general"}</definedName>
    <definedName name="kjhkd" hidden="1">{"via1",#N/A,TRUE,"general";"via2",#N/A,TRUE,"general";"via3",#N/A,TRUE,"general"}</definedName>
    <definedName name="kjj">#REF!</definedName>
    <definedName name="kjk" localSheetId="1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1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localSheetId="1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1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 localSheetId="1">'INDICAR CÓDIGO DEL ITEM DE PAGO'!ERR</definedName>
    <definedName name="kl">[0]!ERR</definedName>
    <definedName name="klklk" localSheetId="1">#REF!</definedName>
    <definedName name="klklk">#REF!</definedName>
    <definedName name="km">#REF!</definedName>
    <definedName name="krtrk" localSheetId="1" hidden="1">{"via1",#N/A,TRUE,"general";"via2",#N/A,TRUE,"general";"via3",#N/A,TRUE,"general"}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localSheetId="1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[87]LISTADO!#REF!</definedName>
    <definedName name="LICITACION" localSheetId="1">#REF!</definedName>
    <definedName name="LICITACION">#REF!</definedName>
    <definedName name="LINEA" localSheetId="1">[88]CONT_ADI!#REF!</definedName>
    <definedName name="LINEA">[88]CONT_ADI!#REF!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[89]TOTALES!$D$7:$D$654</definedName>
    <definedName name="liuoo" localSheetId="1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1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1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[90]tub!$C$1:$J$39</definedName>
    <definedName name="lllllh" localSheetId="1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1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 localSheetId="2">[28]!absc</definedName>
    <definedName name="LOCA">[28]!absc</definedName>
    <definedName name="LOCA1" localSheetId="2">[40]!absc</definedName>
    <definedName name="LOCA1">[40]!absc</definedName>
    <definedName name="LOCALIZACION_Y_REPLANTEO" localSheetId="1">#REF!</definedName>
    <definedName name="LOCALIZACION_Y_REPLANTEO">#REF!</definedName>
    <definedName name="LOGO" localSheetId="1">'INDICAR CÓDIGO DEL ITEM DE PAGO'!ERR</definedName>
    <definedName name="LOGO">[0]!ERR</definedName>
    <definedName name="lolol" localSheetId="1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localSheetId="1" hidden="1">{"via1",#N/A,TRUE,"general";"via2",#N/A,TRUE,"general";"via3",#N/A,TRUE,"general"}</definedName>
    <definedName name="lplpl" hidden="1">{"via1",#N/A,TRUE,"general";"via2",#N/A,TRUE,"general";"via3",#N/A,TRUE,"general"}</definedName>
    <definedName name="lt">#REF!</definedName>
    <definedName name="lun" localSheetId="1">'[39]Res-Accide-10'!#REF!</definedName>
    <definedName name="lun">'[39]Res-Accide-10'!#REF!</definedName>
    <definedName name="lv">#REF!</definedName>
    <definedName name="m">#REF!</definedName>
    <definedName name="MA" localSheetId="1">'[39]Res-Accide-10'!#REF!</definedName>
    <definedName name="MA">'[39]Res-Accide-10'!#REF!</definedName>
    <definedName name="MACR">#REF!</definedName>
    <definedName name="MACRDEL">'[3]7422CW00'!#REF!</definedName>
    <definedName name="Macroactividad">#REF!</definedName>
    <definedName name="mafdsf" localSheetId="1" hidden="1">{"via1",#N/A,TRUE,"general";"via2",#N/A,TRUE,"general";"via3",#N/A,TRUE,"general"}</definedName>
    <definedName name="mafdsf" hidden="1">{"via1",#N/A,TRUE,"general";"via2",#N/A,TRUE,"general";"via3",#N/A,TRUE,"general"}</definedName>
    <definedName name="MANUAL">#REF!</definedName>
    <definedName name="mao" localSheetId="1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1" hidden="1">{"via1",#N/A,TRUE,"general";"via2",#N/A,TRUE,"general";"via3",#N/A,TRUE,"general"}</definedName>
    <definedName name="maow" hidden="1">{"via1",#N/A,TRUE,"general";"via2",#N/A,TRUE,"general";"via3",#N/A,TRUE,"general"}</definedName>
    <definedName name="MAQUINAR" localSheetId="1">[55]Insum!$A$68:$H$98</definedName>
    <definedName name="MAQUINAR">[56]Insum!$A$68:$H$98</definedName>
    <definedName name="mar" localSheetId="1">'[39]Res-Accide-10'!#REF!</definedName>
    <definedName name="mar">'[39]Res-Accide-10'!#REF!</definedName>
    <definedName name="MARCO_H">#REF!</definedName>
    <definedName name="marina">'[91]Informe Semanal 1'!#REF!</definedName>
    <definedName name="masor" localSheetId="1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1">#REF!</definedName>
    <definedName name="MAT">#REF!</definedName>
    <definedName name="MATERIAL">'[73]TABLA MATERIALES'!$A$3:$D$654</definedName>
    <definedName name="materiales">[71]materiales!$A$7:$A$1317</definedName>
    <definedName name="MATERIALES_2">[72]materiales!$A$7:$A$1317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AYORES">#REF!</definedName>
    <definedName name="MCCs">#REF!</definedName>
    <definedName name="mdd" localSheetId="1" hidden="1">{"via1",#N/A,TRUE,"general";"via2",#N/A,TRUE,"general";"via3",#N/A,TRUE,"general"}</definedName>
    <definedName name="mdd" hidden="1">{"via1",#N/A,TRUE,"general";"via2",#N/A,TRUE,"general";"via3",#N/A,TRUE,"general"}</definedName>
    <definedName name="mediah_reposo_comida">'[92]CCP,LEYES, Y DEC.'!#REF!</definedName>
    <definedName name="meg" localSheetId="1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MORIAS1">#REF!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[27]PRESUPUESTO!$C$13</definedName>
    <definedName name="MesCotiz">'[10]LIQ-NOM'!$H$3</definedName>
    <definedName name="MesCotizacion">'[42]LIQUIDA-NOMINA'!$H$3</definedName>
    <definedName name="MESES" localSheetId="1">#REF!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localSheetId="1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1" hidden="1">{"via1",#N/A,TRUE,"general";"via2",#N/A,TRUE,"general";"via3",#N/A,TRUE,"general"}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localSheetId="1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1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1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localSheetId="1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1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1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1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1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1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 localSheetId="2">[9]!Módulo3.anexo1</definedName>
    <definedName name="Módulo3.anexo1">[9]!Módulo3.anexo1</definedName>
    <definedName name="Módulo3.anexo10" localSheetId="2">[9]!Módulo3.anexo10</definedName>
    <definedName name="Módulo3.anexo10">[9]!Módulo3.anexo10</definedName>
    <definedName name="Módulo3.anexo11" localSheetId="2">[9]!Módulo3.anexo11</definedName>
    <definedName name="Módulo3.anexo11">[9]!Módulo3.anexo11</definedName>
    <definedName name="Módulo3.anexo12" localSheetId="2">[9]!Módulo3.anexo12</definedName>
    <definedName name="Módulo3.anexo12">[9]!Módulo3.anexo12</definedName>
    <definedName name="Módulo3.anexo3" localSheetId="2">[9]!Módulo3.anexo3</definedName>
    <definedName name="Módulo3.anexo3">[9]!Módulo3.anexo3</definedName>
    <definedName name="Módulo3.anexo4" localSheetId="2">[9]!Módulo3.anexo4</definedName>
    <definedName name="Módulo3.anexo4">[9]!Módulo3.anexo4</definedName>
    <definedName name="Módulo3.anexo5" localSheetId="2">[9]!Módulo3.anexo5</definedName>
    <definedName name="Módulo3.anexo5">[9]!Módulo3.anexo5</definedName>
    <definedName name="Módulo3.anexo6" localSheetId="2">[9]!Módulo3.anexo6</definedName>
    <definedName name="Módulo3.anexo6">[9]!Módulo3.anexo6</definedName>
    <definedName name="Módulo8.anexo16" localSheetId="2">[9]!Módulo8.anexo16</definedName>
    <definedName name="Módulo8.anexo16">[9]!Módulo8.anexo16</definedName>
    <definedName name="MOE" hidden="1">{#N/A,#N/A,FALSE,"Hoja1";#N/A,#N/A,FALSE,"Hoja2"}</definedName>
    <definedName name="MONEDA">[93]Tablas!$AO$6:$AO$7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[47]steel!#REF!</definedName>
    <definedName name="Mtz_Avance">#REF!</definedName>
    <definedName name="Mv">#REF!</definedName>
    <definedName name="n" localSheetId="1" hidden="1">{"via1",#N/A,TRUE,"general";"via2",#N/A,TRUE,"general";"via3",#N/A,TRUE,"general"}</definedName>
    <definedName name="n" hidden="1">{"via1",#N/A,TRUE,"general";"via2",#N/A,TRUE,"general";"via3",#N/A,TRUE,"general"}</definedName>
    <definedName name="Nada" localSheetId="2">[52]!Nada</definedName>
    <definedName name="Nada">[52]!Nada</definedName>
    <definedName name="Nafta_2">'[94] ASR+Nafta'!$K$19:$AS$19</definedName>
    <definedName name="Nafta2">'[94] ASR+Nafta'!$K$19:$AS$19</definedName>
    <definedName name="Nafta3">'[94]Todos+Nafta'!$K$19:$AS$19</definedName>
    <definedName name="NANA" hidden="1">#REF!</definedName>
    <definedName name="nbvnv" localSheetId="1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1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f" localSheetId="1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1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1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localSheetId="1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1" hidden="1">{"via1",#N/A,TRUE,"general";"via2",#N/A,TRUE,"general";"via3",#N/A,TRUE,"general"}</definedName>
    <definedName name="ngfh" hidden="1">{"via1",#N/A,TRUE,"general";"via2",#N/A,TRUE,"general";"via3",#N/A,TRUE,"general"}</definedName>
    <definedName name="NH">#REF!</definedName>
    <definedName name="nhn" localSheetId="1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1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1" hidden="1">{"via1",#N/A,TRUE,"general";"via2",#N/A,TRUE,"general";"via3",#N/A,TRUE,"general"}</definedName>
    <definedName name="nhndr" hidden="1">{"via1",#N/A,TRUE,"general";"via2",#N/A,TRUE,"general";"via3",#N/A,TRUE,"general"}</definedName>
    <definedName name="Nit">[42]EMPRESA!$F$8</definedName>
    <definedName name="Nmax">#REF!</definedName>
    <definedName name="nmdlf">#REF!</definedName>
    <definedName name="nmmmm" localSheetId="1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1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1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1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1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1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1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1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1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1">'INDICAR CÓDIGO DEL ITEM DE PAGO'!ERR</definedName>
    <definedName name="NO">[0]!ERR</definedName>
    <definedName name="No_desarrolladas">'[29]Reservas de Petróleo'!$A$2,'[29]Reservas de Petróleo'!$A$1,'[29]Reservas de Petróleo'!$D$4,'[29]Reservas de Petróleo'!$G$1:$G$65536</definedName>
    <definedName name="NOMBRE" localSheetId="1">#REF!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 localSheetId="1">#REF!</definedName>
    <definedName name="NUEVO">#REF!</definedName>
    <definedName name="Num_Pmt_Per_Year">#REF!</definedName>
    <definedName name="Number_of_Payments">MATCH(0.01,End_Bal,-1)+1</definedName>
    <definedName name="nxn" localSheetId="1" hidden="1">{"via1",#N/A,TRUE,"general";"via2",#N/A,TRUE,"general";"via3",#N/A,TRUE,"general"}</definedName>
    <definedName name="nxn" hidden="1">{"via1",#N/A,TRUE,"general";"via2",#N/A,TRUE,"general";"via3",#N/A,TRUE,"general"}</definedName>
    <definedName name="ñpñpñ" localSheetId="1" hidden="1">{"via1",#N/A,TRUE,"general";"via2",#N/A,TRUE,"general";"via3",#N/A,TRUE,"general"}</definedName>
    <definedName name="ñpñpñ" hidden="1">{"via1",#N/A,TRUE,"general";"via2",#N/A,TRUE,"general";"via3",#N/A,TRUE,"general"}</definedName>
    <definedName name="º1" localSheetId="1">#REF!</definedName>
    <definedName name="º1">#REF!</definedName>
    <definedName name="o9o9" localSheetId="1" hidden="1">{"via1",#N/A,TRUE,"general";"via2",#N/A,TRUE,"general";"via3",#N/A,TRUE,"general"}</definedName>
    <definedName name="o9o9" hidden="1">{"via1",#N/A,TRUE,"general";"via2",#N/A,TRUE,"general";"via3",#N/A,TRUE,"general"}</definedName>
    <definedName name="OBJ">[27]PRESUPUESTO!$C$10</definedName>
    <definedName name="ObjetivoProyecto">#REF!</definedName>
    <definedName name="Obra" localSheetId="1">#REF!</definedName>
    <definedName name="Obra">#REF!</definedName>
    <definedName name="obras" hidden="1">#REF!</definedName>
    <definedName name="obras1" localSheetId="2">DATE(YEAR([95]!Loan_Start),MONTH([95]!Loan_Start)+Payment_Number,DAY([95]!Loan_Start))</definedName>
    <definedName name="obras1">DATE(YEAR([95]!Loan_Start),MONTH([95]!Loan_Start)+Payment_Number,DAY([95]!Loan_Start))</definedName>
    <definedName name="obras11" hidden="1">#REF!</definedName>
    <definedName name="obras111" localSheetId="2">DATE(YEAR([96]!Loan_Start),MONTH([96]!Loan_Start)+Payment_Number,DAY([96]!Loan_Start))</definedName>
    <definedName name="obras111">DATE(YEAR([96]!Loan_Start),MONTH([96]!Loan_Start)+Payment_Number,DAY([96]!Loan_Start))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localSheetId="1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1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1" hidden="1">{"via1",#N/A,TRUE,"general";"via2",#N/A,TRUE,"general";"via3",#N/A,TRUE,"general"}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localSheetId="1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1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1" hidden="1">{"via1",#N/A,TRUE,"general";"via2",#N/A,TRUE,"general";"via3",#N/A,TRUE,"general"}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SCAR" hidden="1">#REF!</definedName>
    <definedName name="otros">[71]otros!$A$6:$A$1235</definedName>
    <definedName name="OTROS_2">[72]otros!$A$6:$A$1235</definedName>
    <definedName name="OTROS1">#REF!</definedName>
    <definedName name="OUT">#REF!</definedName>
    <definedName name="P">#REF!</definedName>
    <definedName name="P_Yacimiento">#REF!</definedName>
    <definedName name="p0p0" localSheetId="1" hidden="1">{"via1",#N/A,TRUE,"general";"via2",#N/A,TRUE,"general";"via3",#N/A,TRUE,"general"}</definedName>
    <definedName name="p0p0" hidden="1">{"via1",#N/A,TRUE,"general";"via2",#N/A,TRUE,"general";"via3",#N/A,TRUE,"general"}</definedName>
    <definedName name="Page____1____of____2">#REF!</definedName>
    <definedName name="Parametro_Peso">[59]Tablas!$A$1:$A$65536</definedName>
    <definedName name="PARCIAL1">#REF!</definedName>
    <definedName name="PARCIAL2">#REF!</definedName>
    <definedName name="Pay_Date">#REF!</definedName>
    <definedName name="Pay_Num">#REF!</definedName>
    <definedName name="Payment_Date" localSheetId="2">DATE(YEAR([0]!Loan_Start),MONTH([0]!Loan_Start)+Payment_Number,DAY([0]!Loan_Start))</definedName>
    <definedName name="Payment_Date">DATE(YEAR(Loan_Start),MONTH(Loan_Start)+Payment_Number,DAY(Loan_Start))</definedName>
    <definedName name="Payment_Date1" localSheetId="2">DATE(YEAR([96]!Loan_Start),MONTH([96]!Loan_Start)+Payment_Number,DAY([96]!Loan_Start))</definedName>
    <definedName name="Payment_Date1">DATE(YEAR([96]!Loan_Start),MONTH([96]!Loan_Start)+Payment_Number,DAY([96]!Loan_Start))</definedName>
    <definedName name="Payment_Needed">"Pago necesario"</definedName>
    <definedName name="Pb">#REF!</definedName>
    <definedName name="Pd">#REF!</definedName>
    <definedName name="PEPE" localSheetId="1">'INDICAR CÓDIGO DEL ITEM DE PAGO'!ERR</definedName>
    <definedName name="PEPE">[0]!ERR</definedName>
    <definedName name="Periodo">[44]Hoja1!$C$1</definedName>
    <definedName name="PeriodoPago">'[42]LIQUIDA-NOMINA'!$C$4</definedName>
    <definedName name="PeriodoRepago">#REF!</definedName>
    <definedName name="PeriodoRepagoCCP">#REF!</definedName>
    <definedName name="PERSONAL" hidden="1">{#N/A,#N/A,FALSE,"310.1";#N/A,#N/A,FALSE,"321.1";#N/A,#N/A,FALSE,"320.3";#N/A,#N/A,FALSE,"330.1"}</definedName>
    <definedName name="phed">[57]Hoja1!$C$4</definedName>
    <definedName name="phen">[57]Hoja1!$C$5</definedName>
    <definedName name="Pindis">#REF!</definedName>
    <definedName name="pint">'[79]7422CW00'!#REF!</definedName>
    <definedName name="pintura">'[79]7422CW00'!#REF!</definedName>
    <definedName name="pintyura">[97]STRSUMM0!#REF!</definedName>
    <definedName name="PIP">#REF!</definedName>
    <definedName name="Piscinas">#REF!</definedName>
    <definedName name="PKHK" localSheetId="1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1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localSheetId="1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[37]BASES!$E$27</definedName>
    <definedName name="PlazoAIU" localSheetId="1">#REF!</definedName>
    <definedName name="PlazoAIU">#REF!</definedName>
    <definedName name="PLPLUNN" localSheetId="1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 localSheetId="1">#REF!</definedName>
    <definedName name="POCETAS">#REF!</definedName>
    <definedName name="POIUP" localSheetId="1" hidden="1">{"via1",#N/A,TRUE,"general";"via2",#N/A,TRUE,"general";"via3",#N/A,TRUE,"general"}</definedName>
    <definedName name="POIUP" hidden="1">{"via1",#N/A,TRUE,"general";"via2",#N/A,TRUE,"general";"via3",#N/A,TRUE,"general"}</definedName>
    <definedName name="popop" localSheetId="1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1" hidden="1">{"via1",#N/A,TRUE,"general";"via2",#N/A,TRUE,"general";"via3",#N/A,TRUE,"general"}</definedName>
    <definedName name="popp" hidden="1">{"via1",#N/A,TRUE,"general";"via2",#N/A,TRUE,"general";"via3",#N/A,TRUE,"general"}</definedName>
    <definedName name="popu" localSheetId="1">#REF!</definedName>
    <definedName name="popu">#REF!</definedName>
    <definedName name="popvds" localSheetId="1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 localSheetId="1">#REF!</definedName>
    <definedName name="porc">#REF!</definedName>
    <definedName name="PORCE">[38]BASES!$E$26</definedName>
    <definedName name="Porcentaje">#REF!</definedName>
    <definedName name="PORCENTAJE1">#REF!</definedName>
    <definedName name="PORTADA2">'[98]Hoja 1 '!#REF!</definedName>
    <definedName name="POSICION_PRESUP">[11]Tablas!#REF!</definedName>
    <definedName name="POSICIONES">#REF!</definedName>
    <definedName name="pouig" localSheetId="1" hidden="1">{"via1",#N/A,TRUE,"general";"via2",#N/A,TRUE,"general";"via3",#N/A,TRUE,"general"}</definedName>
    <definedName name="pouig" hidden="1">{"via1",#N/A,TRUE,"general";"via2",#N/A,TRUE,"general";"via3",#N/A,TRUE,"general"}</definedName>
    <definedName name="POZO">[59]Tablas!$C$1:$C$65536</definedName>
    <definedName name="PPPP" hidden="1">{#N/A,#N/A,FALSE,"orthoflow";#N/A,#N/A,FALSE,"Miscelaneos";#N/A,#N/A,FALSE,"Instrumentacio";#N/A,#N/A,FALSE,"Electrico";#N/A,#N/A,FALSE,"Valv. Seguridad"}</definedName>
    <definedName name="ppppp9" localSheetId="1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1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localSheetId="1" hidden="1">{"via1",#N/A,TRUE,"general";"via2",#N/A,TRUE,"general";"via3",#N/A,TRUE,"general"}</definedName>
    <definedName name="pqroj" hidden="1">{"via1",#N/A,TRUE,"general";"via2",#N/A,TRUE,"general";"via3",#N/A,TRUE,"general"}</definedName>
    <definedName name="Pr">[48]medelo!$D$46</definedName>
    <definedName name="PRE" localSheetId="1">#REF!</definedName>
    <definedName name="PRE">#REF!</definedName>
    <definedName name="Precio">#REF!</definedName>
    <definedName name="precio2">#REF!</definedName>
    <definedName name="PrecioS">#REF!</definedName>
    <definedName name="PREST" localSheetId="1">#REF!</definedName>
    <definedName name="PREST">#REF!</definedName>
    <definedName name="PRIMER" localSheetId="1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'[91]Informe Semanal 1'!$V$43:$W$43</definedName>
    <definedName name="PRIMET" localSheetId="1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1">#REF!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[57]Hoja1!$C$3</definedName>
    <definedName name="prnf">[57]Hoja1!$C$6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[37]BASES!$B$31</definedName>
    <definedName name="PROGDES">#REF!</definedName>
    <definedName name="Programa">#REF!</definedName>
    <definedName name="programainv" localSheetId="1">'INDICAR CÓDIGO DEL ITEM DE PAGO'!ERR</definedName>
    <definedName name="programainv">[0]!ERR</definedName>
    <definedName name="Proponente" localSheetId="1">#REF!</definedName>
    <definedName name="Proponente">#REF!</definedName>
    <definedName name="prs" hidden="1">{#N/A,#N/A,FALSE,"310.1";#N/A,#N/A,FALSE,"321.1";#N/A,#N/A,FALSE,"320.3";#N/A,#N/A,FALSE,"330.1"}</definedName>
    <definedName name="PRUEBA" localSheetId="2">[99]!absc</definedName>
    <definedName name="PRUEBA">[99]!absc</definedName>
    <definedName name="prueba1" localSheetId="2">[99]!absc</definedName>
    <definedName name="prueba1">[99]!absc</definedName>
    <definedName name="PRUEBA2" localSheetId="1">#REF!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1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1" hidden="1">{"via1",#N/A,TRUE,"general";"via2",#N/A,TRUE,"general";"via3",#N/A,TRUE,"general"}</definedName>
    <definedName name="ptopes" hidden="1">{"via1",#N/A,TRUE,"general";"via2",#N/A,TRUE,"general";"via3",#N/A,TRUE,"general"}</definedName>
    <definedName name="PW">#REF!</definedName>
    <definedName name="Pwf">'[100]ORITO 02 '!$A$12</definedName>
    <definedName name="Pwf_actual">'[100]ORITO 02 '!$E$6</definedName>
    <definedName name="Pwf_i">[48]medelo!$A$66:$A$83</definedName>
    <definedName name="Pwf_min">'[100]ORITO 02 '!$E$8</definedName>
    <definedName name="Pwfd">#REF!</definedName>
    <definedName name="Q" localSheetId="1">#REF!</definedName>
    <definedName name="Q">#REF!</definedName>
    <definedName name="Q_actual">'[100]ORITO 02 '!$E$7</definedName>
    <definedName name="Q_BRUTO">#REF!</definedName>
    <definedName name="q1q1q" localSheetId="1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1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1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1" hidden="1">{"via1",#N/A,TRUE,"general";"via2",#N/A,TRUE,"general";"via3",#N/A,TRUE,"general"}</definedName>
    <definedName name="qaqwwxcr" hidden="1">{"via1",#N/A,TRUE,"general";"via2",#N/A,TRUE,"general";"via3",#N/A,TRUE,"general"}</definedName>
    <definedName name="qaz" localSheetId="1">#REF!</definedName>
    <definedName name="qaz">#REF!</definedName>
    <definedName name="qedcd" localSheetId="1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1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1" hidden="1">{"via1",#N/A,TRUE,"general";"via2",#N/A,TRUE,"general";"via3",#N/A,TRUE,"general"}</definedName>
    <definedName name="qewj" hidden="1">{"via1",#N/A,TRUE,"general";"via2",#N/A,TRUE,"general";"via3",#N/A,TRUE,"general"}</definedName>
    <definedName name="Qmax">[48]medelo!$B$63</definedName>
    <definedName name="qqqqqw" localSheetId="1" hidden="1">{"via1",#N/A,TRUE,"general";"via2",#N/A,TRUE,"general";"via3",#N/A,TRUE,"general"}</definedName>
    <definedName name="qqqqqw" hidden="1">{"via1",#N/A,TRUE,"general";"via2",#N/A,TRUE,"general";"via3",#N/A,TRUE,"general"}</definedName>
    <definedName name="QS">#REF!</definedName>
    <definedName name="Qt">'[100]ORITO 02 '!$E$9</definedName>
    <definedName name="QTIES">#REF!</definedName>
    <definedName name="QTY">#REF!</definedName>
    <definedName name="qw" localSheetId="1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1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localSheetId="1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1">'INDICAR CÓDIGO DEL ITEM DE PAGO'!ERR</definedName>
    <definedName name="QWERTY">[0]!ERR</definedName>
    <definedName name="qwewertet" hidden="1">{#N/A,#N/A,TRUE,"1842CWN0"}</definedName>
    <definedName name="qwqwqwj" localSheetId="1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'[94] ASR+Nafta'!$E$9:$E$21</definedName>
    <definedName name="Recall_3">'[94]Todos+Nafta'!$E$9:$E$21</definedName>
    <definedName name="Recorder">#REF!</definedName>
    <definedName name="recursos">[101]RECURSOS!$A$8:$A$204</definedName>
    <definedName name="rege" localSheetId="1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MEN_CONTRAT">[93]Tablas!$M$6:$M$8</definedName>
    <definedName name="REGIONAL">[93]Tablas!$I$6:$I$10</definedName>
    <definedName name="RegistroCoordinador">#REF!</definedName>
    <definedName name="regresd" localSheetId="1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1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 localSheetId="1">'INDICAR CÓDIGO DEL ITEM DE PAGO'!ERR</definedName>
    <definedName name="REICIO">[0]!ERR</definedName>
    <definedName name="Reimbursement">"Reembolso"</definedName>
    <definedName name="reinicio" localSheetId="1">'INDICAR CÓDIGO DEL ITEM DE PAGO'!ERR</definedName>
    <definedName name="reinicio">[0]!ERR</definedName>
    <definedName name="REJHE" localSheetId="1" hidden="1">{"via1",#N/A,TRUE,"general";"via2",#N/A,TRUE,"general";"via3",#N/A,TRUE,"general"}</definedName>
    <definedName name="REJHE" hidden="1">{"via1",#N/A,TRUE,"general";"via2",#N/A,TRUE,"general";"via3",#N/A,TRUE,"general"}</definedName>
    <definedName name="rell" localSheetId="1">#REF!</definedName>
    <definedName name="rell">#REF!</definedName>
    <definedName name="remanentes">'[29]Reservas de Petróleo'!$A$2,'[29]Reservas de Petróleo'!$A$1,'[29]Reservas de Petróleo'!$D$4,'[29]Reservas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localSheetId="1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1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1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1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 localSheetId="1">[102]original_sist!$B$1:$L$167</definedName>
    <definedName name="RESU">#REF!</definedName>
    <definedName name="resu8" localSheetId="2">[9]!resu8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[37]BASES!$E$31</definedName>
    <definedName name="RETTRE" localSheetId="1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1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1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1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1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1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1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1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1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1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1" hidden="1">{"via1",#N/A,TRUE,"general";"via2",#N/A,TRUE,"general";"via3",#N/A,TRUE,"general"}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localSheetId="1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1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1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1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1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[103]Ingenieria!#REF!</definedName>
    <definedName name="RISP">'[3]7422CW00'!#REF!</definedName>
    <definedName name="rj" localSheetId="1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1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1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1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1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1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nf">[57]Datos!$D$12</definedName>
    <definedName name="Ro">#REF!,#REF!,#REF!</definedName>
    <definedName name="rr" localSheetId="1">'INDICAR CÓDIGO DEL ITEM DE PAGO'!ERR</definedName>
    <definedName name="rr">[0]!ERR</definedName>
    <definedName name="rrr" localSheetId="1" hidden="1">{"via1",#N/A,TRUE,"general";"via2",#N/A,TRUE,"general";"via3",#N/A,TRUE,"general"}</definedName>
    <definedName name="rrr" hidden="1">{"via1",#N/A,TRUE,"general";"via2",#N/A,TRUE,"general";"via3",#N/A,TRUE,"general"}</definedName>
    <definedName name="rrrr">'[104]Form5 _Pág_ 1'!#REF!</definedName>
    <definedName name="rrrrrb" localSheetId="1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1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1" hidden="1">{"via1",#N/A,TRUE,"general";"via2",#N/A,TRUE,"general";"via3",#N/A,TRUE,"general"}</definedName>
    <definedName name="rrrrt" hidden="1">{"via1",#N/A,TRUE,"general";"via2",#N/A,TRUE,"general";"via3",#N/A,TRUE,"general"}</definedName>
    <definedName name="Rs">#REF!</definedName>
    <definedName name="rsdgsd5" localSheetId="1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localSheetId="1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1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1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1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1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1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1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1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1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1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1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1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1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1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1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1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1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1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1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1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1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1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1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1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1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1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1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localSheetId="1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1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1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1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1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1">'INDICAR CÓDIGO DEL ITEM DE PAGO'!ERR</definedName>
    <definedName name="s">[0]!ERR</definedName>
    <definedName name="saa" localSheetId="1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1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1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1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1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1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s" localSheetId="1">'INDICAR CÓDIGO DEL ITEM DE PAGO'!ERR</definedName>
    <definedName name="salarios">[0]!ERR</definedName>
    <definedName name="SalConv">'[10]DATOS CONTRATO'!$G$14</definedName>
    <definedName name="SALID1">#REF!</definedName>
    <definedName name="SalMinimo">[37]BASES!$E$41</definedName>
    <definedName name="SASD">#REF!</definedName>
    <definedName name="sbgfbgdr" localSheetId="1" hidden="1">{"via1",#N/A,TRUE,"general";"via2",#N/A,TRUE,"general";"via3",#N/A,TRUE,"general"}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localSheetId="1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1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1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1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1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localSheetId="1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1" hidden="1">{"via1",#N/A,TRUE,"general";"via2",#N/A,TRUE,"general";"via3",#N/A,TRUE,"general"}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localSheetId="1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1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1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1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1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1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1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1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localSheetId="1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1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1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localSheetId="1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1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1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1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1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1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1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1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">#REF!</definedName>
    <definedName name="sdsdfh" localSheetId="1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 localSheetId="1">#REF!</definedName>
    <definedName name="SECTOR">#REF!</definedName>
    <definedName name="SEMANA_C3">#REF!</definedName>
    <definedName name="sena">[57]Hoja1!$C$14</definedName>
    <definedName name="SERO" localSheetId="1">'INDICAR CÓDIGO DEL ITEM DE PAGO'!ERR</definedName>
    <definedName name="SERO">[0]!ERR</definedName>
    <definedName name="setrj" localSheetId="1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1" hidden="1">{"via1",#N/A,TRUE,"general";"via2",#N/A,TRUE,"general";"via3",#N/A,TRUE,"general"}</definedName>
    <definedName name="sett" hidden="1">{"via1",#N/A,TRUE,"general";"via2",#N/A,TRUE,"general";"via3",#N/A,TRUE,"general"}</definedName>
    <definedName name="sf">[57]Hoja1!$C$12</definedName>
    <definedName name="sfasf" localSheetId="1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1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1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1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1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1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[47]steel!#REF!</definedName>
    <definedName name="SHEET">'[3]7422CW00'!#REF!</definedName>
    <definedName name="SHEET_KP">[47]steel!$C$7:$L$47</definedName>
    <definedName name="SHEET_MR">[47]steel!$C$7:$J$47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 localSheetId="1">'INDICAR CÓDIGO DEL ITEM DE PAGO'!ERR</definedName>
    <definedName name="SI">[0]!ERR</definedName>
    <definedName name="SINGOLO">'[3]7422CW00'!#REF!</definedName>
    <definedName name="SISISIS" localSheetId="1">'INDICAR CÓDIGO DEL ITEM DE PAGO'!ERR</definedName>
    <definedName name="SISISIS">[0]!ERR</definedName>
    <definedName name="Smlv">'[10]DATOS CONTRATO'!$I$9</definedName>
    <definedName name="smlv01">[42]CONTRATO!$I$9</definedName>
    <definedName name="smlv2001">[42]CONTRATO!$H$9</definedName>
    <definedName name="SMML">'[67]ASPECTOS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1" hidden="1">'INDICAR CÓDIGO DEL ITEM DE PAGO'!#REF!</definedName>
    <definedName name="solver_adj" localSheetId="0" hidden="1">'PRESUPUESTO OFICIAL (Entidad)'!#REF!</definedName>
    <definedName name="solver_adj" localSheetId="2" hidden="1">'PROPUESTA ECONOMICA(Proponente)'!#REF!</definedName>
    <definedName name="solver_cvg" localSheetId="1" hidden="1">0.0001</definedName>
    <definedName name="solver_cvg" localSheetId="0" hidden="1">0.0001</definedName>
    <definedName name="solver_cvg" localSheetId="2" hidden="1">0.0001</definedName>
    <definedName name="solver_drv" localSheetId="1" hidden="1">1</definedName>
    <definedName name="solver_drv" localSheetId="0" hidden="1">1</definedName>
    <definedName name="solver_drv" localSheetId="2" hidden="1">1</definedName>
    <definedName name="solver_est" localSheetId="1" hidden="1">1</definedName>
    <definedName name="solver_est" localSheetId="0" hidden="1">1</definedName>
    <definedName name="solver_est" localSheetId="2" hidden="1">1</definedName>
    <definedName name="solver_itr" localSheetId="1" hidden="1">100</definedName>
    <definedName name="solver_itr" localSheetId="0" hidden="1">100</definedName>
    <definedName name="solver_itr" localSheetId="2" hidden="1">100</definedName>
    <definedName name="solver_lhs1" localSheetId="1" hidden="1">'INDICAR CÓDIGO DEL ITEM DE PAGO'!#REF!</definedName>
    <definedName name="solver_lhs1" localSheetId="0" hidden="1">'PRESUPUESTO OFICIAL (Entidad)'!$I$76</definedName>
    <definedName name="solver_lhs1" localSheetId="2" hidden="1">'PROPUESTA ECONOMICA(Proponente)'!#REF!</definedName>
    <definedName name="solver_lin" localSheetId="1" hidden="1">2</definedName>
    <definedName name="solver_lin" localSheetId="0" hidden="1">2</definedName>
    <definedName name="solver_lin" localSheetId="2" hidden="1">2</definedName>
    <definedName name="solver_neg" localSheetId="1" hidden="1">2</definedName>
    <definedName name="solver_neg" localSheetId="0" hidden="1">2</definedName>
    <definedName name="solver_neg" localSheetId="2" hidden="1">2</definedName>
    <definedName name="solver_num" localSheetId="1" hidden="1">1</definedName>
    <definedName name="solver_num" localSheetId="0" hidden="1">1</definedName>
    <definedName name="solver_num" localSheetId="2" hidden="1">1</definedName>
    <definedName name="solver_nwt" localSheetId="1" hidden="1">1</definedName>
    <definedName name="solver_nwt" localSheetId="0" hidden="1">1</definedName>
    <definedName name="solver_nwt" localSheetId="2" hidden="1">1</definedName>
    <definedName name="solver_opt" localSheetId="1" hidden="1">'INDICAR CÓDIGO DEL ITEM DE PAGO'!#REF!</definedName>
    <definedName name="solver_opt" localSheetId="0" hidden="1">'PRESUPUESTO OFICIAL (Entidad)'!$I$76</definedName>
    <definedName name="solver_opt" localSheetId="2" hidden="1">'PROPUESTA ECONOMICA(Proponente)'!#REF!</definedName>
    <definedName name="solver_pre" localSheetId="1" hidden="1">0.000001</definedName>
    <definedName name="solver_pre" localSheetId="0" hidden="1">0.000001</definedName>
    <definedName name="solver_pre" localSheetId="2" hidden="1">0.000001</definedName>
    <definedName name="solver_rel1" localSheetId="1" hidden="1">2</definedName>
    <definedName name="solver_rel1" localSheetId="0" hidden="1">2</definedName>
    <definedName name="solver_rel1" localSheetId="2" hidden="1">2</definedName>
    <definedName name="solver_rhs1" localSheetId="1" hidden="1">'INDICAR CÓDIGO DEL ITEM DE PAGO'!#REF!</definedName>
    <definedName name="solver_rhs1" localSheetId="0" hidden="1">'PRESUPUESTO OFICIAL (Entidad)'!$I$77</definedName>
    <definedName name="solver_rhs1" localSheetId="2" hidden="1">'PROPUESTA ECONOMICA(Proponente)'!#REF!</definedName>
    <definedName name="solver_scl" localSheetId="1" hidden="1">2</definedName>
    <definedName name="solver_scl" localSheetId="0" hidden="1">2</definedName>
    <definedName name="solver_scl" localSheetId="2" hidden="1">2</definedName>
    <definedName name="solver_sho" localSheetId="1" hidden="1">2</definedName>
    <definedName name="solver_sho" localSheetId="0" hidden="1">2</definedName>
    <definedName name="solver_sho" localSheetId="2" hidden="1">2</definedName>
    <definedName name="solver_tim" localSheetId="1" hidden="1">100</definedName>
    <definedName name="solver_tim" localSheetId="0" hidden="1">100</definedName>
    <definedName name="solver_tim" localSheetId="2" hidden="1">100</definedName>
    <definedName name="solver_tol" localSheetId="1" hidden="1">0.05</definedName>
    <definedName name="solver_tol" localSheetId="0" hidden="1">0.05</definedName>
    <definedName name="solver_tol" localSheetId="2" hidden="1">0.05</definedName>
    <definedName name="solver_typ" localSheetId="1" hidden="1">3</definedName>
    <definedName name="solver_typ" localSheetId="0" hidden="1">3</definedName>
    <definedName name="solver_typ" localSheetId="2" hidden="1">3</definedName>
    <definedName name="solver_val" localSheetId="1" hidden="1">490454</definedName>
    <definedName name="solver_val" localSheetId="0" hidden="1">63899000000</definedName>
    <definedName name="solver_val" localSheetId="2" hidden="1">63899000000</definedName>
    <definedName name="srwrwr" localSheetId="1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 localSheetId="1">#REF!</definedName>
    <definedName name="SS">#REF!</definedName>
    <definedName name="SS_AVG_SIZE">#REF!</definedName>
    <definedName name="SS_WELDING">#REF!</definedName>
    <definedName name="ssa">[57]Hoja1!$C$25</definedName>
    <definedName name="ssh">[57]Hoja1!$C$24</definedName>
    <definedName name="sss" localSheetId="2">MODULO10.auto_abrir</definedName>
    <definedName name="sss">MODULO10.auto_abrir</definedName>
    <definedName name="SSSS" localSheetId="1">'INDICAR CÓDIGO DEL ITEM DE PAGO'!ERR</definedName>
    <definedName name="SSSS">[0]!ERR</definedName>
    <definedName name="sssss7" localSheetId="1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1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1" hidden="1">{"via1",#N/A,TRUE,"general";"via2",#N/A,TRUE,"general";"via3",#N/A,TRUE,"general"}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'[105]PxQ Cantidades'!#REF!</definedName>
    <definedName name="STONU">'[3]7422CW00'!#REF!</definedName>
    <definedName name="STRESS_RELIEVIN">#REF!</definedName>
    <definedName name="STSUMM">'[3]7422CW00'!#REF!</definedName>
    <definedName name="stt" localSheetId="1" hidden="1">{"via1",#N/A,TRUE,"general";"via2",#N/A,TRUE,"general";"via3",#N/A,TRUE,"general"}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[54]Hoja1!$F$60</definedName>
    <definedName name="Summary" localSheetId="1">#REF!</definedName>
    <definedName name="Summary">#REF!</definedName>
    <definedName name="SUP_ART">[47]steel!#REF!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[59]Tablas!$H$1:$H$65536</definedName>
    <definedName name="SUPERFICIE">#REF!</definedName>
    <definedName name="sw" localSheetId="1">'INDICAR CÓDIGO DEL ITEM DE PAGO'!ERR</definedName>
    <definedName name="sw">[0]!ERR</definedName>
    <definedName name="swsw" localSheetId="1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1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Swvu.TAB1." hidden="1">#REF!</definedName>
    <definedName name="Swvu.TAB2." hidden="1">#REF!</definedName>
    <definedName name="Swvu.TAB3." hidden="1">#REF!</definedName>
    <definedName name="Swvu.TAB4." hidden="1">#REF!</definedName>
    <definedName name="Swvu.TAB5." hidden="1">#REF!</definedName>
    <definedName name="t" localSheetId="2">[22]!absc</definedName>
    <definedName name="t">[22]!absc</definedName>
    <definedName name="t_1" localSheetId="2">Scheduled_Payment+Extra_Payment</definedName>
    <definedName name="t_1">Scheduled_Payment+Extra_Payment</definedName>
    <definedName name="t5t5" localSheetId="1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_FECHA">[59]Tablas!$B$1:$B$65536</definedName>
    <definedName name="TABLA" localSheetId="1">#REF!</definedName>
    <definedName name="TABLA">#REF!</definedName>
    <definedName name="tabla1">[106]Hoja3!$B$4:$F$28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[42]EMPRESA!$F$24</definedName>
    <definedName name="TARIFAS">[107]TARIFAS!$A$1:$F$52</definedName>
    <definedName name="TarifaSalud">[42]EMPRESA!$F$26</definedName>
    <definedName name="Tasa">#REF!</definedName>
    <definedName name="TASA_DE_CAMBIO">#REF!</definedName>
    <definedName name="Tasa1">'[108]Bases 2A'!$C$20</definedName>
    <definedName name="TasaCCP">#REF!</definedName>
    <definedName name="Tax">#REF!</definedName>
    <definedName name="TB_EVENTOS_OTS_ANUAL">#REF!</definedName>
    <definedName name="tc">#REF!</definedName>
    <definedName name="tdy" localSheetId="1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lefono">[42]EMPRESA!$F$16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 localSheetId="1">'INDICAR CÓDIGO DEL ITEM DE PAGO'!ERR</definedName>
    <definedName name="TER">[0]!ERR</definedName>
    <definedName name="TERM" localSheetId="1">'INDICAR CÓDIGO DEL ITEM DE PAGO'!ERR</definedName>
    <definedName name="TERM">[0]!ERR</definedName>
    <definedName name="TÉRMINOS" localSheetId="1">'INDICAR CÓDIGO DEL ITEM DE PAGO'!ERR</definedName>
    <definedName name="TÉRMINOS">[0]!ERR</definedName>
    <definedName name="TERR">[27]PRESUPUESTO!$I$7</definedName>
    <definedName name="tewst" localSheetId="1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1" hidden="1">{"via1",#N/A,TRUE,"general";"via2",#N/A,TRUE,"general";"via3",#N/A,TRUE,"general"}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localSheetId="1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localSheetId="1" hidden="1">{"via1",#N/A,TRUE,"general";"via2",#N/A,TRUE,"general";"via3",#N/A,TRUE,"general"}</definedName>
    <definedName name="thtj" hidden="1">{"via1",#N/A,TRUE,"general";"via2",#N/A,TRUE,"general";"via3",#N/A,TRUE,"general"}</definedName>
    <definedName name="TIEMPO">[38]BASES!$E$27</definedName>
    <definedName name="TIPO">#REF!</definedName>
    <definedName name="TIPO_GRUPO">#REF!</definedName>
    <definedName name="TipoGC">[93]Tablas!$U$6:$U$15</definedName>
    <definedName name="TipoNeces">[93]Tablas!$Q$6:$Q$8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 localSheetId="1">#REF!</definedName>
    <definedName name="TITULO">#REF!</definedName>
    <definedName name="_xlnm.Print_Titles">#N/A</definedName>
    <definedName name="Títulos_a_imprimir_IM" localSheetId="1">#REF!</definedName>
    <definedName name="Títulos_a_imprimir_IM">#REF!</definedName>
    <definedName name="tk">'[10]DATOS CONTRATO'!$E$18</definedName>
    <definedName name="TK_1" hidden="1">[24]INST!#REF!</definedName>
    <definedName name="TKSLCI07">[10]EMPRESA!$F$22</definedName>
    <definedName name="tld">[57]Datos!$D$14</definedName>
    <definedName name="TOPGENER">#REF!</definedName>
    <definedName name="TOPGENER1">#REF!</definedName>
    <definedName name="TOPMENU">#REF!</definedName>
    <definedName name="Torres">#REF!</definedName>
    <definedName name="tortas" localSheetId="1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1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AL" localSheetId="1">#REF!</definedName>
    <definedName name="TOTAL">#REF!</definedName>
    <definedName name="Total_Interest">#REF!</definedName>
    <definedName name="Total_Pay">#REF!</definedName>
    <definedName name="Total_Payment" localSheetId="2">Scheduled_Payment+Extra_Payment</definedName>
    <definedName name="Total_Payment">Scheduled_Payment+Extra_Payment</definedName>
    <definedName name="Total_Payment1" localSheetId="2">Scheduled_Payment+Extra_Payment</definedName>
    <definedName name="Total_Payment1">Scheduled_Payment+Extra_Payment</definedName>
    <definedName name="total1">#REF!</definedName>
    <definedName name="TotalCesantias">'[42]NOMINA 1'!$N$38</definedName>
    <definedName name="TOTALHH">#REF!</definedName>
    <definedName name="TOTALHH1">#REF!</definedName>
    <definedName name="TotalVacaciones">'[42]NOMINA 1'!$N$37</definedName>
    <definedName name="TotAuxAlim">'[10]NOMINA-1'!$E$37</definedName>
    <definedName name="TotAuxAlimentacion">'[42]NOMINA 1'!$E$38</definedName>
    <definedName name="TotAuxCom">'[10]NOMINA-1'!$E$39</definedName>
    <definedName name="TotAuxComi">'[42]NOMINA 1'!$E$40</definedName>
    <definedName name="TotAuxDotacion">'[42]NOMINA 1'!$E$41</definedName>
    <definedName name="TotAuxHab">'[42]NOMINA 1'!$E$37</definedName>
    <definedName name="TotAuxTransporte">'[42]NOMINA 1'!$E$39</definedName>
    <definedName name="TotBasico">'[42]NOMINA 1'!$E$35</definedName>
    <definedName name="TotCom">'[10]NOMINA-1'!$E$41</definedName>
    <definedName name="TotComision">'[42]NOMINA 1'!$E$42</definedName>
    <definedName name="TotExtras">'[42]NOMINA 1'!$E$36</definedName>
    <definedName name="TotIntercesantias">'[42]NOMINA 1'!$N$39</definedName>
    <definedName name="TotPrimaServicios">'[42]NOMINA 1'!$N$36</definedName>
    <definedName name="TotPrimaServicos">'[42]NOMINA 1'!$N$36</definedName>
    <definedName name="TotPrimaVacaciones">'[42]NOMINA 1'!$N$41</definedName>
    <definedName name="TotPrimConv">'[10]NOMINA-1'!$N$39</definedName>
    <definedName name="TotPrimConvencional">'[42]NOMINA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localSheetId="1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 localSheetId="1">[109]desmonte!$E$48</definedName>
    <definedName name="TRAT">[110]desmonte!$E$48</definedName>
    <definedName name="TREM">#REF!</definedName>
    <definedName name="Trenes">#REF!</definedName>
    <definedName name="trest" localSheetId="1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1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1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1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localSheetId="1" hidden="1">{"via1",#N/A,TRUE,"general";"via2",#N/A,TRUE,"general";"via3",#N/A,TRUE,"general"}</definedName>
    <definedName name="trjfgjh" hidden="1">{"via1",#N/A,TRUE,"general";"via2",#N/A,TRUE,"general";"via3",#N/A,TRUE,"general"}</definedName>
    <definedName name="TRM">[111]Tablas!$B$2</definedName>
    <definedName name="tru" localSheetId="1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1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1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1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1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1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1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1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1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CD" localSheetId="1">#REF!</definedName>
    <definedName name="TtCD">#REF!</definedName>
    <definedName name="TtlCD">#REF!</definedName>
    <definedName name="TTR" localSheetId="1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1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1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1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1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1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1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1" hidden="1">{"via1",#N/A,TRUE,"general";"via2",#N/A,TRUE,"general";"via3",#N/A,TRUE,"general"}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localSheetId="1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1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'[92]CCP,LEYES, Y DEC.'!#REF!</definedName>
    <definedName name="twer" localSheetId="1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1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1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1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1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1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1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1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1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1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1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1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1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1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1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1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1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1">#REF!</definedName>
    <definedName name="U">#REF!</definedName>
    <definedName name="u3u" localSheetId="1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1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1">#REF!</definedName>
    <definedName name="Ubicación">#REF!</definedName>
    <definedName name="UFrm2InUse">1</definedName>
    <definedName name="UI" localSheetId="1" hidden="1">{"via1",#N/A,TRUE,"general";"via2",#N/A,TRUE,"general";"via3",#N/A,TRUE,"general"}</definedName>
    <definedName name="UI" hidden="1">{"via1",#N/A,TRUE,"general";"via2",#N/A,TRUE,"general";"via3",#N/A,TRUE,"general"}</definedName>
    <definedName name="UIC">[12]Tablas!#REF!</definedName>
    <definedName name="uijhj" localSheetId="1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1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1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1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1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1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1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1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'[112]Lista APU'!$A$3:$D$479</definedName>
    <definedName name="UNITARIO">[113]Unitarios!$A$3:$D$13</definedName>
    <definedName name="Unitarios" localSheetId="1">#REF!</definedName>
    <definedName name="Unitarios">#REF!</definedName>
    <definedName name="unj" hidden="1">[19]INST!#REF!</definedName>
    <definedName name="uno" localSheetId="1">'INDICAR CÓDIGO DEL ITEM DE PAGO'!ERR</definedName>
    <definedName name="uno">[0]!ERR</definedName>
    <definedName name="UOUIV" localSheetId="1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 localSheetId="1">'INDICAR CÓDIGO DEL ITEM DE PAGO'!ERR</definedName>
    <definedName name="uriel">[0]!ERR</definedName>
    <definedName name="uryur" localSheetId="1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'[82]1'!$N$42</definedName>
    <definedName name="Utilidad">#REF!</definedName>
    <definedName name="UTL">[27]otros!$C$4</definedName>
    <definedName name="uu" localSheetId="1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1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1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1" hidden="1">{"via1",#N/A,TRUE,"general";"via2",#N/A,TRUE,"general";"via3",#N/A,TRUE,"general"}</definedName>
    <definedName name="uuuuuj" hidden="1">{"via1",#N/A,TRUE,"general";"via2",#N/A,TRUE,"general";"via3",#N/A,TRUE,"general"}</definedName>
    <definedName name="uv">375000</definedName>
    <definedName name="uwkap" localSheetId="1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1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1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1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1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LDES" localSheetId="1">#REF!</definedName>
    <definedName name="VALDES">#REF!</definedName>
    <definedName name="valor1" localSheetId="1">#REF!</definedName>
    <definedName name="valor1">#REF!</definedName>
    <definedName name="valor2" localSheetId="1">#REF!</definedName>
    <definedName name="valor2">#REF!</definedName>
    <definedName name="VALOR3" localSheetId="1">#REF!</definedName>
    <definedName name="VALOR3">#REF!</definedName>
    <definedName name="ValorCto">[114]CONTRATO!$E$9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[21]Varios.!$E$1:$E$65536</definedName>
    <definedName name="VARIACION1">#REF!</definedName>
    <definedName name="Varios">#REF!</definedName>
    <definedName name="vbvbvbvb" localSheetId="1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localSheetId="1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1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 localSheetId="1">#REF!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localSheetId="1" hidden="1">{"via1",#N/A,TRUE,"general";"via2",#N/A,TRUE,"general";"via3",#N/A,TRUE,"general"}</definedName>
    <definedName name="vfbgnhyt" hidden="1">{"via1",#N/A,TRUE,"general";"via2",#N/A,TRUE,"general";"via3",#N/A,TRUE,"general"}</definedName>
    <definedName name="vfh">'[79]7422CW00'!#REF!</definedName>
    <definedName name="VFR">#REF!</definedName>
    <definedName name="vfvdv" localSheetId="1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1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[93]Tablas!$A$6:$A$26</definedName>
    <definedName name="VigenciaDolares">#REF!</definedName>
    <definedName name="VigenciaPesos">#REF!</definedName>
    <definedName name="VIGFUTURA">[93]Tablas!$J$6:$J$8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[52]Personalizar!$E$15</definedName>
    <definedName name="vk" localSheetId="1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1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1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localSheetId="1" hidden="1">{"via1",#N/A,TRUE,"general";"via2",#N/A,TRUE,"general";"via3",#N/A,TRUE,"general"}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localSheetId="1" hidden="1">{"via1",#N/A,TRUE,"general";"via2",#N/A,TRUE,"general";"via3",#N/A,TRUE,"general"}</definedName>
    <definedName name="vt" hidden="1">{"via1",#N/A,TRUE,"general";"via2",#N/A,TRUE,"general";"via3",#N/A,TRUE,"general"}</definedName>
    <definedName name="vutil">#REF!</definedName>
    <definedName name="vvcxv" localSheetId="1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 localSheetId="1">#REF!</definedName>
    <definedName name="VVV">#REF!</definedName>
    <definedName name="vvvvt" localSheetId="1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1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1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" hidden="1">#REF!</definedName>
    <definedName name="w2w2w" localSheetId="1" hidden="1">{"via1",#N/A,TRUE,"general";"via2",#N/A,TRUE,"general";"via3",#N/A,TRUE,"general"}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'[115]2004'!#REF!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 localSheetId="1">'[39]Res-Accide-10'!#REF!</definedName>
    <definedName name="WDFSDF">'[39]Res-Accide-10'!#REF!</definedName>
    <definedName name="wedw">#REF!</definedName>
    <definedName name="WEFWE" localSheetId="1">'[39]Res-Accide-10'!#REF!</definedName>
    <definedName name="WEFWE">'[39]Res-Accide-10'!#REF!</definedName>
    <definedName name="WER">'[39]Res-Accide-10'!$S$2:$S$7</definedName>
    <definedName name="werew" localSheetId="1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1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1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1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1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1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1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1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1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1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1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1" hidden="1">{"via1",#N/A,TRUE,"general";"via2",#N/A,TRUE,"general";"via3",#N/A,TRUE,"general"}</definedName>
    <definedName name="wffag" hidden="1">{"via1",#N/A,TRUE,"general";"via2",#N/A,TRUE,"general";"via3",#N/A,TRUE,"general"}</definedName>
    <definedName name="WILSON" localSheetId="1">'[39]Res-Accide-10'!#REF!</definedName>
    <definedName name="WILSON">'[39]Res-Accide-10'!#REF!</definedName>
    <definedName name="WQ">#REF!</definedName>
    <definedName name="WQEEWQ" localSheetId="1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ar." hidden="1">{#N/A,#N/A,TRUE,"CODIGO DEPENDENCIA"}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localSheetId="1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julio24." hidden="1">{#N/A,#N/A,FALSE,"310.1";#N/A,#N/A,FALSE,"321.1";#N/A,#N/A,FALSE,"320.3";#N/A,#N/A,FALSE,"330.1"}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localSheetId="1" hidden="1">{"via1",#N/A,TRUE,"general";"via2",#N/A,TRUE,"general";"via3",#N/A,TRUE,"general"}</definedName>
    <definedName name="wrn.via." hidden="1">{"via1",#N/A,TRUE,"general";"via2",#N/A,TRUE,"general";"via3",#N/A,TRUE,"general"}</definedName>
    <definedName name="wsnhed" localSheetId="1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1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localSheetId="1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vu.TAB1." hidden="1">{TRUE,TRUE,-1.25,-16.25,772.5,492.75,FALSE,FALSE,TRUE,FALSE,0,1,#N/A,10,#N/A,15.5208333333333,44.3846153846154,1,FALSE,FALSE,3,TRUE,1,FALSE,75,"Swvu.TAB1.","ACwvu.TAB1.",39,FALSE,FALSE,0.669291338582677,0.551181102362205,0.511811023622047,0.708661417322835,2,"","&amp;L&amp;8Adendo No. 6&amp;R&amp;8Página 5.&amp;P",TRUE,FALSE,FALSE,FALSE,1,100,#N/A,#N/A,"=R10C1:R190C9","=R1:R9",#N/A,#N/A,FALSE,FALSE,TRUE,1,300,300,FALSE,FALSE,TRUE,TRUE,TRUE}</definedName>
    <definedName name="wvu.TAB2." hidden="1">{TRUE,TRUE,-1.25,-16.25,772.5,492.75,FALSE,FALSE,TRUE,FALSE,0,1,#N/A,203,#N/A,15.5208333333333,45.2307692307692,1,FALSE,FALSE,3,TRUE,1,FALSE,75,"Swvu.TAB2.","ACwvu.TAB2.",39,FALSE,FALSE,0.65,0.55,0.5,0.71,2,"","&amp;L&amp;8Adendo No. 6&amp;R&amp;8Página 5.&amp;P",TRUE,FALSE,FALSE,FALSE,1,100,#N/A,#N/A,"=R203C1:R331C9","=R193:R202",#N/A,#N/A,FALSE,FALSE,TRUE,1,300,300,FALSE,FALSE,TRUE,TRUE,TRUE}</definedName>
    <definedName name="wvu.TAB3." hidden="1">{TRUE,TRUE,-1.25,-16.25,772.5,492.75,FALSE,FALSE,TRUE,FALSE,0,1,#N/A,305,#N/A,15.5208333333333,41.5714285714286,1,FALSE,FALSE,3,TRUE,1,FALSE,75,"Swvu.TAB3.","ACwvu.TAB3.",39,FALSE,FALSE,0.65,0.55,0.5,0.71,2,"","&amp;L&amp;8Adendo No. 6&amp;R&amp;8Página 5.&amp;P",TRUE,FALSE,FALSE,FALSE,1,100,#N/A,#N/A,"=R346C1:R558C9","=R336:R345",#N/A,#N/A,FALSE,FALSE,TRUE,1,300,300,FALSE,FALSE,TRUE,TRUE,TRUE}</definedName>
    <definedName name="wvu.TAB4." hidden="1">{TRUE,TRUE,-1.25,-16.25,772.5,492.75,FALSE,FALSE,TRUE,FALSE,0,1,#N/A,574,#N/A,15.5208333333333,45.1538461538462,1,FALSE,FALSE,3,TRUE,1,FALSE,75,"Swvu.TAB4.","ACwvu.TAB4.",39,FALSE,FALSE,0.65,0.55,0.5,0.71,2,"","&amp;L&amp;8Adendo No. 6
&amp;R&amp;8Página 5.&amp;P",TRUE,FALSE,FALSE,FALSE,1,100,#N/A,#N/A,"=R574C1:R842C9","=R564:R573",#N/A,#N/A,FALSE,FALSE,TRUE,1,300,300,FALSE,FALSE,TRUE,TRUE,TRUE}</definedName>
    <definedName name="wvu.TAB5." hidden="1">{TRUE,TRUE,-1.25,-16.25,772.5,492.75,FALSE,FALSE,TRUE,FALSE,0,1,#N/A,856,#N/A,15.5208333333333,42.2307692307692,1,FALSE,FALSE,3,TRUE,1,FALSE,75,"Swvu.TAB5.","ACwvu.TAB5.",70,FALSE,FALSE,0.65,0.55,0.5,0.71,2,"","&amp;L&amp;8Adendo No. 6&amp;R&amp;8Página 5.&amp;P",TRUE,FALSE,FALSE,FALSE,1,100,#N/A,#N/A,"=R856C1:R1054C9","=R846:R855",#N/A,#N/A,FALSE,FALSE,TRUE,1,300,300,FALSE,FALSE,TRUE,TRUE,TRUE}</definedName>
    <definedName name="WW">[1]LIQUIDACION!#REF!</definedName>
    <definedName name="wwded3" localSheetId="1" hidden="1">{"via1",#N/A,TRUE,"general";"via2",#N/A,TRUE,"general";"via3",#N/A,TRUE,"general"}</definedName>
    <definedName name="wwded3" hidden="1">{"via1",#N/A,TRUE,"general";"via2",#N/A,TRUE,"general";"via3",#N/A,TRUE,"general"}</definedName>
    <definedName name="wwwwe" localSheetId="1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1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cbvbs" localSheetId="1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localSheetId="1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 localSheetId="1">#REF!</definedName>
    <definedName name="XX">#REF!</definedName>
    <definedName name="xxfg" localSheetId="1" hidden="1">{"via1",#N/A,TRUE,"general";"via2",#N/A,TRUE,"general";"via3",#N/A,TRUE,"general"}</definedName>
    <definedName name="xxfg" hidden="1">{"via1",#N/A,TRUE,"general";"via2",#N/A,TRUE,"general";"via3",#N/A,TRUE,"general"}</definedName>
    <definedName name="XXXX" hidden="1">#REF!</definedName>
    <definedName name="xxxxx" localSheetId="2">[116]!absc</definedName>
    <definedName name="xxxxx">[116]!absc</definedName>
    <definedName name="xxxxxds" localSheetId="1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 localSheetId="1">#REF!</definedName>
    <definedName name="XXXXXXXXXX">#REF!</definedName>
    <definedName name="xxxxxxxxxx29" localSheetId="1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1">#REF!</definedName>
    <definedName name="XXXXXXXXXXXX">#REF!</definedName>
    <definedName name="XZS" hidden="1">#REF!</definedName>
    <definedName name="XZXZV" localSheetId="1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2">[28]!absc</definedName>
    <definedName name="Y">[28]!absc</definedName>
    <definedName name="y6y6" localSheetId="1" hidden="1">{"via1",#N/A,TRUE,"general";"via2",#N/A,TRUE,"general";"via3",#N/A,TRUE,"general"}</definedName>
    <definedName name="y6y6" hidden="1">{"via1",#N/A,TRUE,"general";"via2",#N/A,TRUE,"general";"via3",#N/A,TRUE,"general"}</definedName>
    <definedName name="YA" localSheetId="1">#REF!</definedName>
    <definedName name="YA">#REF!</definedName>
    <definedName name="yery" localSheetId="1" hidden="1">{"via1",#N/A,TRUE,"general";"via2",#N/A,TRUE,"general";"via3",#N/A,TRUE,"general"}</definedName>
    <definedName name="yery" hidden="1">{"via1",#N/A,TRUE,"general";"via2",#N/A,TRUE,"general";"via3",#N/A,TRUE,"general"}</definedName>
    <definedName name="YHN">#REF!</definedName>
    <definedName name="yhy" localSheetId="1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localSheetId="1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OYO">'[117]AISLAMIENTO CATEGORIAS II Y III'!$G$1:$I$65536</definedName>
    <definedName name="yrey" localSheetId="1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1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localSheetId="1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1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1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1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1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1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1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1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1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1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1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1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1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1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1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1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localSheetId="1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1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1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1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1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1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1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1" hidden="1">{"via1",#N/A,TRUE,"general";"via2",#N/A,TRUE,"general";"via3",#N/A,TRUE,"general"}</definedName>
    <definedName name="yyyyyf" hidden="1">{"via1",#N/A,TRUE,"general";"via2",#N/A,TRUE,"general";"via3",#N/A,TRUE,"general"}</definedName>
    <definedName name="Z_026CD6D7_F7CA_4BE8_B625_9A1778CFA739_.wvu.FilterData" hidden="1">#REF!</definedName>
    <definedName name="Z_026CD6D7_F7CA_4BE8_B625_9A1778CFA739_.wvu.PrintArea" hidden="1">#REF!</definedName>
    <definedName name="Z_026CD6D7_F7CA_4BE8_B625_9A1778CFA739_.wvu.PrintTitles" hidden="1">#REF!</definedName>
    <definedName name="Z_05670E35_1347_49D9_AD91_AA9A31A4EF61_.wvu.FilterData" hidden="1">#REF!</definedName>
    <definedName name="Z_05670E35_1347_49D9_AD91_AA9A31A4EF61_.wvu.PrintArea" hidden="1">#REF!</definedName>
    <definedName name="Z_05670E35_1347_49D9_AD91_AA9A31A4EF61_.wvu.PrintTitles" hidden="1">#REF!</definedName>
    <definedName name="Z_086A872D_15DF_436A_8459_CE22F6819FF4_.wvu.Rows" hidden="1">[23]Presentacion!#REF!</definedName>
    <definedName name="Z_0890F28A_A8C8_451C_A3E6_C3AFDD239B64_.wvu.FilterData" hidden="1">#REF!</definedName>
    <definedName name="Z_0890F28A_A8C8_451C_A3E6_C3AFDD239B64_.wvu.PrintArea" hidden="1">#REF!</definedName>
    <definedName name="Z_0890F28A_A8C8_451C_A3E6_C3AFDD239B64_.wvu.PrintTitles" hidden="1">#REF!</definedName>
    <definedName name="Z_0A4C2D72_EA87_11DA_B6F6_00609720E0A1_.wvu.FilterData" hidden="1">#REF!</definedName>
    <definedName name="Z_0A4C2D72_EA87_11DA_B6F6_00609720E0A1_.wvu.PrintArea" hidden="1">#REF!</definedName>
    <definedName name="Z_0A4C2D72_EA87_11DA_B6F6_00609720E0A1_.wvu.PrintTitles" hidden="1">#REF!</definedName>
    <definedName name="Z_0A4C2D73_EA87_11DA_B6F6_00609720E0A1_.wvu.FilterData" hidden="1">#REF!</definedName>
    <definedName name="Z_0A4C2D73_EA87_11DA_B6F6_00609720E0A1_.wvu.PrintArea" hidden="1">#REF!</definedName>
    <definedName name="Z_0A4C2D73_EA87_11DA_B6F6_00609720E0A1_.wvu.PrintTitles" hidden="1">#REF!</definedName>
    <definedName name="Z_0A4C2D74_EA87_11DA_B6F6_00609720E0A1_.wvu.FilterData" hidden="1">#REF!</definedName>
    <definedName name="Z_0A4C2D74_EA87_11DA_B6F6_00609720E0A1_.wvu.PrintArea" hidden="1">#REF!</definedName>
    <definedName name="Z_0A4C2D74_EA87_11DA_B6F6_00609720E0A1_.wvu.PrintTitles" hidden="1">#REF!</definedName>
    <definedName name="Z_0A4C2D75_EA87_11DA_B6F6_00609720E0A1_.wvu.FilterData" hidden="1">#REF!</definedName>
    <definedName name="Z_0A4C2D75_EA87_11DA_B6F6_00609720E0A1_.wvu.PrintArea" hidden="1">#REF!</definedName>
    <definedName name="Z_0A4C2D75_EA87_11DA_B6F6_00609720E0A1_.wvu.PrintTitles" hidden="1">#REF!</definedName>
    <definedName name="Z_0A4C2D76_EA87_11DA_B6F6_00609720E0A1_.wvu.FilterData" hidden="1">#REF!</definedName>
    <definedName name="Z_0A4C2D76_EA87_11DA_B6F6_00609720E0A1_.wvu.PrintArea" hidden="1">#REF!</definedName>
    <definedName name="Z_0A4C2D76_EA87_11DA_B6F6_00609720E0A1_.wvu.PrintTitles" hidden="1">#REF!</definedName>
    <definedName name="Z_0E0DE1F8_394A_4093_8E74_B2A631A3A88C_.wvu.FilterData" hidden="1">#REF!</definedName>
    <definedName name="Z_0E0DE1F8_394A_4093_8E74_B2A631A3A88C_.wvu.PrintArea" hidden="1">#REF!</definedName>
    <definedName name="Z_0E0DE1F8_394A_4093_8E74_B2A631A3A88C_.wvu.PrintTitles" hidden="1">#REF!</definedName>
    <definedName name="Z_18C710ED_70CF_48D0_92F5_038A88335068_.wvu.FilterData" hidden="1">#REF!</definedName>
    <definedName name="Z_18C710ED_70CF_48D0_92F5_038A88335068_.wvu.PrintArea" hidden="1">#REF!</definedName>
    <definedName name="Z_18C710ED_70CF_48D0_92F5_038A88335068_.wvu.PrintTitles" hidden="1">#REF!</definedName>
    <definedName name="Z_378D82E8_FE69_4712_AE73_9D578C4190DE_.wvu.FilterData" hidden="1">#REF!</definedName>
    <definedName name="Z_378D82E8_FE69_4712_AE73_9D578C4190DE_.wvu.PrintArea" hidden="1">#REF!</definedName>
    <definedName name="Z_378D82E8_FE69_4712_AE73_9D578C4190DE_.wvu.PrintTitles" hidden="1">#REF!</definedName>
    <definedName name="Z_381FCF61_DF95_4756_B103_A1118DFFDE02_.wvu.FilterData" hidden="1">#REF!</definedName>
    <definedName name="Z_381FCF61_DF95_4756_B103_A1118DFFDE02_.wvu.PrintArea" hidden="1">#REF!</definedName>
    <definedName name="Z_381FCF61_DF95_4756_B103_A1118DFFDE02_.wvu.PrintTitles" hidden="1">#REF!</definedName>
    <definedName name="Z_3B3C0CA1_2A9C_45FD_9823_50B200F6C0D1_.wvu.FilterData" hidden="1">#REF!</definedName>
    <definedName name="Z_3B3C0CA1_2A9C_45FD_9823_50B200F6C0D1_.wvu.PrintArea" hidden="1">#REF!</definedName>
    <definedName name="Z_3B3C0CA1_2A9C_45FD_9823_50B200F6C0D1_.wvu.PrintTitles" hidden="1">#REF!</definedName>
    <definedName name="Z_3E9430E5_6A83_435B_9E47_1B8F7E18D67C_.wvu.FilterData" hidden="1">#REF!</definedName>
    <definedName name="Z_3E9430E5_6A83_435B_9E47_1B8F7E18D67C_.wvu.PrintArea" hidden="1">#REF!</definedName>
    <definedName name="Z_3E9430E5_6A83_435B_9E47_1B8F7E18D67C_.wvu.PrintTitles" hidden="1">#REF!</definedName>
    <definedName name="Z_4A14CB5C_2287_4F6E_9A65_22F0A4D81D81_.wvu.FilterData" hidden="1">#REF!</definedName>
    <definedName name="Z_4A14CB5C_2287_4F6E_9A65_22F0A4D81D81_.wvu.PrintArea" hidden="1">#REF!</definedName>
    <definedName name="Z_4A14CB5C_2287_4F6E_9A65_22F0A4D81D81_.wvu.PrintTitles" hidden="1">#REF!</definedName>
    <definedName name="Z_4BBC24C4_A093_4EC9_8AFF_49C6F602CC39_.wvu.FilterData" hidden="1">#REF!</definedName>
    <definedName name="Z_4BBC24C4_A093_4EC9_8AFF_49C6F602CC39_.wvu.PrintArea" hidden="1">#REF!</definedName>
    <definedName name="Z_4BBC24C4_A093_4EC9_8AFF_49C6F602CC39_.wvu.PrintTitles" hidden="1">#REF!</definedName>
    <definedName name="Z_504A8F9D_2C46_439E_975A_DF1C1FA56E7B_.wvu.FilterData" hidden="1">#REF!</definedName>
    <definedName name="Z_504A8F9D_2C46_439E_975A_DF1C1FA56E7B_.wvu.PrintArea" hidden="1">#REF!</definedName>
    <definedName name="Z_504A8F9D_2C46_439E_975A_DF1C1FA56E7B_.wvu.PrintTitles" hidden="1">#REF!</definedName>
    <definedName name="Z_653348E7_CDAD_4F62_A236_641A4BB6425A_.wvu.FilterData" hidden="1">#REF!</definedName>
    <definedName name="Z_653348E7_CDAD_4F62_A236_641A4BB6425A_.wvu.PrintArea" hidden="1">#REF!</definedName>
    <definedName name="Z_653348E7_CDAD_4F62_A236_641A4BB6425A_.wvu.PrintTitles" hidden="1">#REF!</definedName>
    <definedName name="Z_68C48519_C8C2_4287_96F6_0F561F815CE8_.wvu.FilterData" hidden="1">#REF!</definedName>
    <definedName name="Z_68C48519_C8C2_4287_96F6_0F561F815CE8_.wvu.PrintArea" hidden="1">#REF!</definedName>
    <definedName name="Z_68C48519_C8C2_4287_96F6_0F561F815CE8_.wvu.PrintTitles" hidden="1">#REF!</definedName>
    <definedName name="Z_6BA141F2_E104_11DA_B6F6_00609720E0A1_.wvu.FilterData" hidden="1">#REF!</definedName>
    <definedName name="Z_6BA141F2_E104_11DA_B6F6_00609720E0A1_.wvu.PrintArea" hidden="1">#REF!</definedName>
    <definedName name="Z_6BA141F2_E104_11DA_B6F6_00609720E0A1_.wvu.PrintTitles" hidden="1">#REF!</definedName>
    <definedName name="Z_6BA141F3_E104_11DA_B6F6_00609720E0A1_.wvu.FilterData" hidden="1">#REF!</definedName>
    <definedName name="Z_6BA141F3_E104_11DA_B6F6_00609720E0A1_.wvu.PrintArea" hidden="1">#REF!</definedName>
    <definedName name="Z_6BA141F3_E104_11DA_B6F6_00609720E0A1_.wvu.PrintTitles" hidden="1">#REF!</definedName>
    <definedName name="Z_6BA141F4_E104_11DA_B6F6_00609720E0A1_.wvu.FilterData" hidden="1">#REF!</definedName>
    <definedName name="Z_6BA141F4_E104_11DA_B6F6_00609720E0A1_.wvu.PrintArea" hidden="1">#REF!</definedName>
    <definedName name="Z_6BA141F4_E104_11DA_B6F6_00609720E0A1_.wvu.PrintTitles" hidden="1">#REF!</definedName>
    <definedName name="Z_6BA141F5_E104_11DA_B6F6_00609720E0A1_.wvu.FilterData" hidden="1">#REF!</definedName>
    <definedName name="Z_6BA141F5_E104_11DA_B6F6_00609720E0A1_.wvu.PrintArea" hidden="1">#REF!</definedName>
    <definedName name="Z_6BA141F5_E104_11DA_B6F6_00609720E0A1_.wvu.PrintTitles" hidden="1">#REF!</definedName>
    <definedName name="Z_6BA141F6_E104_11DA_B6F6_00609720E0A1_.wvu.FilterData" hidden="1">#REF!</definedName>
    <definedName name="Z_6BA141F6_E104_11DA_B6F6_00609720E0A1_.wvu.PrintArea" hidden="1">#REF!</definedName>
    <definedName name="Z_6BA141F6_E104_11DA_B6F6_00609720E0A1_.wvu.PrintTitles" hidden="1">#REF!</definedName>
    <definedName name="Z_726673D2_C579_4EF3_83C7_45DC3792EA6A_.wvu.FilterData" hidden="1">#REF!</definedName>
    <definedName name="Z_726673D2_C579_4EF3_83C7_45DC3792EA6A_.wvu.PrintArea" hidden="1">#REF!</definedName>
    <definedName name="Z_726673D2_C579_4EF3_83C7_45DC3792EA6A_.wvu.PrintTitles" hidden="1">#REF!</definedName>
    <definedName name="Z_729969D8_DFDA_47B9_ADA2_E05CF62B3DEF_.wvu.FilterData" hidden="1">#REF!</definedName>
    <definedName name="Z_729969D8_DFDA_47B9_ADA2_E05CF62B3DEF_.wvu.PrintArea" hidden="1">#REF!</definedName>
    <definedName name="Z_729969D8_DFDA_47B9_ADA2_E05CF62B3DEF_.wvu.PrintTitles" hidden="1">#REF!</definedName>
    <definedName name="Z_75EDDC88_CA8C_4671_911D_25D74F37EC47_.wvu.FilterData" hidden="1">#REF!</definedName>
    <definedName name="Z_75EDDC88_CA8C_4671_911D_25D74F37EC47_.wvu.PrintArea" hidden="1">#REF!</definedName>
    <definedName name="Z_75EDDC88_CA8C_4671_911D_25D74F37EC47_.wvu.PrintTitles" hidden="1">#REF!</definedName>
    <definedName name="Z_80573755_2D8B_4158_BD3A_CC331B950748_.wvu.FilterData" hidden="1">#REF!</definedName>
    <definedName name="Z_80573755_2D8B_4158_BD3A_CC331B950748_.wvu.PrintArea" hidden="1">#REF!</definedName>
    <definedName name="Z_80573755_2D8B_4158_BD3A_CC331B950748_.wvu.PrintTitles" hidden="1">#REF!</definedName>
    <definedName name="Z_9C7B0D6D_4DDE_4C72_B23F_2E183F63ECB1_.wvu.FilterData" hidden="1">#REF!</definedName>
    <definedName name="Z_9C7B0D6D_4DDE_4C72_B23F_2E183F63ECB1_.wvu.PrintArea" hidden="1">#REF!</definedName>
    <definedName name="Z_9C7B0D6D_4DDE_4C72_B23F_2E183F63ECB1_.wvu.PrintTitles" hidden="1">#REF!</definedName>
    <definedName name="Z_9C8B6436_249F_426A_96DC_EEE5E7CB7D1B_.wvu.FilterData" hidden="1">#REF!</definedName>
    <definedName name="Z_9C8B6436_249F_426A_96DC_EEE5E7CB7D1B_.wvu.PrintArea" hidden="1">#REF!</definedName>
    <definedName name="Z_9C8B6436_249F_426A_96DC_EEE5E7CB7D1B_.wvu.PrintTitles" hidden="1">#REF!</definedName>
    <definedName name="Z_9FCFD0D5_270B_4F36_B422_02EF7A3700B8_.wvu.FilterData" hidden="1">#REF!</definedName>
    <definedName name="Z_9FCFD0D5_270B_4F36_B422_02EF7A3700B8_.wvu.PrintArea" hidden="1">#REF!</definedName>
    <definedName name="Z_9FCFD0D5_270B_4F36_B422_02EF7A3700B8_.wvu.PrintTitles" hidden="1">#REF!</definedName>
    <definedName name="Z_9FE8FF3F_4486_44D6_9AFB_43CC5B824BF9_.wvu.FilterData" hidden="1">#REF!</definedName>
    <definedName name="Z_9FE8FF3F_4486_44D6_9AFB_43CC5B824BF9_.wvu.PrintArea" hidden="1">#REF!</definedName>
    <definedName name="Z_9FE8FF3F_4486_44D6_9AFB_43CC5B824BF9_.wvu.PrintTitles" hidden="1">#REF!</definedName>
    <definedName name="Z_A3DE26BA_CF48_4654_9BE9_FAEB3C301C95_.wvu.FilterData" hidden="1">#REF!</definedName>
    <definedName name="Z_A3DE26BA_CF48_4654_9BE9_FAEB3C301C95_.wvu.PrintArea" hidden="1">#REF!</definedName>
    <definedName name="Z_A3DE26BA_CF48_4654_9BE9_FAEB3C301C95_.wvu.PrintTitles" hidden="1">#REF!</definedName>
    <definedName name="Z_AAA1DD33_F1E3_423A_B1F2_E8567F4D95A5_.wvu.FilterData" hidden="1">#REF!</definedName>
    <definedName name="Z_AAA1DD33_F1E3_423A_B1F2_E8567F4D95A5_.wvu.PrintArea" hidden="1">#REF!</definedName>
    <definedName name="Z_AAA1DD33_F1E3_423A_B1F2_E8567F4D95A5_.wvu.PrintTitles" hidden="1">#REF!</definedName>
    <definedName name="Z_B4899972_EBDC_11DA_B6F6_00609720E0A1_.wvu.FilterData" hidden="1">#REF!</definedName>
    <definedName name="Z_B4899972_EBDC_11DA_B6F6_00609720E0A1_.wvu.PrintArea" hidden="1">#REF!</definedName>
    <definedName name="Z_B4899972_EBDC_11DA_B6F6_00609720E0A1_.wvu.PrintTitles" hidden="1">#REF!</definedName>
    <definedName name="Z_B4899973_EBDC_11DA_B6F6_00609720E0A1_.wvu.FilterData" hidden="1">#REF!</definedName>
    <definedName name="Z_B4899973_EBDC_11DA_B6F6_00609720E0A1_.wvu.PrintArea" hidden="1">#REF!</definedName>
    <definedName name="Z_B4899973_EBDC_11DA_B6F6_00609720E0A1_.wvu.PrintTitles" hidden="1">#REF!</definedName>
    <definedName name="Z_B4899974_EBDC_11DA_B6F6_00609720E0A1_.wvu.FilterData" hidden="1">#REF!</definedName>
    <definedName name="Z_B4899974_EBDC_11DA_B6F6_00609720E0A1_.wvu.PrintArea" hidden="1">#REF!</definedName>
    <definedName name="Z_B4899974_EBDC_11DA_B6F6_00609720E0A1_.wvu.PrintTitles" hidden="1">#REF!</definedName>
    <definedName name="Z_B4899975_EBDC_11DA_B6F6_00609720E0A1_.wvu.FilterData" hidden="1">#REF!</definedName>
    <definedName name="Z_B4899975_EBDC_11DA_B6F6_00609720E0A1_.wvu.PrintArea" hidden="1">#REF!</definedName>
    <definedName name="Z_B4899975_EBDC_11DA_B6F6_00609720E0A1_.wvu.PrintTitles" hidden="1">#REF!</definedName>
    <definedName name="Z_B4899976_EBDC_11DA_B6F6_00609720E0A1_.wvu.FilterData" hidden="1">#REF!</definedName>
    <definedName name="Z_B4899976_EBDC_11DA_B6F6_00609720E0A1_.wvu.PrintArea" hidden="1">#REF!</definedName>
    <definedName name="Z_B4899976_EBDC_11DA_B6F6_00609720E0A1_.wvu.PrintTitles" hidden="1">#REF!</definedName>
    <definedName name="Z_C24E6469_C4CC_430B_8814_72DD019DF2C8_.wvu.FilterData" hidden="1">#REF!</definedName>
    <definedName name="Z_C24E6469_C4CC_430B_8814_72DD019DF2C8_.wvu.PrintArea" hidden="1">#REF!</definedName>
    <definedName name="Z_C24E6469_C4CC_430B_8814_72DD019DF2C8_.wvu.PrintTitles" hidden="1">#REF!</definedName>
    <definedName name="Z_CA61CA57_E7CE_4A4D_974A_F3124BCA2797_.wvu.FilterData" hidden="1">#REF!</definedName>
    <definedName name="Z_CA61CA57_E7CE_4A4D_974A_F3124BCA2797_.wvu.PrintArea" hidden="1">#REF!</definedName>
    <definedName name="Z_CA61CA57_E7CE_4A4D_974A_F3124BCA2797_.wvu.PrintTitles" hidden="1">#REF!</definedName>
    <definedName name="Z_D55C8B2E_861A_459E_9D09_3AF38A1DE99E_.wvu.Rows" hidden="1">[23]Presentacion!#REF!</definedName>
    <definedName name="Z_DA4D5A8F_12FA_42F5_A8BB_526600E97433_.wvu.FilterData" hidden="1">#REF!</definedName>
    <definedName name="Z_DA4D5A8F_12FA_42F5_A8BB_526600E97433_.wvu.PrintArea" hidden="1">#REF!</definedName>
    <definedName name="Z_DA4D5A8F_12FA_42F5_A8BB_526600E97433_.wvu.PrintTitles" hidden="1">#REF!</definedName>
    <definedName name="Z_DFB4C5EB_A8D3_475E_B627_EA98F95F9220_.wvu.FilterData" hidden="1">#REF!</definedName>
    <definedName name="Z_DFB4C5EB_A8D3_475E_B627_EA98F95F9220_.wvu.PrintArea" hidden="1">#REF!</definedName>
    <definedName name="Z_DFB4C5EB_A8D3_475E_B627_EA98F95F9220_.wvu.PrintTitles" hidden="1">#REF!</definedName>
    <definedName name="Z_F2B990A1_57B3_4766_8C3D_4D3A5265BAEF_.wvu.FilterData" hidden="1">#REF!</definedName>
    <definedName name="Z_F2B990A1_57B3_4766_8C3D_4D3A5265BAEF_.wvu.PrintArea" hidden="1">#REF!</definedName>
    <definedName name="Z_F2B990A1_57B3_4766_8C3D_4D3A5265BAEF_.wvu.PrintTitles" hidden="1">#REF!</definedName>
    <definedName name="Z_F540D718_D9AA_403F_AE49_60D937FD77E5_.wvu.Rows" hidden="1">[23]Presentacion!#REF!</definedName>
    <definedName name="Z_F9482E1F_92B8_43D8_949A_7DDCF2E63A19_.wvu.FilterData" hidden="1">#REF!</definedName>
    <definedName name="Z_F9482E1F_92B8_43D8_949A_7DDCF2E63A19_.wvu.PrintArea" hidden="1">#REF!</definedName>
    <definedName name="Z_F9482E1F_92B8_43D8_949A_7DDCF2E63A19_.wvu.PrintTitles" hidden="1">#REF!</definedName>
    <definedName name="ZAQ" hidden="1">{#N/A,#N/A,TRUE,"INGENIERIA";#N/A,#N/A,TRUE,"COMPRAS";#N/A,#N/A,TRUE,"DIRECCION";#N/A,#N/A,TRUE,"RESUMEN"}</definedName>
    <definedName name="zdervr" localSheetId="1" hidden="1">{"via1",#N/A,TRUE,"general";"via2",#N/A,TRUE,"general";"via3",#N/A,TRUE,"general"}</definedName>
    <definedName name="zdervr" hidden="1">{"via1",#N/A,TRUE,"general";"via2",#N/A,TRUE,"general";"via3",#N/A,TRUE,"general"}</definedName>
    <definedName name="ZDF" localSheetId="1">#REF!</definedName>
    <definedName name="ZDF">#REF!</definedName>
    <definedName name="ZONA1">#REF!</definedName>
    <definedName name="ZONA3">#REF!</definedName>
    <definedName name="ZONA4">#REF!</definedName>
    <definedName name="zx" localSheetId="1">'INDICAR CÓDIGO DEL ITEM DE PAGO'!ERR</definedName>
    <definedName name="zx">[0]!ERR</definedName>
    <definedName name="zxczds" localSheetId="1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1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1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 localSheetId="1">'[53]A. P. U.'!#REF!</definedName>
    <definedName name="ZZZZZZZZZZZ">'[53]A. P. U.'!#REF!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4" i="265" l="1"/>
  <c r="I14" i="265" s="1"/>
  <c r="I18" i="265" s="1"/>
  <c r="I15" i="265"/>
  <c r="I16" i="265"/>
  <c r="I17" i="265"/>
  <c r="H65" i="265"/>
  <c r="H23" i="265"/>
  <c r="O3032" i="268"/>
  <c r="O3031" i="268"/>
  <c r="O3030" i="268"/>
  <c r="O3029" i="268"/>
  <c r="O3028" i="268"/>
  <c r="O3027" i="268"/>
  <c r="O3026" i="268"/>
  <c r="O3025" i="268"/>
  <c r="O3024" i="268"/>
  <c r="O3017" i="268"/>
  <c r="O3011" i="268"/>
  <c r="M3011" i="268"/>
  <c r="D3011" i="268"/>
  <c r="C3011" i="268"/>
  <c r="L3046" i="268"/>
  <c r="O3046" i="268" s="1"/>
  <c r="O3050" i="268" s="1"/>
  <c r="O3041" i="268"/>
  <c r="O3034" i="268" l="1"/>
  <c r="L3016" i="268"/>
  <c r="O3016" i="268" s="1"/>
  <c r="O3019" i="268" s="1"/>
  <c r="O3052" i="268" s="1"/>
  <c r="M3059" i="268" l="1"/>
  <c r="M3058" i="268"/>
  <c r="M3057" i="268"/>
  <c r="O3060" i="268" l="1"/>
  <c r="O3062" i="268" s="1"/>
  <c r="L2960" i="268" l="1"/>
  <c r="O2960" i="268" s="1"/>
  <c r="O2964" i="268" s="1"/>
  <c r="O2945" i="268"/>
  <c r="O2948" i="268" s="1"/>
  <c r="O2932" i="268"/>
  <c r="M2932" i="268"/>
  <c r="D2932" i="268"/>
  <c r="C2932" i="268"/>
  <c r="O2955" i="268"/>
  <c r="O2853" i="268"/>
  <c r="M2853" i="268"/>
  <c r="D2853" i="268"/>
  <c r="C2853" i="268"/>
  <c r="L2881" i="268"/>
  <c r="O2881" i="268" s="1"/>
  <c r="O2885" i="268" s="1"/>
  <c r="O2876" i="268"/>
  <c r="O2867" i="268"/>
  <c r="O2866" i="268"/>
  <c r="O2774" i="268"/>
  <c r="M2774" i="268"/>
  <c r="D2774" i="268"/>
  <c r="C2774" i="268"/>
  <c r="L2802" i="268"/>
  <c r="O2802" i="268" s="1"/>
  <c r="O2806" i="268" s="1"/>
  <c r="O2797" i="268"/>
  <c r="O2787" i="268"/>
  <c r="O2790" i="268" s="1"/>
  <c r="O2695" i="268"/>
  <c r="M2695" i="268"/>
  <c r="D2695" i="268"/>
  <c r="C2695" i="268"/>
  <c r="L2723" i="268"/>
  <c r="O2723" i="268" s="1"/>
  <c r="O2727" i="268" s="1"/>
  <c r="O2718" i="268"/>
  <c r="O2709" i="268"/>
  <c r="O2708" i="268"/>
  <c r="L2644" i="268"/>
  <c r="O2644" i="268" s="1"/>
  <c r="O2648" i="268" s="1"/>
  <c r="O2630" i="268"/>
  <c r="O2629" i="268"/>
  <c r="O2616" i="268"/>
  <c r="M2616" i="268"/>
  <c r="D2616" i="268"/>
  <c r="C2616" i="268"/>
  <c r="O2639" i="268"/>
  <c r="O2543" i="268"/>
  <c r="O2544" i="268"/>
  <c r="O2545" i="268"/>
  <c r="O2546" i="268"/>
  <c r="O2547" i="268"/>
  <c r="O2548" i="268"/>
  <c r="O2549" i="268"/>
  <c r="O2550" i="268"/>
  <c r="O2551" i="268"/>
  <c r="O2552" i="268"/>
  <c r="O2542" i="268"/>
  <c r="O2529" i="268"/>
  <c r="M2529" i="268"/>
  <c r="D2529" i="268"/>
  <c r="C2529" i="268"/>
  <c r="L2565" i="268"/>
  <c r="O2565" i="268" s="1"/>
  <c r="O2569" i="268" s="1"/>
  <c r="O2560" i="268"/>
  <c r="O2443" i="268"/>
  <c r="M2443" i="268"/>
  <c r="D2443" i="268"/>
  <c r="C2443" i="268"/>
  <c r="L2478" i="268"/>
  <c r="O2478" i="268" s="1"/>
  <c r="O2482" i="268" s="1"/>
  <c r="O2473" i="268"/>
  <c r="O2465" i="268"/>
  <c r="O2464" i="268"/>
  <c r="O2463" i="268"/>
  <c r="O2462" i="268"/>
  <c r="O2461" i="268"/>
  <c r="O2460" i="268"/>
  <c r="O2459" i="268"/>
  <c r="O2458" i="268"/>
  <c r="O2457" i="268"/>
  <c r="O2456" i="268"/>
  <c r="L2392" i="268"/>
  <c r="O2392" i="268" s="1"/>
  <c r="O2396" i="268" s="1"/>
  <c r="O2378" i="268"/>
  <c r="O2379" i="268"/>
  <c r="O2377" i="268"/>
  <c r="O2376" i="268"/>
  <c r="O2375" i="268"/>
  <c r="O2374" i="268"/>
  <c r="O2373" i="268"/>
  <c r="O2372" i="268"/>
  <c r="O2371" i="268"/>
  <c r="O2370" i="268"/>
  <c r="O2357" i="268"/>
  <c r="M2357" i="268"/>
  <c r="D2357" i="268"/>
  <c r="C2357" i="268"/>
  <c r="O2387" i="268"/>
  <c r="O2275" i="268"/>
  <c r="M2275" i="268"/>
  <c r="D2275" i="268"/>
  <c r="C2275" i="268"/>
  <c r="L2306" i="268"/>
  <c r="O2306" i="268" s="1"/>
  <c r="O2310" i="268" s="1"/>
  <c r="O2301" i="268"/>
  <c r="O2293" i="268"/>
  <c r="O2292" i="268"/>
  <c r="O2291" i="268"/>
  <c r="O2290" i="268"/>
  <c r="O2289" i="268"/>
  <c r="O2288" i="268"/>
  <c r="L2224" i="268"/>
  <c r="O2224" i="268" s="1"/>
  <c r="O2228" i="268" s="1"/>
  <c r="O2211" i="268"/>
  <c r="O2210" i="268"/>
  <c r="O2209" i="268"/>
  <c r="O2208" i="268"/>
  <c r="O2207" i="268"/>
  <c r="O2206" i="268"/>
  <c r="O2193" i="268"/>
  <c r="M2193" i="268"/>
  <c r="D2193" i="268"/>
  <c r="C2193" i="268"/>
  <c r="O2219" i="268"/>
  <c r="O2111" i="268"/>
  <c r="M2111" i="268"/>
  <c r="D2111" i="268"/>
  <c r="C2111" i="268"/>
  <c r="L2142" i="268"/>
  <c r="O2142" i="268" s="1"/>
  <c r="O2146" i="268" s="1"/>
  <c r="O2137" i="268"/>
  <c r="O2129" i="268"/>
  <c r="O2128" i="268"/>
  <c r="O2127" i="268"/>
  <c r="O2126" i="268"/>
  <c r="O2125" i="268"/>
  <c r="O2124" i="268"/>
  <c r="O2029" i="268"/>
  <c r="M2029" i="268"/>
  <c r="D2029" i="268"/>
  <c r="C2029" i="268"/>
  <c r="L2060" i="268"/>
  <c r="O2060" i="268" s="1"/>
  <c r="O2064" i="268" s="1"/>
  <c r="O2055" i="268"/>
  <c r="O2047" i="268"/>
  <c r="O2046" i="268"/>
  <c r="O2045" i="268"/>
  <c r="O2044" i="268"/>
  <c r="O2043" i="268"/>
  <c r="O2042" i="268"/>
  <c r="L1978" i="268"/>
  <c r="O1978" i="268" s="1"/>
  <c r="O1982" i="268" s="1"/>
  <c r="O1965" i="268"/>
  <c r="O1964" i="268"/>
  <c r="O1963" i="268"/>
  <c r="O1962" i="268"/>
  <c r="O1961" i="268"/>
  <c r="O1960" i="268"/>
  <c r="O1947" i="268"/>
  <c r="M1947" i="268"/>
  <c r="D1947" i="268"/>
  <c r="C1947" i="268"/>
  <c r="O1973" i="268"/>
  <c r="L1896" i="268"/>
  <c r="O1896" i="268" s="1"/>
  <c r="O1900" i="268" s="1"/>
  <c r="O1880" i="268"/>
  <c r="O1879" i="268"/>
  <c r="O1878" i="268"/>
  <c r="O1877" i="268"/>
  <c r="O1876" i="268"/>
  <c r="O1875" i="268"/>
  <c r="O1862" i="268"/>
  <c r="M1862" i="268"/>
  <c r="D1862" i="268"/>
  <c r="C1862" i="268"/>
  <c r="O1891" i="268"/>
  <c r="O1794" i="268"/>
  <c r="O1799" i="268" s="1"/>
  <c r="O1781" i="268"/>
  <c r="M1781" i="268"/>
  <c r="D1781" i="268"/>
  <c r="C1781" i="268"/>
  <c r="L1811" i="268"/>
  <c r="O1811" i="268" s="1"/>
  <c r="O1815" i="268" s="1"/>
  <c r="O1806" i="268"/>
  <c r="O1713" i="268"/>
  <c r="O1718" i="268" s="1"/>
  <c r="O1700" i="268"/>
  <c r="M1700" i="268"/>
  <c r="D1700" i="268"/>
  <c r="C1700" i="268"/>
  <c r="L1730" i="268"/>
  <c r="O1730" i="268" s="1"/>
  <c r="O1734" i="268" s="1"/>
  <c r="O1725" i="268"/>
  <c r="O1633" i="268"/>
  <c r="O1632" i="268"/>
  <c r="O2632" i="268" l="1"/>
  <c r="O2869" i="268"/>
  <c r="O2553" i="268"/>
  <c r="L2937" i="268"/>
  <c r="O2937" i="268" s="1"/>
  <c r="O2940" i="268" s="1"/>
  <c r="O2966" i="268" s="1"/>
  <c r="L2858" i="268"/>
  <c r="O2858" i="268" s="1"/>
  <c r="O2861" i="268" s="1"/>
  <c r="O2887" i="268" s="1"/>
  <c r="L2779" i="268"/>
  <c r="O2779" i="268" s="1"/>
  <c r="O2782" i="268" s="1"/>
  <c r="O2808" i="268" s="1"/>
  <c r="O2711" i="268"/>
  <c r="L2700" i="268"/>
  <c r="O2700" i="268" s="1"/>
  <c r="O2703" i="268" s="1"/>
  <c r="L2621" i="268"/>
  <c r="O2621" i="268" s="1"/>
  <c r="O2624" i="268" s="1"/>
  <c r="O1966" i="268"/>
  <c r="O2466" i="268"/>
  <c r="L2534" i="268"/>
  <c r="O2534" i="268" s="1"/>
  <c r="O2537" i="268" s="1"/>
  <c r="L2448" i="268"/>
  <c r="O2448" i="268" s="1"/>
  <c r="O2451" i="268" s="1"/>
  <c r="O2484" i="268" s="1"/>
  <c r="O2294" i="268"/>
  <c r="O1884" i="268"/>
  <c r="O2212" i="268"/>
  <c r="O2380" i="268"/>
  <c r="L2362" i="268"/>
  <c r="O2362" i="268" s="1"/>
  <c r="O2365" i="268" s="1"/>
  <c r="L2280" i="268"/>
  <c r="O2280" i="268" s="1"/>
  <c r="O2283" i="268" s="1"/>
  <c r="L2198" i="268"/>
  <c r="O2198" i="268" s="1"/>
  <c r="O2201" i="268" s="1"/>
  <c r="O2130" i="268"/>
  <c r="L2116" i="268"/>
  <c r="O2116" i="268" s="1"/>
  <c r="O2119" i="268" s="1"/>
  <c r="O2048" i="268"/>
  <c r="L2034" i="268"/>
  <c r="O2034" i="268" s="1"/>
  <c r="O2037" i="268" s="1"/>
  <c r="L1952" i="268"/>
  <c r="O1952" i="268" s="1"/>
  <c r="O1955" i="268" s="1"/>
  <c r="O1984" i="268" s="1"/>
  <c r="L1867" i="268"/>
  <c r="O1867" i="268" s="1"/>
  <c r="O1870" i="268" s="1"/>
  <c r="L1786" i="268"/>
  <c r="O1786" i="268" s="1"/>
  <c r="O1789" i="268" s="1"/>
  <c r="O1817" i="268" s="1"/>
  <c r="L1705" i="268"/>
  <c r="O1705" i="268" s="1"/>
  <c r="O1708" i="268" s="1"/>
  <c r="O1736" i="268" s="1"/>
  <c r="O2650" i="268" l="1"/>
  <c r="M2657" i="268" s="1"/>
  <c r="O2729" i="268"/>
  <c r="M2736" i="268" s="1"/>
  <c r="M2973" i="268"/>
  <c r="M2972" i="268"/>
  <c r="M2971" i="268"/>
  <c r="M2894" i="268"/>
  <c r="M2893" i="268"/>
  <c r="M2892" i="268"/>
  <c r="M2815" i="268"/>
  <c r="M2814" i="268"/>
  <c r="M2813" i="268"/>
  <c r="O2312" i="268"/>
  <c r="M2318" i="268" s="1"/>
  <c r="O2571" i="268"/>
  <c r="M2578" i="268" s="1"/>
  <c r="O2230" i="268"/>
  <c r="M2236" i="268" s="1"/>
  <c r="O1902" i="268"/>
  <c r="M1907" i="268" s="1"/>
  <c r="M2491" i="268"/>
  <c r="M2490" i="268"/>
  <c r="M2489" i="268"/>
  <c r="O2398" i="268"/>
  <c r="M2404" i="268" s="1"/>
  <c r="O2148" i="268"/>
  <c r="M2153" i="268" s="1"/>
  <c r="O2066" i="268"/>
  <c r="M2071" i="268" s="1"/>
  <c r="M1991" i="268"/>
  <c r="M1990" i="268"/>
  <c r="M1989" i="268"/>
  <c r="M1824" i="268"/>
  <c r="M1823" i="268"/>
  <c r="M1822" i="268"/>
  <c r="M1743" i="268"/>
  <c r="M1742" i="268"/>
  <c r="M1741" i="268"/>
  <c r="M1909" i="268" l="1"/>
  <c r="M2655" i="268"/>
  <c r="M2656" i="268"/>
  <c r="M2735" i="268"/>
  <c r="M2734" i="268"/>
  <c r="O2737" i="268" s="1"/>
  <c r="O2739" i="268" s="1"/>
  <c r="H59" i="265" s="1"/>
  <c r="O2974" i="268"/>
  <c r="O2976" i="268" s="1"/>
  <c r="H62" i="265" s="1"/>
  <c r="M2319" i="268"/>
  <c r="M2317" i="268"/>
  <c r="O2320" i="268" s="1"/>
  <c r="O2322" i="268" s="1"/>
  <c r="H52" i="265" s="1"/>
  <c r="O2816" i="268"/>
  <c r="O2818" i="268" s="1"/>
  <c r="H60" i="265" s="1"/>
  <c r="O2895" i="268"/>
  <c r="O2897" i="268" s="1"/>
  <c r="H61" i="265" s="1"/>
  <c r="M1908" i="268"/>
  <c r="O1910" i="268" s="1"/>
  <c r="O1912" i="268" s="1"/>
  <c r="H45" i="265" s="1"/>
  <c r="M2237" i="268"/>
  <c r="M2235" i="268"/>
  <c r="O2492" i="268"/>
  <c r="O2494" i="268" s="1"/>
  <c r="H54" i="265" s="1"/>
  <c r="M2576" i="268"/>
  <c r="M2577" i="268"/>
  <c r="M2154" i="268"/>
  <c r="M2155" i="268"/>
  <c r="M2403" i="268"/>
  <c r="M2405" i="268"/>
  <c r="O1825" i="268"/>
  <c r="O1827" i="268" s="1"/>
  <c r="H44" i="265" s="1"/>
  <c r="M2073" i="268"/>
  <c r="M2072" i="268"/>
  <c r="O1992" i="268"/>
  <c r="O1994" i="268" s="1"/>
  <c r="H46" i="265" s="1"/>
  <c r="I46" i="265" s="1"/>
  <c r="O1744" i="268"/>
  <c r="O1746" i="268" s="1"/>
  <c r="H43" i="265" s="1"/>
  <c r="O2658" i="268" l="1"/>
  <c r="O2660" i="268" s="1"/>
  <c r="H58" i="265" s="1"/>
  <c r="O2156" i="268"/>
  <c r="O2158" i="268" s="1"/>
  <c r="H48" i="265" s="1"/>
  <c r="I48" i="265" s="1"/>
  <c r="O2238" i="268"/>
  <c r="O2240" i="268" s="1"/>
  <c r="H51" i="265" s="1"/>
  <c r="O2579" i="268"/>
  <c r="O2581" i="268" s="1"/>
  <c r="H55" i="265" s="1"/>
  <c r="O2406" i="268"/>
  <c r="O2408" i="268" s="1"/>
  <c r="H53" i="265" s="1"/>
  <c r="O2074" i="268"/>
  <c r="O2076" i="268" s="1"/>
  <c r="H47" i="265" s="1"/>
  <c r="I47" i="265" s="1"/>
  <c r="O1619" i="268" l="1"/>
  <c r="M1619" i="268"/>
  <c r="D1619" i="268"/>
  <c r="C1619" i="268"/>
  <c r="L1649" i="268"/>
  <c r="O1649" i="268" s="1"/>
  <c r="O1653" i="268" s="1"/>
  <c r="O1644" i="268"/>
  <c r="O1637" i="268"/>
  <c r="L1568" i="268"/>
  <c r="O1568" i="268" s="1"/>
  <c r="O1572" i="268" s="1"/>
  <c r="O1554" i="268"/>
  <c r="O1553" i="268"/>
  <c r="O1552" i="268"/>
  <c r="O1551" i="268"/>
  <c r="O1538" i="268"/>
  <c r="M1538" i="268"/>
  <c r="D1538" i="268"/>
  <c r="C1538" i="268"/>
  <c r="O1563" i="268"/>
  <c r="O1556" i="268" l="1"/>
  <c r="L1624" i="268"/>
  <c r="O1624" i="268" s="1"/>
  <c r="O1627" i="268" s="1"/>
  <c r="O1655" i="268" s="1"/>
  <c r="L1543" i="268"/>
  <c r="O1543" i="268" s="1"/>
  <c r="O1546" i="268" s="1"/>
  <c r="O1574" i="268" s="1"/>
  <c r="L1487" i="268"/>
  <c r="O1487" i="268" s="1"/>
  <c r="O1473" i="268"/>
  <c r="O1472" i="268"/>
  <c r="O1471" i="268"/>
  <c r="O1470" i="268"/>
  <c r="O1457" i="268"/>
  <c r="M1457" i="268"/>
  <c r="D1457" i="268"/>
  <c r="C1457" i="268"/>
  <c r="L1406" i="268"/>
  <c r="O1406" i="268" s="1"/>
  <c r="O1393" i="268"/>
  <c r="O1392" i="268"/>
  <c r="O1391" i="268"/>
  <c r="O1390" i="268"/>
  <c r="O1377" i="268"/>
  <c r="M1377" i="268"/>
  <c r="D1377" i="268"/>
  <c r="C1377" i="268"/>
  <c r="O1309" i="268"/>
  <c r="O1310" i="268"/>
  <c r="O1311" i="268"/>
  <c r="O1312" i="268"/>
  <c r="O1313" i="268"/>
  <c r="O1295" i="268"/>
  <c r="M1295" i="268"/>
  <c r="D1295" i="268"/>
  <c r="C1295" i="268"/>
  <c r="L1244" i="268"/>
  <c r="O1244" i="268" s="1"/>
  <c r="O1231" i="268"/>
  <c r="O1230" i="268"/>
  <c r="O1229" i="268"/>
  <c r="O1228" i="268"/>
  <c r="O1227" i="268"/>
  <c r="O1226" i="268"/>
  <c r="O1213" i="268"/>
  <c r="M1213" i="268"/>
  <c r="D1213" i="268"/>
  <c r="C1213" i="268"/>
  <c r="L1162" i="268"/>
  <c r="O1162" i="268" s="1"/>
  <c r="O1149" i="268"/>
  <c r="O1148" i="268"/>
  <c r="O1147" i="268"/>
  <c r="O1146" i="268"/>
  <c r="O1145" i="268"/>
  <c r="O1144" i="268"/>
  <c r="O1131" i="268"/>
  <c r="M1131" i="268"/>
  <c r="D1131" i="268"/>
  <c r="C1131" i="268"/>
  <c r="L1080" i="268"/>
  <c r="O1080" i="268" s="1"/>
  <c r="O1067" i="268"/>
  <c r="O1066" i="268"/>
  <c r="O1065" i="268"/>
  <c r="O1064" i="268"/>
  <c r="O1051" i="268"/>
  <c r="M1051" i="268"/>
  <c r="D1051" i="268"/>
  <c r="C1051" i="268"/>
  <c r="L1000" i="268"/>
  <c r="O1000" i="268" s="1"/>
  <c r="O993" i="268"/>
  <c r="O985" i="268"/>
  <c r="O972" i="268"/>
  <c r="M972" i="268"/>
  <c r="D972" i="268"/>
  <c r="C972" i="268"/>
  <c r="L921" i="268"/>
  <c r="O921" i="268" s="1"/>
  <c r="O914" i="268"/>
  <c r="O906" i="268"/>
  <c r="O893" i="268"/>
  <c r="M893" i="268"/>
  <c r="D893" i="268"/>
  <c r="C893" i="268"/>
  <c r="L842" i="268"/>
  <c r="O842" i="268" s="1"/>
  <c r="O835" i="268"/>
  <c r="O827" i="268"/>
  <c r="O820" i="268"/>
  <c r="O814" i="268"/>
  <c r="M814" i="268"/>
  <c r="D814" i="268"/>
  <c r="C814" i="268"/>
  <c r="L763" i="268"/>
  <c r="O763" i="268" s="1"/>
  <c r="O756" i="268"/>
  <c r="O748" i="268"/>
  <c r="O741" i="268"/>
  <c r="O735" i="268"/>
  <c r="M735" i="268"/>
  <c r="D735" i="268"/>
  <c r="C735" i="268"/>
  <c r="L687" i="268"/>
  <c r="O687" i="268" s="1"/>
  <c r="O680" i="268"/>
  <c r="O673" i="268"/>
  <c r="O672" i="268"/>
  <c r="O659" i="268"/>
  <c r="M659" i="268"/>
  <c r="D659" i="268"/>
  <c r="C659" i="268"/>
  <c r="L608" i="268"/>
  <c r="O608" i="268" s="1"/>
  <c r="O601" i="268"/>
  <c r="O594" i="268"/>
  <c r="O593" i="268"/>
  <c r="O580" i="268"/>
  <c r="M580" i="268"/>
  <c r="D580" i="268"/>
  <c r="C580" i="268"/>
  <c r="O512" i="268"/>
  <c r="O513" i="268"/>
  <c r="O514" i="268"/>
  <c r="O515" i="268"/>
  <c r="O516" i="268"/>
  <c r="O498" i="268"/>
  <c r="M498" i="268"/>
  <c r="D498" i="268"/>
  <c r="C498" i="268"/>
  <c r="L447" i="268"/>
  <c r="O447" i="268" s="1"/>
  <c r="O440" i="268"/>
  <c r="O433" i="268"/>
  <c r="O432" i="268"/>
  <c r="O431" i="268"/>
  <c r="O425" i="268"/>
  <c r="O424" i="268"/>
  <c r="O418" i="268"/>
  <c r="M418" i="268"/>
  <c r="D418" i="268"/>
  <c r="C418" i="268"/>
  <c r="L367" i="268"/>
  <c r="O367" i="268" s="1"/>
  <c r="O371" i="268" s="1"/>
  <c r="O360" i="268"/>
  <c r="O353" i="268"/>
  <c r="O352" i="268"/>
  <c r="O339" i="268"/>
  <c r="M339" i="268"/>
  <c r="D339" i="268"/>
  <c r="C339" i="268"/>
  <c r="O345" i="268"/>
  <c r="L288" i="268"/>
  <c r="O288" i="268" s="1"/>
  <c r="O260" i="268"/>
  <c r="M260" i="268"/>
  <c r="D260" i="268"/>
  <c r="C260" i="268"/>
  <c r="L209" i="268"/>
  <c r="O209" i="268" s="1"/>
  <c r="O213" i="268" s="1"/>
  <c r="O195" i="268"/>
  <c r="O194" i="268"/>
  <c r="O187" i="268"/>
  <c r="O181" i="268"/>
  <c r="M181" i="268"/>
  <c r="D181" i="268"/>
  <c r="C181" i="268"/>
  <c r="L51" i="268"/>
  <c r="O102" i="268"/>
  <c r="M102" i="268"/>
  <c r="D102" i="268"/>
  <c r="C102" i="268"/>
  <c r="M1660" i="268" l="1"/>
  <c r="M1662" i="268"/>
  <c r="M1661" i="268"/>
  <c r="M1581" i="268"/>
  <c r="M1580" i="268"/>
  <c r="M1579" i="268"/>
  <c r="O1232" i="268"/>
  <c r="O595" i="268"/>
  <c r="O596" i="268" s="1"/>
  <c r="O674" i="268"/>
  <c r="O196" i="268"/>
  <c r="O197" i="268" s="1"/>
  <c r="O434" i="268"/>
  <c r="O354" i="268"/>
  <c r="O355" i="268" s="1"/>
  <c r="O1582" i="268" l="1"/>
  <c r="O1584" i="268" s="1"/>
  <c r="H41" i="265" s="1"/>
  <c r="O1663" i="268"/>
  <c r="O1665" i="268" s="1"/>
  <c r="H42" i="265" s="1"/>
  <c r="I60" i="265" l="1"/>
  <c r="I61" i="265"/>
  <c r="I62" i="265"/>
  <c r="I59" i="265"/>
  <c r="I58" i="265"/>
  <c r="I55" i="265"/>
  <c r="I53" i="265"/>
  <c r="I54" i="265"/>
  <c r="I52" i="265"/>
  <c r="I51" i="265"/>
  <c r="I45" i="265"/>
  <c r="I44" i="265"/>
  <c r="I43" i="265"/>
  <c r="I42" i="265"/>
  <c r="I41" i="265"/>
  <c r="I53" i="269"/>
  <c r="I31" i="269"/>
  <c r="I17" i="269"/>
  <c r="O1491" i="268"/>
  <c r="O1482" i="268"/>
  <c r="O1410" i="268"/>
  <c r="O1401" i="268"/>
  <c r="L1326" i="268"/>
  <c r="O1326" i="268" s="1"/>
  <c r="O1330" i="268" s="1"/>
  <c r="O1321" i="268"/>
  <c r="O1308" i="268"/>
  <c r="O1314" i="268" s="1"/>
  <c r="O1248" i="268"/>
  <c r="O1239" i="268"/>
  <c r="O1166" i="268"/>
  <c r="O1157" i="268"/>
  <c r="O1150" i="268"/>
  <c r="O1084" i="268"/>
  <c r="O1075" i="268"/>
  <c r="O1068" i="268"/>
  <c r="O1004" i="268"/>
  <c r="O995" i="268"/>
  <c r="O925" i="268"/>
  <c r="L898" i="268" s="1"/>
  <c r="O898" i="268" s="1"/>
  <c r="O901" i="268" s="1"/>
  <c r="O916" i="268"/>
  <c r="O909" i="268"/>
  <c r="O846" i="268"/>
  <c r="O837" i="268"/>
  <c r="O828" i="268"/>
  <c r="O767" i="268"/>
  <c r="O758" i="268"/>
  <c r="O751" i="268"/>
  <c r="I63" i="265" l="1"/>
  <c r="I56" i="265"/>
  <c r="O1394" i="268"/>
  <c r="O988" i="268"/>
  <c r="I26" i="269"/>
  <c r="I41" i="269"/>
  <c r="O1475" i="268"/>
  <c r="L1462" i="268"/>
  <c r="O1462" i="268" s="1"/>
  <c r="O1465" i="268" s="1"/>
  <c r="L1382" i="268"/>
  <c r="O1382" i="268" s="1"/>
  <c r="O1385" i="268" s="1"/>
  <c r="O1412" i="268" s="1"/>
  <c r="L1300" i="268"/>
  <c r="O1300" i="268" s="1"/>
  <c r="O1303" i="268" s="1"/>
  <c r="O1332" i="268" s="1"/>
  <c r="L1218" i="268"/>
  <c r="O1218" i="268" s="1"/>
  <c r="O1221" i="268" s="1"/>
  <c r="O1250" i="268" s="1"/>
  <c r="L1136" i="268"/>
  <c r="O1136" i="268" s="1"/>
  <c r="O1139" i="268" s="1"/>
  <c r="O1168" i="268" s="1"/>
  <c r="L1056" i="268"/>
  <c r="O1056" i="268" s="1"/>
  <c r="O1059" i="268" s="1"/>
  <c r="O1086" i="268" s="1"/>
  <c r="L977" i="268"/>
  <c r="O977" i="268" s="1"/>
  <c r="O980" i="268" s="1"/>
  <c r="O927" i="268"/>
  <c r="O830" i="268"/>
  <c r="L819" i="268"/>
  <c r="O819" i="268" s="1"/>
  <c r="O822" i="268" s="1"/>
  <c r="L740" i="268"/>
  <c r="O740" i="268" s="1"/>
  <c r="O743" i="268" s="1"/>
  <c r="O769" i="268" s="1"/>
  <c r="O691" i="268"/>
  <c r="O682" i="268"/>
  <c r="O675" i="268"/>
  <c r="O612" i="268"/>
  <c r="O603" i="268"/>
  <c r="L529" i="268"/>
  <c r="O529" i="268" s="1"/>
  <c r="O533" i="268" s="1"/>
  <c r="O522" i="268"/>
  <c r="O524" i="268" s="1"/>
  <c r="O511" i="268"/>
  <c r="O517" i="268" s="1"/>
  <c r="O451" i="268"/>
  <c r="O442" i="268"/>
  <c r="L130" i="268"/>
  <c r="O130" i="268" s="1"/>
  <c r="O134" i="268" s="1"/>
  <c r="O125" i="268"/>
  <c r="O118" i="268"/>
  <c r="O1006" i="268" l="1"/>
  <c r="M1013" i="268" s="1"/>
  <c r="O848" i="268"/>
  <c r="M854" i="268" s="1"/>
  <c r="I43" i="269"/>
  <c r="I45" i="269" s="1"/>
  <c r="O1493" i="268"/>
  <c r="M1500" i="268" s="1"/>
  <c r="M1417" i="268"/>
  <c r="M1419" i="268"/>
  <c r="M1418" i="268"/>
  <c r="M1339" i="268"/>
  <c r="M1338" i="268"/>
  <c r="M1337" i="268"/>
  <c r="M1257" i="268"/>
  <c r="M1256" i="268"/>
  <c r="M1255" i="268"/>
  <c r="M1175" i="268"/>
  <c r="M1174" i="268"/>
  <c r="M1173" i="268"/>
  <c r="M1093" i="268"/>
  <c r="M1092" i="268"/>
  <c r="M1091" i="268"/>
  <c r="M933" i="268"/>
  <c r="M932" i="268"/>
  <c r="M934" i="268"/>
  <c r="M775" i="268"/>
  <c r="M776" i="268"/>
  <c r="M774" i="268"/>
  <c r="O435" i="268"/>
  <c r="L664" i="268"/>
  <c r="O664" i="268" s="1"/>
  <c r="O667" i="268" s="1"/>
  <c r="O693" i="268" s="1"/>
  <c r="L585" i="268"/>
  <c r="O585" i="268" s="1"/>
  <c r="O588" i="268" s="1"/>
  <c r="O614" i="268" s="1"/>
  <c r="L503" i="268"/>
  <c r="O503" i="268" s="1"/>
  <c r="O506" i="268" s="1"/>
  <c r="O535" i="268" s="1"/>
  <c r="L423" i="268"/>
  <c r="O423" i="268" s="1"/>
  <c r="O426" i="268" s="1"/>
  <c r="L107" i="268"/>
  <c r="O107" i="268" s="1"/>
  <c r="O110" i="268" s="1"/>
  <c r="O136" i="268" s="1"/>
  <c r="O362" i="268"/>
  <c r="O292" i="268"/>
  <c r="O281" i="268"/>
  <c r="O283" i="268" s="1"/>
  <c r="O29" i="268"/>
  <c r="M1012" i="268" l="1"/>
  <c r="M1011" i="268"/>
  <c r="M855" i="268"/>
  <c r="M853" i="268"/>
  <c r="O777" i="268"/>
  <c r="O779" i="268" s="1"/>
  <c r="O1176" i="268"/>
  <c r="O1178" i="268" s="1"/>
  <c r="H36" i="265" s="1"/>
  <c r="I36" i="265" s="1"/>
  <c r="O1340" i="268"/>
  <c r="O1342" i="268" s="1"/>
  <c r="H38" i="265" s="1"/>
  <c r="I38" i="265" s="1"/>
  <c r="O1258" i="268"/>
  <c r="O1260" i="268" s="1"/>
  <c r="H37" i="265" s="1"/>
  <c r="I37" i="265" s="1"/>
  <c r="M1498" i="268"/>
  <c r="M1499" i="268"/>
  <c r="O1420" i="268"/>
  <c r="O1422" i="268" s="1"/>
  <c r="H39" i="265" s="1"/>
  <c r="I39" i="265" s="1"/>
  <c r="O453" i="268"/>
  <c r="M460" i="268" s="1"/>
  <c r="O1094" i="268"/>
  <c r="O1096" i="268" s="1"/>
  <c r="H35" i="265" s="1"/>
  <c r="I35" i="265" s="1"/>
  <c r="O935" i="268"/>
  <c r="O937" i="268" s="1"/>
  <c r="M700" i="268"/>
  <c r="M698" i="268"/>
  <c r="M699" i="268"/>
  <c r="M621" i="268"/>
  <c r="M620" i="268"/>
  <c r="M619" i="268"/>
  <c r="M542" i="268"/>
  <c r="M541" i="268"/>
  <c r="M540" i="268"/>
  <c r="M143" i="268"/>
  <c r="M142" i="268"/>
  <c r="M141" i="268"/>
  <c r="O276" i="268"/>
  <c r="L344" i="268"/>
  <c r="O344" i="268" s="1"/>
  <c r="O347" i="268" s="1"/>
  <c r="O373" i="268" s="1"/>
  <c r="L265" i="268"/>
  <c r="O265" i="268" s="1"/>
  <c r="O268" i="268" s="1"/>
  <c r="O23" i="268"/>
  <c r="M23" i="268"/>
  <c r="D23" i="268"/>
  <c r="C23" i="268"/>
  <c r="O1014" i="268" l="1"/>
  <c r="O1016" i="268" s="1"/>
  <c r="H32" i="265" s="1"/>
  <c r="I32" i="265" s="1"/>
  <c r="I65" i="265"/>
  <c r="H31" i="265"/>
  <c r="I31" i="265" s="1"/>
  <c r="H27" i="265"/>
  <c r="I27" i="265" s="1"/>
  <c r="O856" i="268"/>
  <c r="O858" i="268" s="1"/>
  <c r="H28" i="265" s="1"/>
  <c r="I28" i="265" s="1"/>
  <c r="M459" i="268"/>
  <c r="M458" i="268"/>
  <c r="O1501" i="268"/>
  <c r="O1503" i="268" s="1"/>
  <c r="O543" i="268"/>
  <c r="O545" i="268" s="1"/>
  <c r="H22" i="265" s="1"/>
  <c r="I22" i="265" s="1"/>
  <c r="O701" i="268"/>
  <c r="O703" i="268" s="1"/>
  <c r="H26" i="265" s="1"/>
  <c r="I26" i="265" s="1"/>
  <c r="O622" i="268"/>
  <c r="O624" i="268" s="1"/>
  <c r="O294" i="268"/>
  <c r="M301" i="268" s="1"/>
  <c r="O144" i="268"/>
  <c r="O146" i="268" s="1"/>
  <c r="H15" i="265" s="1"/>
  <c r="M378" i="268"/>
  <c r="M379" i="268"/>
  <c r="M380" i="268"/>
  <c r="O51" i="268"/>
  <c r="O55" i="268" s="1"/>
  <c r="L28" i="268" s="1"/>
  <c r="O44" i="268"/>
  <c r="O46" i="268" s="1"/>
  <c r="O39" i="268"/>
  <c r="O202" i="268"/>
  <c r="O204" i="268" s="1"/>
  <c r="I66" i="265" l="1"/>
  <c r="H40" i="265"/>
  <c r="I40" i="265" s="1"/>
  <c r="I49" i="265" s="1"/>
  <c r="I33" i="265"/>
  <c r="I29" i="265"/>
  <c r="O461" i="268"/>
  <c r="O463" i="268" s="1"/>
  <c r="H21" i="265" s="1"/>
  <c r="M300" i="268"/>
  <c r="M299" i="268"/>
  <c r="O381" i="268"/>
  <c r="O383" i="268" s="1"/>
  <c r="I23" i="265" l="1"/>
  <c r="H20" i="265"/>
  <c r="O302" i="268"/>
  <c r="O304" i="268" s="1"/>
  <c r="O28" i="268"/>
  <c r="O31" i="268" s="1"/>
  <c r="O57" i="268" s="1"/>
  <c r="M62" i="268" l="1"/>
  <c r="M63" i="268"/>
  <c r="M64" i="268"/>
  <c r="I21" i="265"/>
  <c r="H17" i="265"/>
  <c r="I78" i="265"/>
  <c r="O65" i="268" l="1"/>
  <c r="O67" i="268" s="1"/>
  <c r="L186" i="268"/>
  <c r="O186" i="268" l="1"/>
  <c r="O189" i="268" s="1"/>
  <c r="O215" i="268" s="1"/>
  <c r="M222" i="268" l="1"/>
  <c r="M221" i="268"/>
  <c r="M220" i="268"/>
  <c r="O223" i="268" l="1"/>
  <c r="O225" i="268" s="1"/>
  <c r="H16" i="265" s="1"/>
  <c r="I20" i="265"/>
  <c r="I24" i="265" s="1"/>
  <c r="I68" i="265" l="1"/>
  <c r="I70" i="265" s="1"/>
</calcChain>
</file>

<file path=xl/sharedStrings.xml><?xml version="1.0" encoding="utf-8"?>
<sst xmlns="http://schemas.openxmlformats.org/spreadsheetml/2006/main" count="2875" uniqueCount="267">
  <si>
    <t>FORMULARIO 1</t>
  </si>
  <si>
    <t>PRESUPUESTO OFICIAL</t>
  </si>
  <si>
    <t>Nº</t>
  </si>
  <si>
    <t>ITEM DE PAGO</t>
  </si>
  <si>
    <t>DESCRIPCION</t>
  </si>
  <si>
    <t>UND.</t>
  </si>
  <si>
    <t>CANTIDAD</t>
  </si>
  <si>
    <t>VALOR UNITARIO</t>
  </si>
  <si>
    <t xml:space="preserve">VALOR TOTAL                                </t>
  </si>
  <si>
    <t>Subtotal</t>
  </si>
  <si>
    <t xml:space="preserve">SUBTOTAL OBRAS </t>
  </si>
  <si>
    <t>PORCENTAJE</t>
  </si>
  <si>
    <t>ADMINISTRACION</t>
  </si>
  <si>
    <t>A=</t>
  </si>
  <si>
    <t xml:space="preserve">IMPREVISTO
</t>
  </si>
  <si>
    <t>I=</t>
  </si>
  <si>
    <t>U=</t>
  </si>
  <si>
    <t>TOTAL A.I.U</t>
  </si>
  <si>
    <t>A.I.U.=</t>
  </si>
  <si>
    <t>VERSIÓN</t>
  </si>
  <si>
    <t>PÁGINA</t>
  </si>
  <si>
    <t>DE</t>
  </si>
  <si>
    <t xml:space="preserve">ANALISIS DE PRECIOS UNITARIOS </t>
  </si>
  <si>
    <t>FECHA</t>
  </si>
  <si>
    <t>DD</t>
  </si>
  <si>
    <t>MM</t>
  </si>
  <si>
    <t>AA</t>
  </si>
  <si>
    <t>DATOS ESPECÍFICOS</t>
  </si>
  <si>
    <t>ITEM</t>
  </si>
  <si>
    <t>DESCRIPCIÓN</t>
  </si>
  <si>
    <t>UNIDAD</t>
  </si>
  <si>
    <t>I. EQUIPO</t>
  </si>
  <si>
    <t>MARCA</t>
  </si>
  <si>
    <t>TIPO</t>
  </si>
  <si>
    <t>TARIFA/HORA</t>
  </si>
  <si>
    <t>RENDIMIENTO</t>
  </si>
  <si>
    <t>Vr. UNITARIO</t>
  </si>
  <si>
    <t>SUBTOTAL $</t>
  </si>
  <si>
    <t>II. MATERIALES</t>
  </si>
  <si>
    <t>PRECIO UNIT.</t>
  </si>
  <si>
    <t>III. TRANSPORTES</t>
  </si>
  <si>
    <t>MATERIAL</t>
  </si>
  <si>
    <t>VOL. o PESO</t>
  </si>
  <si>
    <t>DISTANCIA</t>
  </si>
  <si>
    <r>
      <t>M</t>
    </r>
    <r>
      <rPr>
        <b/>
        <vertAlign val="superscript"/>
        <sz val="8"/>
        <rFont val="Arial Narrow"/>
        <family val="2"/>
      </rPr>
      <t>3</t>
    </r>
    <r>
      <rPr>
        <b/>
        <sz val="8"/>
        <rFont val="Arial Narrow"/>
        <family val="2"/>
      </rPr>
      <t xml:space="preserve"> o Ton/Km</t>
    </r>
  </si>
  <si>
    <t>TARIFA</t>
  </si>
  <si>
    <t>IV. MANO DE OBRA</t>
  </si>
  <si>
    <t>TRABAJADOR</t>
  </si>
  <si>
    <t>JORNAL</t>
  </si>
  <si>
    <t>PRESTACIONES</t>
  </si>
  <si>
    <t>JORNAL TOTAL</t>
  </si>
  <si>
    <t>TOTAL COSTO DIRECTO $</t>
  </si>
  <si>
    <t>V. COSTOS INDIRECTOS</t>
  </si>
  <si>
    <t>Descripción</t>
  </si>
  <si>
    <t>Porcentaje</t>
  </si>
  <si>
    <t>Valor Total</t>
  </si>
  <si>
    <t xml:space="preserve">IMPREVISTOS </t>
  </si>
  <si>
    <t>UTILIDAD</t>
  </si>
  <si>
    <t>Precio Unitario Total Aproximado al peso $</t>
  </si>
  <si>
    <t>MUNICIPIO DE BARICHARA</t>
  </si>
  <si>
    <t>Elaboro</t>
  </si>
  <si>
    <t>________________________________________________</t>
  </si>
  <si>
    <t xml:space="preserve">Secretario de Infraestructura y Obras Públicas </t>
  </si>
  <si>
    <t>HERRAMIENTA MENOR</t>
  </si>
  <si>
    <t>%</t>
  </si>
  <si>
    <t>Secretario de Infraestructura y Obras Públicas</t>
  </si>
  <si>
    <t>M2</t>
  </si>
  <si>
    <t xml:space="preserve">ANDAMIOS </t>
  </si>
  <si>
    <t>METALICO</t>
  </si>
  <si>
    <t>CUADRILLA B (1 AYUD + 1 OFIC)</t>
  </si>
  <si>
    <t>M3 / Km</t>
  </si>
  <si>
    <t>TRANSPORTE MATERIAL</t>
  </si>
  <si>
    <t>ING. JAIRO ANDRES QUINTERO PEÑALOZA</t>
  </si>
  <si>
    <t>UND</t>
  </si>
  <si>
    <t>PRELIMINARES</t>
  </si>
  <si>
    <t xml:space="preserve">OBRA CIVIL </t>
  </si>
  <si>
    <t>Suministro e instalación de división en acero inoxidable (0,60mx1,0m)</t>
  </si>
  <si>
    <t xml:space="preserve">Suministro e instalación de lavamanos </t>
  </si>
  <si>
    <r>
      <rPr>
        <b/>
        <sz val="12"/>
        <rFont val="Arial"/>
        <family val="2"/>
      </rPr>
      <t xml:space="preserve">NOTA 1: </t>
    </r>
    <r>
      <rPr>
        <sz val="12"/>
        <rFont val="Arial"/>
        <family val="2"/>
      </rPr>
      <t xml:space="preserve"> Se debe tener en cuenta que el PRECIO UNITARIO incluye el valor de A.I.U. </t>
    </r>
  </si>
  <si>
    <r>
      <rPr>
        <b/>
        <sz val="12"/>
        <rFont val="Arial"/>
        <family val="2"/>
      </rPr>
      <t>NOTA 2:</t>
    </r>
    <r>
      <rPr>
        <sz val="12"/>
        <rFont val="Arial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</si>
  <si>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r>
      <rPr>
        <b/>
        <sz val="12"/>
        <rFont val="Arial"/>
        <family val="2"/>
      </rPr>
      <t>NOTA 3:</t>
    </r>
    <r>
      <rPr>
        <sz val="12"/>
        <rFont val="Arial"/>
        <family val="2"/>
      </rPr>
      <t xml:space="preserve"> El A.I.U y su discriminación deben estar en porcentaje (%). </t>
    </r>
  </si>
  <si>
    <t>ELECTRICO</t>
  </si>
  <si>
    <t>CUADRILLA C (2 AYUD + 1 OFIC)</t>
  </si>
  <si>
    <t>División en acero inoxidable (0,60mx1,0m)</t>
  </si>
  <si>
    <t>Desmonte de aparatos sanitarios, lavamanos y orinal</t>
  </si>
  <si>
    <t xml:space="preserve">Suministro e instalación de aparatos sanitarios </t>
  </si>
  <si>
    <t>Suministro e instalación de orinal</t>
  </si>
  <si>
    <t>Aparato sanitario de procelana blanco</t>
  </si>
  <si>
    <t>Pegacor</t>
  </si>
  <si>
    <t>KG</t>
  </si>
  <si>
    <t>Orinal Petite Compacto Entrada Superior con Válvula Push Expuesta</t>
  </si>
  <si>
    <t>Suministro e instalación de puertas en madera (incluye marco y pintura)</t>
  </si>
  <si>
    <t>Resanes y Pintura koraza a dos manos para exteriores</t>
  </si>
  <si>
    <t xml:space="preserve">Desmonte de puertas en madera (Incluye Corte y retiro marco) </t>
  </si>
  <si>
    <t>Mantenimiento de las instalaciones eléctricas de las unidades sanitarias</t>
  </si>
  <si>
    <t xml:space="preserve">	Firma del Proponente o de su Representante Legal</t>
  </si>
  <si>
    <t>Formulario 1 - Propuesta económica  - Documento tipo de mínima cuantía de obra pública de infraestructura social</t>
  </si>
  <si>
    <t>Versión: 1 de 21 de agosto de 2025</t>
  </si>
  <si>
    <t>UNIDADES SANITARIAS</t>
  </si>
  <si>
    <t>OFICINA COMISARIA DE FAMILIA</t>
  </si>
  <si>
    <t>Desmonte y retiro de elementos existentes sobrantes</t>
  </si>
  <si>
    <t>GLB</t>
  </si>
  <si>
    <t>Suministro e instalación de muro en sistema liviano en drywall (incluye acabados)</t>
  </si>
  <si>
    <t>Puerta en madera liviana para división en drywall, (incluye marco en madera)</t>
  </si>
  <si>
    <t>Apertura de huecos para extractor en muro D=0,25 M</t>
  </si>
  <si>
    <t>Reparación de humedad en muros y techos</t>
  </si>
  <si>
    <t>Suministro e instalación de extractor de aire en muro</t>
  </si>
  <si>
    <t>Resanes y Pintura vinilo a dos manos para interiores</t>
  </si>
  <si>
    <t>Restauración de ventanas en madera</t>
  </si>
  <si>
    <t xml:space="preserve">VALOR TOTAL </t>
  </si>
  <si>
    <t>OFERTA ECONOMICA</t>
  </si>
  <si>
    <t>Suministro e instalación de interruptores eléctricos independientes circuitos de iluminación en las divisiones (incluye canalización, cableado, cajas y accesorios)</t>
  </si>
  <si>
    <t xml:space="preserve">Demolición de empedrado existente </t>
  </si>
  <si>
    <t>M3</t>
  </si>
  <si>
    <t xml:space="preserve">Excavaciones de material común a mano  </t>
  </si>
  <si>
    <t xml:space="preserve">Relleno en material común </t>
  </si>
  <si>
    <t xml:space="preserve">Retiro de material sobrante </t>
  </si>
  <si>
    <t>ESTRUCTURA</t>
  </si>
  <si>
    <t>Concreto clase f, 2000PSI para solados</t>
  </si>
  <si>
    <t xml:space="preserve">Concreto 3000 PSI para estructura </t>
  </si>
  <si>
    <t>Acero de refuerzo</t>
  </si>
  <si>
    <t>Muro en bloque H-15</t>
  </si>
  <si>
    <t>Pañete liso muros 1:4, e=1.5 cm</t>
  </si>
  <si>
    <t xml:space="preserve">MAMPOSTERIA, FRISO Y PINTURA  </t>
  </si>
  <si>
    <t>Pintura 3 Manos en muros</t>
  </si>
  <si>
    <t>PISOS Y ENCHAPES</t>
  </si>
  <si>
    <t>INSTALACIONES HIDROSANITARIAS</t>
  </si>
  <si>
    <t xml:space="preserve">Punto hidráulico PVC RDE 21 de ½” </t>
  </si>
  <si>
    <t xml:space="preserve">Punto Sanitario PVC 2” </t>
  </si>
  <si>
    <t xml:space="preserve">Punto Sanitario PVC 4” </t>
  </si>
  <si>
    <t>Suministro e instalación de tubería hidráulica PVC RDE 21 de 1/2"</t>
  </si>
  <si>
    <t>ML</t>
  </si>
  <si>
    <t>Suministro e instalación de tubería sanitaria PVC de 2"</t>
  </si>
  <si>
    <t>Suministro e instalación de tubería sanitaria PVC de 4"</t>
  </si>
  <si>
    <t>Suministro e instalación sanitario (incluye grifería)</t>
  </si>
  <si>
    <t>Suministro e instalación sifón de piso 2"</t>
  </si>
  <si>
    <t>Suministro e instalación de orinal (incluye grifería)</t>
  </si>
  <si>
    <t xml:space="preserve">Suministro e instalación de tanque de 500 litros (incluye accesorios)  </t>
  </si>
  <si>
    <t>INSTALACIONES ELECTRICAS</t>
  </si>
  <si>
    <t>Caja de aguas negras 70x70</t>
  </si>
  <si>
    <t xml:space="preserve">Suministro e instalación de luminaria tipo panel led 18w  </t>
  </si>
  <si>
    <t>Suministro e Instalación de lampara de pared  tipo farol exterior 60 w</t>
  </si>
  <si>
    <t>Acometida eléctrica</t>
  </si>
  <si>
    <t>CARPINTERIA METALICA Y MADERA</t>
  </si>
  <si>
    <t>CUBIERTA</t>
  </si>
  <si>
    <t xml:space="preserve">Cubierta en teja de barro (incluye madera rolliza, caña brava y manto asfáltico) </t>
  </si>
  <si>
    <t>TALADRO PERCUTOR</t>
  </si>
  <si>
    <t>RANA</t>
  </si>
  <si>
    <t>DÍA</t>
  </si>
  <si>
    <t>Material seleccionado</t>
  </si>
  <si>
    <t>Agua</t>
  </si>
  <si>
    <t xml:space="preserve">Desperdicio </t>
  </si>
  <si>
    <t>m3</t>
  </si>
  <si>
    <t>Lts</t>
  </si>
  <si>
    <t>m3/km</t>
  </si>
  <si>
    <t>M.O.  2 AYUDANTES</t>
  </si>
  <si>
    <t xml:space="preserve">TRANSPORTE </t>
  </si>
  <si>
    <t>MEZCLADORA</t>
  </si>
  <si>
    <t>DIA</t>
  </si>
  <si>
    <t xml:space="preserve">Piedra Rajon </t>
  </si>
  <si>
    <t>CONCRETO 3.000 PSI EN OBRA</t>
  </si>
  <si>
    <t>M.O. OFICIAL + 3 AYUDANTES</t>
  </si>
  <si>
    <t>VIBRADOR PARA CONCRETO</t>
  </si>
  <si>
    <t>Tabla burra ordinaria 30 cm * 2.2 cm * 2,7 m</t>
  </si>
  <si>
    <t>Puntilla 1-1/2- a  3-1/2"</t>
  </si>
  <si>
    <t>PQ</t>
  </si>
  <si>
    <t>Concreto Simple  f'c = 210 Kg/cm² (3000 Psi)</t>
  </si>
  <si>
    <t>Bloquelones 23 Cm*8 Cm*80 Cm largo</t>
  </si>
  <si>
    <t xml:space="preserve">Malla 15*15 Electrosoldada 4 mm 6m*2.35 </t>
  </si>
  <si>
    <t>Alambre Negro No. 18</t>
  </si>
  <si>
    <t>Puntilla</t>
  </si>
  <si>
    <t>Perfil Entrepiso Colmena 1.5 mm h= 9 Cm b=13 Cm</t>
  </si>
  <si>
    <t>Un</t>
  </si>
  <si>
    <t>LB</t>
  </si>
  <si>
    <t xml:space="preserve">Acero de Refuerzo 60.000 PSI </t>
  </si>
  <si>
    <t>Alambre Negro Nª18</t>
  </si>
  <si>
    <t>Bloque H-10 o H-9</t>
  </si>
  <si>
    <t>und</t>
  </si>
  <si>
    <t>MORTERO 1:4 EN OBRA</t>
  </si>
  <si>
    <t>CUERPO ANDAMIO</t>
  </si>
  <si>
    <t>mortero 1:3</t>
  </si>
  <si>
    <t>Pintura tipo 1 color blanco</t>
  </si>
  <si>
    <t>GL</t>
  </si>
  <si>
    <t>Enchape ceramica color blanco 20x20 cm (incluye pegante y boquilla)</t>
  </si>
  <si>
    <t>m2</t>
  </si>
  <si>
    <t>Enchape tableta barichara 20x20 cm (incluye pegante y boquilla)</t>
  </si>
  <si>
    <t>Soldadura PVC 1/4 GAL.</t>
  </si>
  <si>
    <t>Limpiador PVC 1/4 GAL.</t>
  </si>
  <si>
    <t>Tubo pvc tipo presión  6m 1/2``</t>
  </si>
  <si>
    <t>ml</t>
  </si>
  <si>
    <t>Codo Sanitario 90º CXE 4``</t>
  </si>
  <si>
    <t>Tubo Sanitario 6m 2``</t>
  </si>
  <si>
    <t>Yee Sanitario 4``</t>
  </si>
  <si>
    <t>Codo Sanitario 45º CXC 4``</t>
  </si>
  <si>
    <t>Tubo Sanitario 6m 4``</t>
  </si>
  <si>
    <t>Ladrillo Temosa</t>
  </si>
  <si>
    <t>Mortero 1:3 normal</t>
  </si>
  <si>
    <t>Acero de refuerzo PDR 60</t>
  </si>
  <si>
    <t>UN</t>
  </si>
  <si>
    <t>Union pvc tipo presión 1/2``</t>
  </si>
  <si>
    <t>Union Sanitario 2``</t>
  </si>
  <si>
    <t>Union Sanitario 4``</t>
  </si>
  <si>
    <t xml:space="preserve">Tanque pastico de 500 litros incluye flotador </t>
  </si>
  <si>
    <t>Cheque Red White 1-1/2"</t>
  </si>
  <si>
    <t>Codo de Presion 1"</t>
  </si>
  <si>
    <t>Tubería PVC 1'' RDE 21 (presion)</t>
  </si>
  <si>
    <t>Registro de Corte y/o Incorporacion Toya 1"</t>
  </si>
  <si>
    <t>Cinta teflon 1/2 x10 M</t>
  </si>
  <si>
    <t>Soldadura PVC 1/8 Gl</t>
  </si>
  <si>
    <t>RLL</t>
  </si>
  <si>
    <t>Collar Derivacion PVC U.M 3 x 1/2 o 1"</t>
  </si>
  <si>
    <t>Adaptador Macho Presion PVC 1"</t>
  </si>
  <si>
    <t>Conexión de acometida hidráulica (sin medidor)</t>
  </si>
  <si>
    <t>Conexión de acometida sanitaria</t>
  </si>
  <si>
    <t>Adaptador Terminal Conduit 1/2</t>
  </si>
  <si>
    <t>Alambre Cobre #12 Economico</t>
  </si>
  <si>
    <t>m</t>
  </si>
  <si>
    <t>Caja Galvanizada 2*4 Rectangular</t>
  </si>
  <si>
    <t>Tubo Conduit PVC 1/2</t>
  </si>
  <si>
    <t>Interruptor Doble Blanco</t>
  </si>
  <si>
    <t>2 CUADRILLA SALIDA ELECTRICA</t>
  </si>
  <si>
    <t>Alambre Cobre o Rigido No12</t>
  </si>
  <si>
    <t>Limpiador REM.PVC 760 GR.</t>
  </si>
  <si>
    <t>Alambre Cobre THW 14 AWG THHN/NN</t>
  </si>
  <si>
    <t>Tornillo Lamina Diam. 3/8</t>
  </si>
  <si>
    <t>Conector Resorte Rojo</t>
  </si>
  <si>
    <t>Caja Octagonal Conduit</t>
  </si>
  <si>
    <t xml:space="preserve">luminaria tipo panel led 18w </t>
  </si>
  <si>
    <t xml:space="preserve"> lampara de pared  tipo farol exterior 60 w</t>
  </si>
  <si>
    <t>Alambre Aislado N° 12</t>
  </si>
  <si>
    <t>Caja de Tablero 6 Puesto (Tip.Elegran)</t>
  </si>
  <si>
    <t>Conector Antifraude</t>
  </si>
  <si>
    <t>TACO PIN</t>
  </si>
  <si>
    <t>Caja Inspeccion Concreto de 20*20</t>
  </si>
  <si>
    <t>Capacete 1"</t>
  </si>
  <si>
    <t>TUBO CONDUIT METALICO DE 1" M.T. 3M</t>
  </si>
  <si>
    <t>Cinta bandy 5/8 x 1/2"</t>
  </si>
  <si>
    <t>Hebilla Acerada 5/8 x 1/2</t>
  </si>
  <si>
    <t>CABLE CONCÉNTRICO 2X8+8</t>
  </si>
  <si>
    <t>Cable Aislado Cobre N° 8</t>
  </si>
  <si>
    <t>Suministro e instalación de puerta de madera entamborada (0,7m x 2,2m) (incluye marco y pintura)</t>
  </si>
  <si>
    <t>Suministro e instalación de puerta de madera entamborada (1,0m x 2,2m) (incluye marco y pintura)</t>
  </si>
  <si>
    <t>Suministro e instalación de puerta de ventana de madera (0,6m x 0,5m) (incluye marco y pintura)</t>
  </si>
  <si>
    <t>Suministro e instalación de puerta principal abatible madera (1.4 x 2.2m) (incluye marco y pintura)</t>
  </si>
  <si>
    <t>Puerta entamborada 4mm  0,70 x 2,20 (con cerradura)</t>
  </si>
  <si>
    <t xml:space="preserve">Marco en madera  para Puerta .10 x 2.20 x 8.00 </t>
  </si>
  <si>
    <t>Puerta entamborada 4mm  1,00 x 2,20 (con cerradura)</t>
  </si>
  <si>
    <t xml:space="preserve">Marco en madera  para Puerta .10 x 2.20 x 1.10 </t>
  </si>
  <si>
    <t>ventana en madera 4mm  (0,6m x 0,5m)</t>
  </si>
  <si>
    <t>Puerta puerta principal abatible madera (1.4 x 2.2m)</t>
  </si>
  <si>
    <t xml:space="preserve">Marco en madera  para Puerta .10 x 2.20 x 1.40 </t>
  </si>
  <si>
    <t>Caña brava</t>
  </si>
  <si>
    <t>Vara redonda</t>
  </si>
  <si>
    <t>Solera redonda</t>
  </si>
  <si>
    <t>Viga redonda 25cm x 5m</t>
  </si>
  <si>
    <t>Puntilla 2"</t>
  </si>
  <si>
    <t>Puntillon 5"</t>
  </si>
  <si>
    <t>Tela asfaltica</t>
  </si>
  <si>
    <t>Teja Barro Comun 15x35cm</t>
  </si>
  <si>
    <t xml:space="preserve">Mezclon </t>
  </si>
  <si>
    <t>Placa fácil en Bloquelon</t>
  </si>
  <si>
    <t>Suministro e instalación lavamanos en piedra (incluye grifería)</t>
  </si>
  <si>
    <t>Punto eléctrico para luz  (Inc. Interruptor)</t>
  </si>
  <si>
    <t>Punto eléctrico para tomacorriente Doble (Inc. Interruptor)</t>
  </si>
  <si>
    <t>Enchape piso tableta colonial tipo Barichara</t>
  </si>
  <si>
    <t>Enchape muros baños cerámica blanco</t>
  </si>
  <si>
    <t>Lavamanos tallado en piedra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</si>
</sst>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1">
    <numFmt numFmtId="41" formatCode="_-* #,##0_-;\-* #,##0_-;_-* &quot;-&quot;_-;_-@_-"/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-* #,##0.00\ &quot;€&quot;_-;\-* #,##0.00\ &quot;€&quot;_-;_-* &quot;-&quot;??\ &quot;€&quot;_-;_-@_-"/>
    <numFmt numFmtId="166" formatCode="_-* #,##0.00\ _€_-;\-* #,##0.00\ _€_-;_-* &quot;-&quot;??\ _€_-;_-@_-"/>
    <numFmt numFmtId="167" formatCode="&quot;$&quot;\ #,##0.00_);\(&quot;$&quot;\ #,##0.00\)"/>
    <numFmt numFmtId="168" formatCode="_(&quot;$&quot;\ * #,##0.00_);_(&quot;$&quot;\ * \(#,##0.00\);_(&quot;$&quot;\ * &quot;-&quot;??_);_(@_)"/>
    <numFmt numFmtId="169" formatCode="_(* #,##0.00_);_(* \(#,##0.00\);_(* &quot;-&quot;??_);_(@_)"/>
    <numFmt numFmtId="170" formatCode="&quot;$&quot;\ #,##0.00;[Red]&quot;$&quot;\ \-#,##0.00"/>
    <numFmt numFmtId="171" formatCode="_ &quot;$&quot;\ * #,##0_ ;_ &quot;$&quot;\ * \-#,##0_ ;_ &quot;$&quot;\ * &quot;-&quot;_ ;_ @_ "/>
    <numFmt numFmtId="172" formatCode="_ &quot;$&quot;\ * #,##0.00_ ;_ &quot;$&quot;\ * \-#,##0.00_ ;_ &quot;$&quot;\ * &quot;-&quot;??_ ;_ @_ "/>
    <numFmt numFmtId="173" formatCode="_ * #,##0.00_ ;_ * \-#,##0.00_ ;_ * &quot;-&quot;??_ ;_ @_ "/>
    <numFmt numFmtId="174" formatCode="#,##0.000"/>
    <numFmt numFmtId="175" formatCode="#,##0.0"/>
    <numFmt numFmtId="176" formatCode="&quot;$&quot;\ #,##0.00"/>
    <numFmt numFmtId="177" formatCode="_-* #,##0.00\ &quot;Pts&quot;_-;\-* #,##0.00\ &quot;Pts&quot;_-;_-* &quot;-&quot;??\ &quot;Pts&quot;_-;_-@_-"/>
    <numFmt numFmtId="178" formatCode="#,##0.0000"/>
    <numFmt numFmtId="179" formatCode="0#.00\ \L\t"/>
    <numFmt numFmtId="180" formatCode="_([$$-240A]\ * #,##0.00_);_([$$-240A]\ * \(#,##0.00\);_([$$-240A]\ * &quot;-&quot;??_);_(@_)"/>
    <numFmt numFmtId="181" formatCode="_([$$-240A]\ * #,##0_);_([$$-240A]\ * \(#,##0\);_([$$-240A]\ * &quot;-&quot;??_);_(@_)"/>
    <numFmt numFmtId="182" formatCode="_-* #,##0.00\ [$€]_-;\-* #,##0.00\ [$€]_-;_-* &quot;-&quot;??\ [$€]_-;_-@_-"/>
    <numFmt numFmtId="183" formatCode="_ [$$-240A]\ * #,##0.00_ ;_ [$$-240A]\ * \-#,##0.00_ ;_ [$$-240A]\ * &quot;-&quot;??_ ;_ @_ "/>
    <numFmt numFmtId="184" formatCode="_ * #,##0_ ;_ * \-#,##0_ ;_ * &quot;-&quot;??_ ;_ @_ "/>
    <numFmt numFmtId="185" formatCode="_-[$$-240A]\ * #,##0.00_ ;_-[$$-240A]\ * \-#,##0.00\ ;_-[$$-240A]\ * &quot;-&quot;??_ ;_-@_ "/>
    <numFmt numFmtId="186" formatCode="##0"/>
    <numFmt numFmtId="187" formatCode="0.000"/>
    <numFmt numFmtId="188" formatCode="0.0000"/>
    <numFmt numFmtId="189" formatCode="_-* #,##0\ _P_t_s_-;\-* #,##0\ _P_t_s_-;_-* &quot;-&quot;??\ _P_t_s_-;_-@_-"/>
    <numFmt numFmtId="190" formatCode="0.00%;\-0.00%;&quot;&quot;"/>
    <numFmt numFmtId="191" formatCode="&quot;$&quot;#,##0\ ;\(&quot;$&quot;#,##0\)"/>
    <numFmt numFmtId="192" formatCode="\(0%\)"/>
    <numFmt numFmtId="193" formatCode=";;"/>
    <numFmt numFmtId="194" formatCode="d\ \d\e\ mmmm\ \d\e\ yyyy"/>
    <numFmt numFmtId="195" formatCode="0%;\-0%;&quot;&quot;"/>
    <numFmt numFmtId="196" formatCode="#0&quot;.&quot;000&quot;´&quot;000&quot;.&quot;000"/>
    <numFmt numFmtId="197" formatCode="##0&quot;.&quot;000"/>
    <numFmt numFmtId="198" formatCode="##0&quot;´&quot;000&quot;.&quot;000"/>
    <numFmt numFmtId="199" formatCode="_(&quot;$&quot;\ * #,##0_);_(&quot;$&quot;\ * \(#,##0\);_(&quot;$&quot;\ * &quot;-&quot;??_);_(@_)"/>
    <numFmt numFmtId="200" formatCode="#0&quot;.&quot;"/>
    <numFmt numFmtId="201" formatCode="0.0%;\-0.0%;&quot;&quot;"/>
    <numFmt numFmtId="202" formatCode="_ * #,##0.000_ ;_ * \-#,##0.000_ ;_ * &quot;-&quot;??_ ;_ @_ "/>
  </numFmts>
  <fonts count="65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 Narrow"/>
      <family val="2"/>
    </font>
    <font>
      <b/>
      <sz val="12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sz val="12"/>
      <name val="Arial Narrow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sz val="5"/>
      <name val="Arial Narrow"/>
      <family val="2"/>
    </font>
    <font>
      <b/>
      <sz val="8"/>
      <name val="Arial Narrow"/>
      <family val="2"/>
    </font>
    <font>
      <b/>
      <sz val="10"/>
      <name val="Arial Narrow"/>
      <family val="2"/>
    </font>
    <font>
      <b/>
      <vertAlign val="superscript"/>
      <sz val="8"/>
      <name val="Arial Narrow"/>
      <family val="2"/>
    </font>
    <font>
      <sz val="9"/>
      <name val="Arial Narrow"/>
      <family val="2"/>
    </font>
    <font>
      <sz val="10"/>
      <name val="Geneva"/>
    </font>
    <font>
      <u/>
      <sz val="10"/>
      <color indexed="12"/>
      <name val="Arial"/>
      <family val="2"/>
    </font>
    <font>
      <u/>
      <sz val="10"/>
      <name val="Arial Narrow"/>
      <family val="2"/>
    </font>
    <font>
      <b/>
      <sz val="7"/>
      <name val="Arial Narrow"/>
      <family val="2"/>
    </font>
    <font>
      <b/>
      <sz val="8"/>
      <color rgb="FF595959"/>
      <name val="Arial"/>
      <family val="2"/>
      <charset val="1"/>
    </font>
    <font>
      <sz val="8"/>
      <color rgb="FF595959"/>
      <name val="Arial"/>
      <family val="2"/>
      <charset val="1"/>
    </font>
    <font>
      <b/>
      <sz val="8"/>
      <color theme="1"/>
      <name val="Arial Narrow"/>
      <family val="2"/>
    </font>
    <font>
      <b/>
      <sz val="8"/>
      <name val="Arial"/>
      <family val="2"/>
      <charset val="1"/>
    </font>
    <font>
      <sz val="8"/>
      <name val="Arial"/>
      <family val="2"/>
      <charset val="1"/>
    </font>
    <font>
      <sz val="14"/>
      <name val="Arial Narrow"/>
      <family val="2"/>
    </font>
    <font>
      <b/>
      <sz val="14"/>
      <name val="Arial Narrow"/>
      <family val="2"/>
    </font>
    <font>
      <sz val="12"/>
      <name val="Arial"/>
      <family val="2"/>
    </font>
    <font>
      <sz val="11"/>
      <color theme="1"/>
      <name val="Lucida Sans"/>
      <family val="2"/>
    </font>
    <font>
      <sz val="12"/>
      <color theme="1"/>
      <name val="Calibri"/>
      <family val="2"/>
      <scheme val="minor"/>
    </font>
    <font>
      <b/>
      <sz val="12"/>
      <name val="Arial"/>
      <family val="2"/>
    </font>
    <font>
      <b/>
      <sz val="18"/>
      <name val="Arial"/>
      <family val="2"/>
    </font>
    <font>
      <sz val="11"/>
      <name val="Verdana"/>
      <family val="2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</fills>
  <borders count="9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</borders>
  <cellStyleXfs count="272">
    <xf numFmtId="0" fontId="0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4" borderId="0" applyNumberFormat="0" applyBorder="0" applyAlignment="0" applyProtection="0"/>
    <xf numFmtId="0" fontId="12" fillId="16" borderId="1" applyNumberFormat="0" applyAlignment="0" applyProtection="0"/>
    <xf numFmtId="0" fontId="13" fillId="17" borderId="2" applyNumberFormat="0" applyAlignment="0" applyProtection="0"/>
    <xf numFmtId="0" fontId="14" fillId="0" borderId="3" applyNumberFormat="0" applyFill="0" applyAlignment="0" applyProtection="0"/>
    <xf numFmtId="0" fontId="15" fillId="0" borderId="0" applyNumberFormat="0" applyFill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1" borderId="0" applyNumberFormat="0" applyBorder="0" applyAlignment="0" applyProtection="0"/>
    <xf numFmtId="0" fontId="16" fillId="7" borderId="1" applyNumberFormat="0" applyAlignment="0" applyProtection="0"/>
    <xf numFmtId="0" fontId="26" fillId="0" borderId="0">
      <alignment vertical="top"/>
    </xf>
    <xf numFmtId="182" fontId="6" fillId="0" borderId="0" applyFont="0" applyFill="0" applyBorder="0" applyAlignment="0" applyProtection="0"/>
    <xf numFmtId="0" fontId="17" fillId="3" borderId="0" applyNumberFormat="0" applyBorder="0" applyAlignment="0" applyProtection="0"/>
    <xf numFmtId="173" fontId="5" fillId="0" borderId="0" applyFont="0" applyFill="0" applyBorder="0" applyAlignment="0" applyProtection="0"/>
    <xf numFmtId="2" fontId="7" fillId="0" borderId="4" applyFont="0" applyBorder="0"/>
    <xf numFmtId="173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69" fontId="9" fillId="0" borderId="0" applyFont="0" applyFill="0" applyBorder="0" applyAlignment="0" applyProtection="0"/>
    <xf numFmtId="174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27" fillId="0" borderId="0" applyFont="0" applyFill="0" applyBorder="0" applyAlignment="0" applyProtection="0"/>
    <xf numFmtId="173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27" fillId="0" borderId="0" applyFont="0" applyFill="0" applyBorder="0" applyAlignment="0" applyProtection="0"/>
    <xf numFmtId="173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68" fontId="9" fillId="0" borderId="0" applyFont="0" applyFill="0" applyBorder="0" applyAlignment="0" applyProtection="0"/>
    <xf numFmtId="170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0" fontId="18" fillId="22" borderId="0" applyNumberFormat="0" applyBorder="0" applyAlignment="0" applyProtection="0"/>
    <xf numFmtId="0" fontId="18" fillId="22" borderId="0" applyNumberFormat="0" applyBorder="0" applyAlignment="0" applyProtection="0"/>
    <xf numFmtId="0" fontId="6" fillId="0" borderId="0"/>
    <xf numFmtId="0" fontId="6" fillId="0" borderId="0"/>
    <xf numFmtId="0" fontId="27" fillId="0" borderId="0"/>
    <xf numFmtId="0" fontId="6" fillId="0" borderId="0"/>
    <xf numFmtId="0" fontId="6" fillId="0" borderId="0"/>
    <xf numFmtId="0" fontId="2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28" fillId="0" borderId="0"/>
    <xf numFmtId="0" fontId="28" fillId="0" borderId="0"/>
    <xf numFmtId="0" fontId="6" fillId="0" borderId="0"/>
    <xf numFmtId="0" fontId="6" fillId="0" borderId="0"/>
    <xf numFmtId="0" fontId="6" fillId="0" borderId="0"/>
    <xf numFmtId="0" fontId="6" fillId="23" borderId="5" applyNumberFormat="0" applyFont="0" applyAlignment="0" applyProtection="0"/>
    <xf numFmtId="9" fontId="9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9" fillId="16" borderId="6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3" fillId="0" borderId="7" applyNumberFormat="0" applyFill="0" applyAlignment="0" applyProtection="0"/>
    <xf numFmtId="0" fontId="24" fillId="0" borderId="8" applyNumberFormat="0" applyFill="0" applyAlignment="0" applyProtection="0"/>
    <xf numFmtId="0" fontId="15" fillId="0" borderId="9" applyNumberFormat="0" applyFill="0" applyAlignment="0" applyProtection="0"/>
    <xf numFmtId="0" fontId="22" fillId="0" borderId="0" applyNumberFormat="0" applyFill="0" applyBorder="0" applyAlignment="0" applyProtection="0"/>
    <xf numFmtId="0" fontId="25" fillId="0" borderId="10" applyNumberFormat="0" applyFill="0" applyAlignment="0" applyProtection="0"/>
    <xf numFmtId="0" fontId="25" fillId="0" borderId="10" applyNumberFormat="0" applyFill="0" applyAlignment="0" applyProtection="0"/>
    <xf numFmtId="173" fontId="29" fillId="0" borderId="0" applyFont="0" applyFill="0" applyBorder="0" applyAlignment="0" applyProtection="0"/>
    <xf numFmtId="0" fontId="5" fillId="0" borderId="0"/>
    <xf numFmtId="9" fontId="29" fillId="0" borderId="0" applyFont="0" applyFill="0" applyBorder="0" applyAlignment="0" applyProtection="0"/>
    <xf numFmtId="0" fontId="5" fillId="0" borderId="0"/>
    <xf numFmtId="177" fontId="5" fillId="0" borderId="0" applyFont="0" applyFill="0" applyBorder="0" applyAlignment="0" applyProtection="0"/>
    <xf numFmtId="0" fontId="4" fillId="0" borderId="0"/>
    <xf numFmtId="0" fontId="5" fillId="0" borderId="0"/>
    <xf numFmtId="0" fontId="5" fillId="0" borderId="0"/>
    <xf numFmtId="0" fontId="3" fillId="0" borderId="0"/>
    <xf numFmtId="43" fontId="3" fillId="0" borderId="0" applyFont="0" applyFill="0" applyBorder="0" applyAlignment="0" applyProtection="0"/>
    <xf numFmtId="0" fontId="5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4" borderId="0" applyNumberFormat="0" applyBorder="0" applyAlignment="0" applyProtection="0"/>
    <xf numFmtId="0" fontId="12" fillId="16" borderId="1" applyNumberFormat="0" applyAlignment="0" applyProtection="0"/>
    <xf numFmtId="0" fontId="5" fillId="0" borderId="0"/>
    <xf numFmtId="0" fontId="13" fillId="17" borderId="2" applyNumberFormat="0" applyAlignment="0" applyProtection="0"/>
    <xf numFmtId="0" fontId="14" fillId="0" borderId="3" applyNumberFormat="0" applyFill="0" applyAlignment="0" applyProtection="0"/>
    <xf numFmtId="186" fontId="7" fillId="0" borderId="47">
      <alignment horizontal="right"/>
    </xf>
    <xf numFmtId="186" fontId="7" fillId="0" borderId="47">
      <alignment horizontal="right"/>
    </xf>
    <xf numFmtId="2" fontId="7" fillId="0" borderId="0"/>
    <xf numFmtId="2" fontId="7" fillId="0" borderId="0"/>
    <xf numFmtId="2" fontId="7" fillId="0" borderId="0"/>
    <xf numFmtId="187" fontId="7" fillId="0" borderId="0"/>
    <xf numFmtId="187" fontId="7" fillId="0" borderId="0"/>
    <xf numFmtId="187" fontId="7" fillId="0" borderId="0"/>
    <xf numFmtId="188" fontId="8" fillId="0" borderId="0"/>
    <xf numFmtId="188" fontId="8" fillId="0" borderId="0"/>
    <xf numFmtId="188" fontId="8" fillId="0" borderId="0"/>
    <xf numFmtId="186" fontId="7" fillId="0" borderId="47">
      <alignment horizontal="right"/>
    </xf>
    <xf numFmtId="189" fontId="5" fillId="0" borderId="0">
      <protection locked="0"/>
    </xf>
    <xf numFmtId="3" fontId="35" fillId="0" borderId="0" applyFont="0" applyFill="0" applyBorder="0" applyAlignment="0" applyProtection="0"/>
    <xf numFmtId="190" fontId="5" fillId="0" borderId="0">
      <protection locked="0"/>
    </xf>
    <xf numFmtId="191" fontId="35" fillId="0" borderId="0" applyFont="0" applyFill="0" applyBorder="0" applyAlignment="0" applyProtection="0"/>
    <xf numFmtId="192" fontId="5" fillId="0" borderId="0">
      <protection locked="0"/>
    </xf>
    <xf numFmtId="0" fontId="15" fillId="0" borderId="0" applyNumberFormat="0" applyFill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1" borderId="0" applyNumberFormat="0" applyBorder="0" applyAlignment="0" applyProtection="0"/>
    <xf numFmtId="0" fontId="16" fillId="7" borderId="1" applyNumberFormat="0" applyAlignment="0" applyProtection="0"/>
    <xf numFmtId="193" fontId="36" fillId="0" borderId="0">
      <protection locked="0"/>
    </xf>
    <xf numFmtId="193" fontId="36" fillId="0" borderId="0">
      <protection locked="0"/>
    </xf>
    <xf numFmtId="193" fontId="36" fillId="0" borderId="0">
      <protection locked="0"/>
    </xf>
    <xf numFmtId="193" fontId="36" fillId="0" borderId="0">
      <protection locked="0"/>
    </xf>
    <xf numFmtId="193" fontId="36" fillId="0" borderId="0">
      <protection locked="0"/>
    </xf>
    <xf numFmtId="193" fontId="36" fillId="0" borderId="0">
      <protection locked="0"/>
    </xf>
    <xf numFmtId="193" fontId="36" fillId="0" borderId="0">
      <protection locked="0"/>
    </xf>
    <xf numFmtId="194" fontId="5" fillId="0" borderId="0">
      <protection locked="0"/>
    </xf>
    <xf numFmtId="0" fontId="37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195" fontId="5" fillId="0" borderId="0">
      <protection locked="0"/>
    </xf>
    <xf numFmtId="195" fontId="5" fillId="0" borderId="0">
      <protection locked="0"/>
    </xf>
    <xf numFmtId="0" fontId="17" fillId="3" borderId="0" applyNumberFormat="0" applyBorder="0" applyAlignment="0" applyProtection="0"/>
    <xf numFmtId="196" fontId="7" fillId="0" borderId="0">
      <alignment horizontal="right"/>
    </xf>
    <xf numFmtId="196" fontId="7" fillId="0" borderId="0">
      <alignment horizontal="right"/>
    </xf>
    <xf numFmtId="196" fontId="7" fillId="0" borderId="0">
      <alignment horizontal="right"/>
    </xf>
    <xf numFmtId="197" fontId="7" fillId="0" borderId="0" applyFont="0" applyFill="0" applyBorder="0" applyAlignment="0">
      <alignment horizontal="center"/>
    </xf>
    <xf numFmtId="197" fontId="7" fillId="0" borderId="0" applyFont="0" applyFill="0" applyBorder="0" applyAlignment="0">
      <alignment horizontal="center"/>
    </xf>
    <xf numFmtId="2" fontId="7" fillId="0" borderId="4" applyFont="0" applyBorder="0"/>
    <xf numFmtId="169" fontId="9" fillId="0" borderId="0" applyFont="0" applyFill="0" applyBorder="0" applyAlignment="0" applyProtection="0"/>
    <xf numFmtId="173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39" fillId="0" borderId="0" applyFont="0" applyFill="0" applyBorder="0" applyAlignment="0" applyProtection="0"/>
    <xf numFmtId="169" fontId="39" fillId="0" borderId="0" applyFont="0" applyFill="0" applyBorder="0" applyAlignment="0" applyProtection="0"/>
    <xf numFmtId="169" fontId="39" fillId="0" borderId="0" applyFont="0" applyFill="0" applyBorder="0" applyAlignment="0" applyProtection="0"/>
    <xf numFmtId="198" fontId="7" fillId="0" borderId="0">
      <alignment horizontal="right"/>
    </xf>
    <xf numFmtId="198" fontId="7" fillId="0" borderId="0">
      <alignment horizontal="right"/>
    </xf>
    <xf numFmtId="198" fontId="7" fillId="0" borderId="0">
      <alignment horizontal="right"/>
    </xf>
    <xf numFmtId="199" fontId="5" fillId="0" borderId="0" applyFont="0" applyFill="0" applyBorder="0" applyAlignment="0" applyProtection="0"/>
    <xf numFmtId="199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99" fontId="5" fillId="0" borderId="0" applyFont="0" applyFill="0" applyBorder="0" applyAlignment="0" applyProtection="0"/>
    <xf numFmtId="199" fontId="5" fillId="0" borderId="0" applyFont="0" applyFill="0" applyBorder="0" applyAlignment="0" applyProtection="0"/>
    <xf numFmtId="199" fontId="5" fillId="0" borderId="0" applyFont="0" applyFill="0" applyBorder="0" applyAlignment="0" applyProtection="0"/>
    <xf numFmtId="199" fontId="5" fillId="0" borderId="0" applyFont="0" applyFill="0" applyBorder="0" applyAlignment="0" applyProtection="0"/>
    <xf numFmtId="199" fontId="5" fillId="0" borderId="0" applyFont="0" applyFill="0" applyBorder="0" applyAlignment="0" applyProtection="0"/>
    <xf numFmtId="199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8" fontId="9" fillId="0" borderId="0" applyFont="0" applyFill="0" applyBorder="0" applyAlignment="0" applyProtection="0"/>
    <xf numFmtId="191" fontId="40" fillId="0" borderId="0" applyFont="0" applyFill="0" applyBorder="0" applyAlignment="0" applyProtection="0"/>
    <xf numFmtId="0" fontId="18" fillId="22" borderId="0" applyNumberFormat="0" applyBorder="0" applyAlignment="0" applyProtection="0"/>
    <xf numFmtId="200" fontId="7" fillId="0" borderId="0" applyFont="0" applyFill="0" applyBorder="0" applyAlignment="0">
      <alignment horizontal="center"/>
    </xf>
    <xf numFmtId="200" fontId="7" fillId="0" borderId="0" applyFont="0" applyFill="0" applyBorder="0" applyAlignment="0">
      <alignment horizontal="center"/>
    </xf>
    <xf numFmtId="0" fontId="5" fillId="0" borderId="0"/>
    <xf numFmtId="0" fontId="5" fillId="0" borderId="0"/>
    <xf numFmtId="0" fontId="39" fillId="0" borderId="0"/>
    <xf numFmtId="0" fontId="2" fillId="0" borderId="0"/>
    <xf numFmtId="0" fontId="39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1" fillId="0" borderId="0"/>
    <xf numFmtId="0" fontId="5" fillId="0" borderId="0"/>
    <xf numFmtId="0" fontId="5" fillId="23" borderId="5" applyNumberFormat="0" applyFont="0" applyAlignment="0" applyProtection="0"/>
    <xf numFmtId="201" fontId="5" fillId="0" borderId="0">
      <protection locked="0"/>
    </xf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39" fillId="0" borderId="0" applyFont="0" applyFill="0" applyBorder="0" applyAlignment="0" applyProtection="0"/>
    <xf numFmtId="0" fontId="42" fillId="0" borderId="0">
      <alignment vertical="top"/>
    </xf>
    <xf numFmtId="0" fontId="19" fillId="16" borderId="6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3" fillId="0" borderId="7" applyNumberFormat="0" applyFill="0" applyAlignment="0" applyProtection="0"/>
    <xf numFmtId="0" fontId="24" fillId="0" borderId="8" applyNumberFormat="0" applyFill="0" applyAlignment="0" applyProtection="0"/>
    <xf numFmtId="0" fontId="15" fillId="0" borderId="9" applyNumberFormat="0" applyFill="0" applyAlignment="0" applyProtection="0"/>
    <xf numFmtId="0" fontId="22" fillId="0" borderId="0" applyNumberFormat="0" applyFill="0" applyBorder="0" applyAlignment="0" applyProtection="0"/>
    <xf numFmtId="195" fontId="5" fillId="0" borderId="51">
      <protection locked="0"/>
    </xf>
    <xf numFmtId="0" fontId="48" fillId="0" borderId="0"/>
    <xf numFmtId="0" fontId="49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60" fillId="0" borderId="0"/>
    <xf numFmtId="164" fontId="1" fillId="0" borderId="0" applyFont="0" applyFill="0" applyBorder="0" applyAlignment="0" applyProtection="0"/>
    <xf numFmtId="0" fontId="5" fillId="0" borderId="0"/>
    <xf numFmtId="0" fontId="5" fillId="0" borderId="0"/>
    <xf numFmtId="0" fontId="1" fillId="0" borderId="0"/>
    <xf numFmtId="43" fontId="60" fillId="0" borderId="0" applyFont="0" applyFill="0" applyBorder="0" applyAlignment="0" applyProtection="0"/>
    <xf numFmtId="9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5" fillId="0" borderId="0" applyFont="0" applyFill="0" applyBorder="0" applyAlignment="0" applyProtection="0"/>
    <xf numFmtId="41" fontId="60" fillId="0" borderId="0" applyFont="0" applyFill="0" applyBorder="0" applyAlignment="0" applyProtection="0"/>
    <xf numFmtId="43" fontId="61" fillId="0" borderId="0" applyFont="0" applyFill="0" applyBorder="0" applyAlignment="0" applyProtection="0"/>
    <xf numFmtId="0" fontId="61" fillId="0" borderId="0"/>
    <xf numFmtId="43" fontId="61" fillId="0" borderId="0" applyFont="0" applyFill="0" applyBorder="0" applyAlignment="0" applyProtection="0"/>
  </cellStyleXfs>
  <cellXfs count="482">
    <xf numFmtId="0" fontId="0" fillId="0" borderId="0" xfId="0"/>
    <xf numFmtId="0" fontId="30" fillId="0" borderId="0" xfId="89" applyFont="1"/>
    <xf numFmtId="0" fontId="33" fillId="0" borderId="0" xfId="90" applyFont="1"/>
    <xf numFmtId="0" fontId="32" fillId="0" borderId="0" xfId="90" applyFont="1"/>
    <xf numFmtId="0" fontId="34" fillId="0" borderId="0" xfId="89" applyFont="1"/>
    <xf numFmtId="0" fontId="34" fillId="0" borderId="36" xfId="89" applyFont="1" applyBorder="1"/>
    <xf numFmtId="0" fontId="34" fillId="0" borderId="37" xfId="89" applyFont="1" applyBorder="1"/>
    <xf numFmtId="0" fontId="34" fillId="0" borderId="0" xfId="90" applyFont="1"/>
    <xf numFmtId="0" fontId="34" fillId="0" borderId="36" xfId="90" applyFont="1" applyBorder="1"/>
    <xf numFmtId="0" fontId="34" fillId="0" borderId="37" xfId="90" applyFont="1" applyBorder="1"/>
    <xf numFmtId="0" fontId="31" fillId="0" borderId="34" xfId="79" applyFont="1" applyBorder="1" applyAlignment="1">
      <alignment vertical="center"/>
    </xf>
    <xf numFmtId="181" fontId="34" fillId="0" borderId="37" xfId="90" applyNumberFormat="1" applyFont="1" applyBorder="1"/>
    <xf numFmtId="183" fontId="34" fillId="0" borderId="37" xfId="90" applyNumberFormat="1" applyFont="1" applyBorder="1"/>
    <xf numFmtId="0" fontId="32" fillId="0" borderId="0" xfId="0" applyFont="1"/>
    <xf numFmtId="0" fontId="32" fillId="0" borderId="14" xfId="0" applyFont="1" applyBorder="1"/>
    <xf numFmtId="0" fontId="33" fillId="0" borderId="11" xfId="0" applyFont="1" applyBorder="1" applyAlignment="1">
      <alignment horizontal="left"/>
    </xf>
    <xf numFmtId="0" fontId="32" fillId="0" borderId="12" xfId="0" applyFont="1" applyBorder="1" applyAlignment="1">
      <alignment horizontal="center"/>
    </xf>
    <xf numFmtId="0" fontId="32" fillId="0" borderId="12" xfId="0" applyFont="1" applyBorder="1"/>
    <xf numFmtId="0" fontId="32" fillId="0" borderId="11" xfId="0" applyFont="1" applyBorder="1"/>
    <xf numFmtId="0" fontId="32" fillId="0" borderId="52" xfId="0" applyFont="1" applyBorder="1"/>
    <xf numFmtId="0" fontId="32" fillId="0" borderId="11" xfId="0" applyFont="1" applyBorder="1" applyAlignment="1">
      <alignment horizontal="center"/>
    </xf>
    <xf numFmtId="0" fontId="33" fillId="0" borderId="12" xfId="0" applyFont="1" applyBorder="1"/>
    <xf numFmtId="0" fontId="33" fillId="0" borderId="11" xfId="0" applyFont="1" applyBorder="1"/>
    <xf numFmtId="0" fontId="32" fillId="0" borderId="54" xfId="0" applyFont="1" applyBorder="1"/>
    <xf numFmtId="0" fontId="32" fillId="0" borderId="55" xfId="0" applyFont="1" applyBorder="1"/>
    <xf numFmtId="0" fontId="32" fillId="0" borderId="56" xfId="0" applyFont="1" applyBorder="1"/>
    <xf numFmtId="43" fontId="32" fillId="0" borderId="30" xfId="34" applyNumberFormat="1" applyFont="1" applyBorder="1"/>
    <xf numFmtId="9" fontId="32" fillId="0" borderId="18" xfId="95" applyFont="1" applyBorder="1" applyAlignment="1">
      <alignment horizontal="center"/>
    </xf>
    <xf numFmtId="9" fontId="32" fillId="0" borderId="28" xfId="95" applyFont="1" applyBorder="1"/>
    <xf numFmtId="43" fontId="32" fillId="0" borderId="31" xfId="34" applyNumberFormat="1" applyFont="1" applyBorder="1"/>
    <xf numFmtId="9" fontId="32" fillId="0" borderId="23" xfId="95" applyFont="1" applyBorder="1"/>
    <xf numFmtId="43" fontId="32" fillId="0" borderId="22" xfId="34" applyNumberFormat="1" applyFont="1" applyBorder="1"/>
    <xf numFmtId="0" fontId="32" fillId="0" borderId="59" xfId="0" applyFont="1" applyBorder="1"/>
    <xf numFmtId="173" fontId="32" fillId="0" borderId="38" xfId="34" applyFont="1" applyBorder="1"/>
    <xf numFmtId="0" fontId="32" fillId="0" borderId="60" xfId="0" applyFont="1" applyBorder="1"/>
    <xf numFmtId="173" fontId="32" fillId="0" borderId="45" xfId="34" applyFont="1" applyBorder="1" applyAlignment="1">
      <alignment horizontal="center" wrapText="1"/>
    </xf>
    <xf numFmtId="166" fontId="32" fillId="0" borderId="25" xfId="0" applyNumberFormat="1" applyFont="1" applyBorder="1" applyAlignment="1">
      <alignment horizontal="center" wrapText="1"/>
    </xf>
    <xf numFmtId="0" fontId="32" fillId="0" borderId="22" xfId="95" applyNumberFormat="1" applyFont="1" applyBorder="1" applyAlignment="1">
      <alignment horizontal="center"/>
    </xf>
    <xf numFmtId="173" fontId="32" fillId="0" borderId="18" xfId="34" applyFont="1" applyBorder="1" applyAlignment="1">
      <alignment horizontal="center"/>
    </xf>
    <xf numFmtId="0" fontId="32" fillId="0" borderId="22" xfId="0" applyFont="1" applyBorder="1" applyAlignment="1">
      <alignment horizontal="left"/>
    </xf>
    <xf numFmtId="0" fontId="32" fillId="0" borderId="21" xfId="0" applyFont="1" applyBorder="1" applyAlignment="1">
      <alignment horizontal="left"/>
    </xf>
    <xf numFmtId="2" fontId="32" fillId="0" borderId="18" xfId="0" applyNumberFormat="1" applyFont="1" applyBorder="1" applyAlignment="1">
      <alignment horizontal="center"/>
    </xf>
    <xf numFmtId="2" fontId="32" fillId="0" borderId="22" xfId="0" applyNumberFormat="1" applyFont="1" applyBorder="1" applyAlignment="1">
      <alignment horizontal="center"/>
    </xf>
    <xf numFmtId="173" fontId="32" fillId="0" borderId="60" xfId="34" applyFont="1" applyBorder="1"/>
    <xf numFmtId="0" fontId="32" fillId="0" borderId="61" xfId="0" applyFont="1" applyBorder="1"/>
    <xf numFmtId="0" fontId="32" fillId="0" borderId="62" xfId="0" applyFont="1" applyBorder="1"/>
    <xf numFmtId="0" fontId="32" fillId="0" borderId="66" xfId="0" applyFont="1" applyBorder="1"/>
    <xf numFmtId="0" fontId="47" fillId="0" borderId="68" xfId="0" applyFont="1" applyBorder="1" applyAlignment="1">
      <alignment horizontal="center"/>
    </xf>
    <xf numFmtId="0" fontId="47" fillId="0" borderId="53" xfId="0" applyFont="1" applyBorder="1" applyAlignment="1">
      <alignment horizontal="center"/>
    </xf>
    <xf numFmtId="0" fontId="47" fillId="0" borderId="69" xfId="0" applyFont="1" applyBorder="1" applyAlignment="1">
      <alignment horizontal="left"/>
    </xf>
    <xf numFmtId="1" fontId="47" fillId="0" borderId="30" xfId="0" applyNumberFormat="1" applyFont="1" applyBorder="1" applyAlignment="1">
      <alignment horizontal="center" vertical="center"/>
    </xf>
    <xf numFmtId="1" fontId="47" fillId="0" borderId="18" xfId="0" applyNumberFormat="1" applyFont="1" applyBorder="1" applyAlignment="1">
      <alignment horizontal="center" vertical="center"/>
    </xf>
    <xf numFmtId="0" fontId="47" fillId="0" borderId="35" xfId="0" applyFont="1" applyBorder="1" applyAlignment="1">
      <alignment horizontal="center" vertical="center"/>
    </xf>
    <xf numFmtId="0" fontId="47" fillId="0" borderId="29" xfId="0" applyFont="1" applyBorder="1" applyAlignment="1">
      <alignment horizontal="center" vertical="center"/>
    </xf>
    <xf numFmtId="0" fontId="47" fillId="0" borderId="55" xfId="0" applyFont="1" applyBorder="1" applyAlignment="1">
      <alignment horizontal="right" vertical="center"/>
    </xf>
    <xf numFmtId="0" fontId="45" fillId="0" borderId="55" xfId="0" applyFont="1" applyBorder="1" applyAlignment="1">
      <alignment horizontal="center"/>
    </xf>
    <xf numFmtId="0" fontId="32" fillId="0" borderId="56" xfId="0" applyFont="1" applyBorder="1" applyAlignment="1">
      <alignment horizontal="center"/>
    </xf>
    <xf numFmtId="0" fontId="47" fillId="0" borderId="70" xfId="0" applyFont="1" applyBorder="1" applyAlignment="1">
      <alignment vertical="center"/>
    </xf>
    <xf numFmtId="0" fontId="47" fillId="0" borderId="52" xfId="0" applyFont="1" applyBorder="1" applyAlignment="1">
      <alignment vertical="center"/>
    </xf>
    <xf numFmtId="0" fontId="45" fillId="0" borderId="52" xfId="0" applyFont="1" applyBorder="1" applyAlignment="1">
      <alignment horizontal="center"/>
    </xf>
    <xf numFmtId="0" fontId="32" fillId="0" borderId="59" xfId="0" applyFont="1" applyBorder="1" applyAlignment="1">
      <alignment horizontal="center"/>
    </xf>
    <xf numFmtId="0" fontId="32" fillId="0" borderId="27" xfId="0" applyFont="1" applyBorder="1"/>
    <xf numFmtId="0" fontId="32" fillId="0" borderId="31" xfId="0" applyFont="1" applyBorder="1"/>
    <xf numFmtId="0" fontId="32" fillId="0" borderId="36" xfId="0" applyFont="1" applyBorder="1"/>
    <xf numFmtId="0" fontId="32" fillId="0" borderId="37" xfId="0" applyFont="1" applyBorder="1"/>
    <xf numFmtId="0" fontId="45" fillId="0" borderId="0" xfId="0" applyFont="1" applyAlignment="1">
      <alignment horizontal="center"/>
    </xf>
    <xf numFmtId="0" fontId="47" fillId="0" borderId="0" xfId="0" applyFont="1" applyAlignment="1">
      <alignment horizontal="right" vertical="center"/>
    </xf>
    <xf numFmtId="0" fontId="33" fillId="0" borderId="0" xfId="0" applyFont="1"/>
    <xf numFmtId="0" fontId="32" fillId="0" borderId="0" xfId="0" applyFont="1" applyAlignment="1">
      <alignment horizontal="center"/>
    </xf>
    <xf numFmtId="0" fontId="43" fillId="0" borderId="0" xfId="0" applyFont="1" applyAlignment="1">
      <alignment horizontal="left"/>
    </xf>
    <xf numFmtId="0" fontId="32" fillId="0" borderId="77" xfId="0" applyFont="1" applyBorder="1"/>
    <xf numFmtId="0" fontId="32" fillId="0" borderId="78" xfId="0" applyFont="1" applyBorder="1"/>
    <xf numFmtId="0" fontId="32" fillId="0" borderId="79" xfId="0" applyFont="1" applyBorder="1"/>
    <xf numFmtId="0" fontId="52" fillId="0" borderId="0" xfId="0" applyFont="1" applyAlignment="1">
      <alignment horizontal="left"/>
    </xf>
    <xf numFmtId="0" fontId="53" fillId="0" borderId="0" xfId="0" applyFont="1" applyAlignment="1">
      <alignment horizontal="left"/>
    </xf>
    <xf numFmtId="49" fontId="31" fillId="0" borderId="0" xfId="131" applyNumberFormat="1" applyFont="1" applyAlignment="1">
      <alignment horizontal="right" vertical="center"/>
    </xf>
    <xf numFmtId="185" fontId="31" fillId="0" borderId="0" xfId="131" applyNumberFormat="1" applyFont="1" applyAlignment="1">
      <alignment vertical="center"/>
    </xf>
    <xf numFmtId="0" fontId="34" fillId="0" borderId="0" xfId="128" applyFont="1"/>
    <xf numFmtId="0" fontId="34" fillId="0" borderId="0" xfId="128" applyFont="1" applyAlignment="1">
      <alignment horizontal="center"/>
    </xf>
    <xf numFmtId="2" fontId="34" fillId="0" borderId="0" xfId="128" applyNumberFormat="1" applyFont="1"/>
    <xf numFmtId="180" fontId="34" fillId="0" borderId="0" xfId="129" applyNumberFormat="1" applyFont="1" applyBorder="1"/>
    <xf numFmtId="39" fontId="31" fillId="0" borderId="0" xfId="129" applyNumberFormat="1" applyFont="1" applyBorder="1" applyAlignment="1">
      <alignment vertical="center"/>
    </xf>
    <xf numFmtId="0" fontId="34" fillId="0" borderId="77" xfId="90" applyFont="1" applyBorder="1"/>
    <xf numFmtId="0" fontId="34" fillId="0" borderId="78" xfId="89" applyFont="1" applyBorder="1"/>
    <xf numFmtId="184" fontId="34" fillId="0" borderId="78" xfId="34" applyNumberFormat="1" applyFont="1" applyBorder="1"/>
    <xf numFmtId="0" fontId="34" fillId="0" borderId="79" xfId="89" applyFont="1" applyBorder="1"/>
    <xf numFmtId="0" fontId="52" fillId="0" borderId="36" xfId="0" applyFont="1" applyBorder="1" applyAlignment="1">
      <alignment horizontal="left"/>
    </xf>
    <xf numFmtId="0" fontId="54" fillId="25" borderId="67" xfId="0" applyFont="1" applyFill="1" applyBorder="1" applyAlignment="1">
      <alignment horizontal="center" vertical="center"/>
    </xf>
    <xf numFmtId="0" fontId="32" fillId="25" borderId="65" xfId="0" applyFont="1" applyFill="1" applyBorder="1" applyAlignment="1">
      <alignment horizontal="center" vertical="center"/>
    </xf>
    <xf numFmtId="4" fontId="32" fillId="25" borderId="65" xfId="0" applyNumberFormat="1" applyFont="1" applyFill="1" applyBorder="1" applyAlignment="1">
      <alignment horizontal="center" vertical="center"/>
    </xf>
    <xf numFmtId="0" fontId="44" fillId="25" borderId="44" xfId="0" applyFont="1" applyFill="1" applyBorder="1" applyAlignment="1">
      <alignment horizontal="center"/>
    </xf>
    <xf numFmtId="0" fontId="44" fillId="25" borderId="29" xfId="0" applyFont="1" applyFill="1" applyBorder="1" applyAlignment="1">
      <alignment horizontal="center"/>
    </xf>
    <xf numFmtId="0" fontId="44" fillId="25" borderId="35" xfId="0" applyFont="1" applyFill="1" applyBorder="1" applyAlignment="1">
      <alignment horizontal="center"/>
    </xf>
    <xf numFmtId="0" fontId="44" fillId="25" borderId="16" xfId="0" applyFont="1" applyFill="1" applyBorder="1" applyAlignment="1">
      <alignment horizontal="center"/>
    </xf>
    <xf numFmtId="0" fontId="44" fillId="25" borderId="29" xfId="0" applyFont="1" applyFill="1" applyBorder="1"/>
    <xf numFmtId="0" fontId="44" fillId="25" borderId="29" xfId="0" applyFont="1" applyFill="1" applyBorder="1" applyAlignment="1">
      <alignment horizontal="center" wrapText="1"/>
    </xf>
    <xf numFmtId="0" fontId="44" fillId="25" borderId="17" xfId="0" applyFont="1" applyFill="1" applyBorder="1" applyAlignment="1">
      <alignment horizontal="center" wrapText="1"/>
    </xf>
    <xf numFmtId="0" fontId="44" fillId="25" borderId="35" xfId="0" applyFont="1" applyFill="1" applyBorder="1" applyAlignment="1">
      <alignment horizontal="center" wrapText="1"/>
    </xf>
    <xf numFmtId="0" fontId="57" fillId="0" borderId="0" xfId="0" applyFont="1"/>
    <xf numFmtId="0" fontId="58" fillId="0" borderId="0" xfId="0" applyFont="1"/>
    <xf numFmtId="0" fontId="34" fillId="0" borderId="0" xfId="0" applyFont="1"/>
    <xf numFmtId="0" fontId="34" fillId="0" borderId="12" xfId="0" applyFont="1" applyBorder="1"/>
    <xf numFmtId="0" fontId="34" fillId="0" borderId="14" xfId="0" applyFont="1" applyBorder="1"/>
    <xf numFmtId="0" fontId="34" fillId="0" borderId="15" xfId="0" applyFont="1" applyBorder="1"/>
    <xf numFmtId="176" fontId="32" fillId="0" borderId="18" xfId="34" applyNumberFormat="1" applyFont="1" applyBorder="1"/>
    <xf numFmtId="176" fontId="32" fillId="0" borderId="30" xfId="34" applyNumberFormat="1" applyFont="1" applyBorder="1"/>
    <xf numFmtId="176" fontId="32" fillId="0" borderId="57" xfId="0" applyNumberFormat="1" applyFont="1" applyBorder="1"/>
    <xf numFmtId="0" fontId="32" fillId="0" borderId="52" xfId="0" applyFont="1" applyBorder="1" applyAlignment="1">
      <alignment horizontal="center" vertical="center"/>
    </xf>
    <xf numFmtId="187" fontId="32" fillId="0" borderId="20" xfId="0" applyNumberFormat="1" applyFont="1" applyBorder="1" applyAlignment="1">
      <alignment horizontal="center" vertical="center"/>
    </xf>
    <xf numFmtId="176" fontId="32" fillId="0" borderId="57" xfId="34" applyNumberFormat="1" applyFont="1" applyBorder="1"/>
    <xf numFmtId="176" fontId="32" fillId="0" borderId="18" xfId="34" applyNumberFormat="1" applyFont="1" applyBorder="1" applyAlignment="1">
      <alignment horizontal="right"/>
    </xf>
    <xf numFmtId="0" fontId="44" fillId="25" borderId="29" xfId="0" applyFont="1" applyFill="1" applyBorder="1" applyAlignment="1">
      <alignment horizontal="center" vertical="center"/>
    </xf>
    <xf numFmtId="0" fontId="44" fillId="25" borderId="16" xfId="0" applyFont="1" applyFill="1" applyBorder="1" applyAlignment="1">
      <alignment horizontal="center" vertical="center" wrapText="1"/>
    </xf>
    <xf numFmtId="0" fontId="44" fillId="25" borderId="29" xfId="0" applyFont="1" applyFill="1" applyBorder="1" applyAlignment="1">
      <alignment horizontal="center" vertical="center" wrapText="1"/>
    </xf>
    <xf numFmtId="0" fontId="44" fillId="25" borderId="35" xfId="0" applyFont="1" applyFill="1" applyBorder="1" applyAlignment="1">
      <alignment horizontal="center" vertical="center" wrapText="1"/>
    </xf>
    <xf numFmtId="9" fontId="32" fillId="0" borderId="22" xfId="95" applyFont="1" applyBorder="1" applyAlignment="1">
      <alignment horizontal="center"/>
    </xf>
    <xf numFmtId="176" fontId="32" fillId="0" borderId="25" xfId="0" applyNumberFormat="1" applyFont="1" applyBorder="1" applyAlignment="1">
      <alignment horizontal="right" wrapText="1"/>
    </xf>
    <xf numFmtId="176" fontId="32" fillId="0" borderId="45" xfId="34" applyNumberFormat="1" applyFont="1" applyBorder="1" applyAlignment="1">
      <alignment horizontal="right" wrapText="1"/>
    </xf>
    <xf numFmtId="176" fontId="45" fillId="25" borderId="57" xfId="0" applyNumberFormat="1" applyFont="1" applyFill="1" applyBorder="1"/>
    <xf numFmtId="176" fontId="32" fillId="0" borderId="38" xfId="34" applyNumberFormat="1" applyFont="1" applyBorder="1"/>
    <xf numFmtId="187" fontId="32" fillId="0" borderId="72" xfId="0" applyNumberFormat="1" applyFont="1" applyBorder="1" applyAlignment="1">
      <alignment horizontal="center" vertical="center"/>
    </xf>
    <xf numFmtId="176" fontId="33" fillId="0" borderId="0" xfId="90" applyNumberFormat="1" applyFont="1"/>
    <xf numFmtId="0" fontId="32" fillId="0" borderId="81" xfId="0" applyFont="1" applyBorder="1"/>
    <xf numFmtId="0" fontId="32" fillId="0" borderId="82" xfId="0" applyFont="1" applyBorder="1"/>
    <xf numFmtId="0" fontId="59" fillId="0" borderId="18" xfId="0" applyFont="1" applyBorder="1" applyAlignment="1">
      <alignment vertical="center" wrapText="1"/>
    </xf>
    <xf numFmtId="202" fontId="32" fillId="0" borderId="30" xfId="34" applyNumberFormat="1" applyFont="1" applyBorder="1"/>
    <xf numFmtId="0" fontId="32" fillId="0" borderId="81" xfId="0" applyFont="1" applyBorder="1" applyAlignment="1">
      <alignment horizontal="center" vertical="center"/>
    </xf>
    <xf numFmtId="0" fontId="44" fillId="25" borderId="16" xfId="0" applyFont="1" applyFill="1" applyBorder="1" applyAlignment="1">
      <alignment horizontal="center"/>
    </xf>
    <xf numFmtId="0" fontId="44" fillId="25" borderId="17" xfId="0" applyFont="1" applyFill="1" applyBorder="1" applyAlignment="1">
      <alignment horizontal="center" wrapText="1"/>
    </xf>
    <xf numFmtId="0" fontId="32" fillId="0" borderId="27" xfId="0" applyFont="1" applyBorder="1"/>
    <xf numFmtId="0" fontId="32" fillId="0" borderId="31" xfId="0" applyFont="1" applyBorder="1"/>
    <xf numFmtId="0" fontId="44" fillId="25" borderId="44" xfId="0" applyFont="1" applyFill="1" applyBorder="1" applyAlignment="1">
      <alignment horizontal="center"/>
    </xf>
    <xf numFmtId="0" fontId="45" fillId="0" borderId="0" xfId="0" applyFont="1" applyAlignment="1">
      <alignment horizontal="center"/>
    </xf>
    <xf numFmtId="0" fontId="32" fillId="0" borderId="18" xfId="0" applyFont="1" applyBorder="1" applyAlignment="1">
      <alignment horizontal="center" vertical="center"/>
    </xf>
    <xf numFmtId="2" fontId="32" fillId="0" borderId="18" xfId="0" applyNumberFormat="1" applyFont="1" applyBorder="1" applyAlignment="1">
      <alignment horizontal="center" vertical="center"/>
    </xf>
    <xf numFmtId="0" fontId="59" fillId="0" borderId="25" xfId="0" applyFont="1" applyBorder="1" applyAlignment="1">
      <alignment vertical="center" wrapText="1"/>
    </xf>
    <xf numFmtId="2" fontId="62" fillId="25" borderId="39" xfId="73" applyNumberFormat="1" applyFont="1" applyFill="1" applyBorder="1" applyAlignment="1">
      <alignment horizontal="center" vertical="center"/>
    </xf>
    <xf numFmtId="0" fontId="59" fillId="0" borderId="25" xfId="73" applyFont="1" applyBorder="1" applyAlignment="1">
      <alignment horizontal="center" vertical="center"/>
    </xf>
    <xf numFmtId="4" fontId="59" fillId="0" borderId="25" xfId="39" applyNumberFormat="1" applyFont="1" applyBorder="1" applyAlignment="1">
      <alignment horizontal="center" vertical="center" wrapText="1"/>
    </xf>
    <xf numFmtId="167" fontId="59" fillId="0" borderId="25" xfId="62" applyNumberFormat="1" applyFont="1" applyBorder="1" applyAlignment="1">
      <alignment horizontal="right" vertical="center" wrapText="1"/>
    </xf>
    <xf numFmtId="167" fontId="59" fillId="0" borderId="45" xfId="62" applyNumberFormat="1" applyFont="1" applyBorder="1" applyAlignment="1">
      <alignment horizontal="right" vertical="center" wrapText="1"/>
    </xf>
    <xf numFmtId="0" fontId="59" fillId="0" borderId="18" xfId="73" applyFont="1" applyBorder="1" applyAlignment="1">
      <alignment horizontal="center" vertical="center"/>
    </xf>
    <xf numFmtId="4" fontId="59" fillId="0" borderId="18" xfId="39" applyNumberFormat="1" applyFont="1" applyBorder="1" applyAlignment="1">
      <alignment horizontal="center" vertical="center" wrapText="1"/>
    </xf>
    <xf numFmtId="167" fontId="59" fillId="0" borderId="18" xfId="62" applyNumberFormat="1" applyFont="1" applyBorder="1" applyAlignment="1">
      <alignment horizontal="right" vertical="center" wrapText="1"/>
    </xf>
    <xf numFmtId="167" fontId="59" fillId="0" borderId="71" xfId="62" applyNumberFormat="1" applyFont="1" applyBorder="1" applyAlignment="1">
      <alignment horizontal="right" vertical="center" wrapText="1"/>
    </xf>
    <xf numFmtId="0" fontId="59" fillId="0" borderId="49" xfId="73" applyFont="1" applyBorder="1" applyAlignment="1">
      <alignment horizontal="center" vertical="center"/>
    </xf>
    <xf numFmtId="0" fontId="59" fillId="0" borderId="69" xfId="73" applyFont="1" applyBorder="1" applyAlignment="1">
      <alignment horizontal="center" vertical="center"/>
    </xf>
    <xf numFmtId="176" fontId="30" fillId="0" borderId="0" xfId="89" applyNumberFormat="1" applyFont="1"/>
    <xf numFmtId="185" fontId="62" fillId="24" borderId="45" xfId="60" applyNumberFormat="1" applyFont="1" applyFill="1" applyBorder="1" applyAlignment="1">
      <alignment horizontal="center" vertical="center"/>
    </xf>
    <xf numFmtId="185" fontId="62" fillId="24" borderId="18" xfId="60" applyNumberFormat="1" applyFont="1" applyFill="1" applyBorder="1" applyAlignment="1">
      <alignment horizontal="center" vertical="center"/>
    </xf>
    <xf numFmtId="9" fontId="59" fillId="24" borderId="30" xfId="95" applyFont="1" applyFill="1" applyBorder="1" applyAlignment="1">
      <alignment horizontal="center" vertical="center"/>
    </xf>
    <xf numFmtId="0" fontId="59" fillId="24" borderId="59" xfId="0" applyFont="1" applyFill="1" applyBorder="1" applyAlignment="1">
      <alignment vertical="center" wrapText="1"/>
    </xf>
    <xf numFmtId="0" fontId="59" fillId="24" borderId="52" xfId="0" applyFont="1" applyFill="1" applyBorder="1" applyAlignment="1">
      <alignment vertical="center" wrapText="1"/>
    </xf>
    <xf numFmtId="0" fontId="59" fillId="24" borderId="61" xfId="0" applyFont="1" applyFill="1" applyBorder="1" applyAlignment="1">
      <alignment vertical="center" wrapText="1"/>
    </xf>
    <xf numFmtId="9" fontId="62" fillId="24" borderId="30" xfId="95" applyFont="1" applyFill="1" applyBorder="1" applyAlignment="1">
      <alignment horizontal="center" vertical="center"/>
    </xf>
    <xf numFmtId="0" fontId="59" fillId="0" borderId="11" xfId="73" applyFont="1" applyBorder="1" applyAlignment="1">
      <alignment horizontal="center" vertical="center"/>
    </xf>
    <xf numFmtId="0" fontId="59" fillId="0" borderId="72" xfId="73" applyFont="1" applyBorder="1" applyAlignment="1">
      <alignment horizontal="center" vertical="center"/>
    </xf>
    <xf numFmtId="0" fontId="59" fillId="0" borderId="72" xfId="0" applyFont="1" applyBorder="1" applyAlignment="1">
      <alignment vertical="center" wrapText="1"/>
    </xf>
    <xf numFmtId="4" fontId="59" fillId="0" borderId="72" xfId="39" applyNumberFormat="1" applyFont="1" applyBorder="1" applyAlignment="1">
      <alignment horizontal="center" vertical="center" wrapText="1"/>
    </xf>
    <xf numFmtId="167" fontId="59" fillId="0" borderId="72" xfId="62" applyNumberFormat="1" applyFont="1" applyBorder="1" applyAlignment="1">
      <alignment horizontal="right" vertical="center" wrapText="1"/>
    </xf>
    <xf numFmtId="0" fontId="59" fillId="0" borderId="39" xfId="73" applyFont="1" applyBorder="1" applyAlignment="1">
      <alignment horizontal="center" vertical="center"/>
    </xf>
    <xf numFmtId="0" fontId="59" fillId="0" borderId="41" xfId="126" applyFont="1" applyBorder="1" applyAlignment="1">
      <alignment horizontal="center" vertical="center"/>
    </xf>
    <xf numFmtId="0" fontId="59" fillId="0" borderId="41" xfId="73" applyFont="1" applyBorder="1" applyAlignment="1">
      <alignment horizontal="left" vertical="center" wrapText="1"/>
    </xf>
    <xf numFmtId="0" fontId="59" fillId="0" borderId="41" xfId="73" applyFont="1" applyBorder="1" applyAlignment="1">
      <alignment horizontal="center" vertical="center"/>
    </xf>
    <xf numFmtId="4" fontId="59" fillId="0" borderId="41" xfId="39" applyNumberFormat="1" applyFont="1" applyBorder="1" applyAlignment="1">
      <alignment horizontal="center" vertical="center" wrapText="1"/>
    </xf>
    <xf numFmtId="167" fontId="62" fillId="0" borderId="57" xfId="62" applyNumberFormat="1" applyFont="1" applyBorder="1" applyAlignment="1">
      <alignment horizontal="right" vertical="center" wrapText="1"/>
    </xf>
    <xf numFmtId="176" fontId="62" fillId="25" borderId="42" xfId="73" applyNumberFormat="1" applyFont="1" applyFill="1" applyBorder="1" applyAlignment="1">
      <alignment vertical="center"/>
    </xf>
    <xf numFmtId="176" fontId="62" fillId="24" borderId="83" xfId="73" applyNumberFormat="1" applyFont="1" applyFill="1" applyBorder="1" applyAlignment="1">
      <alignment vertical="center"/>
    </xf>
    <xf numFmtId="2" fontId="62" fillId="25" borderId="56" xfId="73" applyNumberFormat="1" applyFont="1" applyFill="1" applyBorder="1" applyAlignment="1">
      <alignment horizontal="center" vertical="center"/>
    </xf>
    <xf numFmtId="2" fontId="59" fillId="24" borderId="32" xfId="73" applyNumberFormat="1" applyFont="1" applyFill="1" applyBorder="1" applyAlignment="1">
      <alignment horizontal="center" vertical="center"/>
    </xf>
    <xf numFmtId="0" fontId="59" fillId="24" borderId="84" xfId="73" applyFont="1" applyFill="1" applyBorder="1" applyAlignment="1">
      <alignment horizontal="center" vertical="center"/>
    </xf>
    <xf numFmtId="2" fontId="59" fillId="24" borderId="84" xfId="73" applyNumberFormat="1" applyFont="1" applyFill="1" applyBorder="1" applyAlignment="1">
      <alignment horizontal="center" vertical="center"/>
    </xf>
    <xf numFmtId="176" fontId="59" fillId="24" borderId="84" xfId="73" applyNumberFormat="1" applyFont="1" applyFill="1" applyBorder="1" applyAlignment="1">
      <alignment vertical="center"/>
    </xf>
    <xf numFmtId="176" fontId="59" fillId="24" borderId="85" xfId="73" applyNumberFormat="1" applyFont="1" applyFill="1" applyBorder="1" applyAlignment="1">
      <alignment vertical="center"/>
    </xf>
    <xf numFmtId="2" fontId="59" fillId="24" borderId="13" xfId="73" applyNumberFormat="1" applyFont="1" applyFill="1" applyBorder="1" applyAlignment="1">
      <alignment horizontal="center" vertical="center"/>
    </xf>
    <xf numFmtId="0" fontId="59" fillId="24" borderId="20" xfId="73" applyFont="1" applyFill="1" applyBorder="1" applyAlignment="1">
      <alignment horizontal="center" vertical="center"/>
    </xf>
    <xf numFmtId="0" fontId="59" fillId="24" borderId="20" xfId="73" applyFont="1" applyFill="1" applyBorder="1" applyAlignment="1">
      <alignment vertical="center"/>
    </xf>
    <xf numFmtId="2" fontId="59" fillId="24" borderId="20" xfId="73" applyNumberFormat="1" applyFont="1" applyFill="1" applyBorder="1" applyAlignment="1">
      <alignment horizontal="center" vertical="center"/>
    </xf>
    <xf numFmtId="176" fontId="59" fillId="24" borderId="20" xfId="73" applyNumberFormat="1" applyFont="1" applyFill="1" applyBorder="1" applyAlignment="1">
      <alignment vertical="center"/>
    </xf>
    <xf numFmtId="176" fontId="59" fillId="24" borderId="40" xfId="73" applyNumberFormat="1" applyFont="1" applyFill="1" applyBorder="1" applyAlignment="1">
      <alignment vertical="center"/>
    </xf>
    <xf numFmtId="0" fontId="32" fillId="0" borderId="0" xfId="0" applyFont="1" applyBorder="1"/>
    <xf numFmtId="167" fontId="59" fillId="0" borderId="12" xfId="62" applyNumberFormat="1" applyFont="1" applyBorder="1" applyAlignment="1">
      <alignment horizontal="right" vertical="center" wrapText="1"/>
    </xf>
    <xf numFmtId="0" fontId="59" fillId="0" borderId="21" xfId="73" applyFont="1" applyBorder="1" applyAlignment="1">
      <alignment horizontal="center" vertical="center"/>
    </xf>
    <xf numFmtId="167" fontId="59" fillId="0" borderId="30" xfId="62" applyNumberFormat="1" applyFont="1" applyBorder="1" applyAlignment="1">
      <alignment horizontal="right" vertical="center" wrapText="1"/>
    </xf>
    <xf numFmtId="167" fontId="62" fillId="0" borderId="42" xfId="62" applyNumberFormat="1" applyFont="1" applyBorder="1" applyAlignment="1">
      <alignment horizontal="right" vertical="center" wrapText="1"/>
    </xf>
    <xf numFmtId="0" fontId="59" fillId="24" borderId="84" xfId="73" applyFont="1" applyFill="1" applyBorder="1" applyAlignment="1">
      <alignment vertical="center" wrapText="1"/>
    </xf>
    <xf numFmtId="0" fontId="64" fillId="24" borderId="0" xfId="130" applyFont="1" applyFill="1" applyAlignment="1">
      <alignment horizontal="center" vertical="center" wrapText="1"/>
    </xf>
    <xf numFmtId="0" fontId="64" fillId="0" borderId="0" xfId="89" applyFont="1"/>
    <xf numFmtId="0" fontId="64" fillId="0" borderId="0" xfId="0" applyFont="1"/>
    <xf numFmtId="0" fontId="52" fillId="0" borderId="0" xfId="0" applyFont="1" applyBorder="1" applyAlignment="1">
      <alignment horizontal="left"/>
    </xf>
    <xf numFmtId="0" fontId="56" fillId="0" borderId="0" xfId="0" applyFont="1" applyBorder="1" applyAlignment="1">
      <alignment horizontal="left"/>
    </xf>
    <xf numFmtId="0" fontId="64" fillId="0" borderId="0" xfId="89" applyFont="1" applyAlignment="1">
      <alignment horizontal="center"/>
    </xf>
    <xf numFmtId="0" fontId="55" fillId="0" borderId="0" xfId="0" applyFont="1" applyBorder="1" applyAlignment="1">
      <alignment horizontal="left"/>
    </xf>
    <xf numFmtId="0" fontId="53" fillId="0" borderId="0" xfId="0" applyFont="1" applyBorder="1" applyAlignment="1">
      <alignment horizontal="left"/>
    </xf>
    <xf numFmtId="0" fontId="62" fillId="24" borderId="81" xfId="130" applyFont="1" applyFill="1" applyBorder="1" applyAlignment="1">
      <alignment horizontal="center" vertical="center" wrapText="1"/>
    </xf>
    <xf numFmtId="0" fontId="44" fillId="25" borderId="16" xfId="0" applyFont="1" applyFill="1" applyBorder="1" applyAlignment="1">
      <alignment horizontal="center"/>
    </xf>
    <xf numFmtId="0" fontId="44" fillId="25" borderId="44" xfId="0" applyFont="1" applyFill="1" applyBorder="1" applyAlignment="1">
      <alignment horizontal="center"/>
    </xf>
    <xf numFmtId="0" fontId="32" fillId="0" borderId="27" xfId="0" applyFont="1" applyBorder="1"/>
    <xf numFmtId="0" fontId="32" fillId="0" borderId="31" xfId="0" applyFont="1" applyBorder="1"/>
    <xf numFmtId="0" fontId="45" fillId="0" borderId="0" xfId="0" applyFont="1" applyAlignment="1">
      <alignment horizontal="center"/>
    </xf>
    <xf numFmtId="0" fontId="44" fillId="25" borderId="17" xfId="0" applyFont="1" applyFill="1" applyBorder="1" applyAlignment="1">
      <alignment horizontal="center" wrapText="1"/>
    </xf>
    <xf numFmtId="176" fontId="62" fillId="25" borderId="57" xfId="73" applyNumberFormat="1" applyFont="1" applyFill="1" applyBorder="1" applyAlignment="1">
      <alignment vertical="center"/>
    </xf>
    <xf numFmtId="2" fontId="32" fillId="0" borderId="72" xfId="0" applyNumberFormat="1" applyFont="1" applyBorder="1" applyAlignment="1">
      <alignment horizontal="center" vertical="center"/>
    </xf>
    <xf numFmtId="0" fontId="44" fillId="25" borderId="16" xfId="0" applyFont="1" applyFill="1" applyBorder="1" applyAlignment="1">
      <alignment horizontal="center"/>
    </xf>
    <xf numFmtId="0" fontId="44" fillId="25" borderId="17" xfId="0" applyFont="1" applyFill="1" applyBorder="1" applyAlignment="1">
      <alignment horizontal="center" wrapText="1"/>
    </xf>
    <xf numFmtId="0" fontId="32" fillId="0" borderId="21" xfId="0" applyFont="1" applyBorder="1"/>
    <xf numFmtId="0" fontId="32" fillId="0" borderId="22" xfId="0" applyFont="1" applyBorder="1"/>
    <xf numFmtId="0" fontId="32" fillId="0" borderId="27" xfId="0" applyFont="1" applyBorder="1"/>
    <xf numFmtId="0" fontId="32" fillId="0" borderId="31" xfId="0" applyFont="1" applyBorder="1"/>
    <xf numFmtId="0" fontId="44" fillId="25" borderId="44" xfId="0" applyFont="1" applyFill="1" applyBorder="1" applyAlignment="1">
      <alignment horizontal="center"/>
    </xf>
    <xf numFmtId="176" fontId="32" fillId="0" borderId="19" xfId="0" applyNumberFormat="1" applyFont="1" applyBorder="1" applyAlignment="1">
      <alignment horizontal="right"/>
    </xf>
    <xf numFmtId="176" fontId="32" fillId="0" borderId="23" xfId="0" applyNumberFormat="1" applyFont="1" applyBorder="1" applyAlignment="1">
      <alignment horizontal="right"/>
    </xf>
    <xf numFmtId="0" fontId="32" fillId="0" borderId="28" xfId="0" applyFont="1" applyBorder="1"/>
    <xf numFmtId="0" fontId="32" fillId="0" borderId="23" xfId="0" applyFont="1" applyBorder="1"/>
    <xf numFmtId="0" fontId="45" fillId="0" borderId="0" xfId="0" applyFont="1" applyAlignment="1">
      <alignment horizontal="center"/>
    </xf>
    <xf numFmtId="0" fontId="59" fillId="24" borderId="18" xfId="73" applyFont="1" applyFill="1" applyBorder="1" applyAlignment="1">
      <alignment horizontal="center" vertical="center"/>
    </xf>
    <xf numFmtId="0" fontId="59" fillId="24" borderId="18" xfId="73" applyFont="1" applyFill="1" applyBorder="1" applyAlignment="1">
      <alignment vertical="center" wrapText="1"/>
    </xf>
    <xf numFmtId="2" fontId="59" fillId="24" borderId="18" xfId="73" applyNumberFormat="1" applyFont="1" applyFill="1" applyBorder="1" applyAlignment="1">
      <alignment horizontal="center" vertical="center"/>
    </xf>
    <xf numFmtId="176" fontId="59" fillId="24" borderId="18" xfId="73" applyNumberFormat="1" applyFont="1" applyFill="1" applyBorder="1" applyAlignment="1">
      <alignment vertical="center"/>
    </xf>
    <xf numFmtId="176" fontId="59" fillId="24" borderId="30" xfId="73" applyNumberFormat="1" applyFont="1" applyFill="1" applyBorder="1" applyAlignment="1">
      <alignment vertical="center"/>
    </xf>
    <xf numFmtId="0" fontId="59" fillId="24" borderId="72" xfId="73" applyFont="1" applyFill="1" applyBorder="1" applyAlignment="1">
      <alignment horizontal="center" vertical="center"/>
    </xf>
    <xf numFmtId="0" fontId="59" fillId="24" borderId="72" xfId="73" applyFont="1" applyFill="1" applyBorder="1" applyAlignment="1">
      <alignment vertical="center" wrapText="1"/>
    </xf>
    <xf numFmtId="2" fontId="59" fillId="24" borderId="72" xfId="73" applyNumberFormat="1" applyFont="1" applyFill="1" applyBorder="1" applyAlignment="1">
      <alignment horizontal="center" vertical="center"/>
    </xf>
    <xf numFmtId="176" fontId="59" fillId="24" borderId="72" xfId="73" applyNumberFormat="1" applyFont="1" applyFill="1" applyBorder="1" applyAlignment="1">
      <alignment vertical="center"/>
    </xf>
    <xf numFmtId="176" fontId="59" fillId="24" borderId="71" xfId="73" applyNumberFormat="1" applyFont="1" applyFill="1" applyBorder="1" applyAlignment="1">
      <alignment vertical="center"/>
    </xf>
    <xf numFmtId="176" fontId="62" fillId="24" borderId="57" xfId="73" applyNumberFormat="1" applyFont="1" applyFill="1" applyBorder="1" applyAlignment="1">
      <alignment vertical="center"/>
    </xf>
    <xf numFmtId="2" fontId="62" fillId="25" borderId="13" xfId="73" applyNumberFormat="1" applyFont="1" applyFill="1" applyBorder="1" applyAlignment="1">
      <alignment horizontal="center" vertical="center"/>
    </xf>
    <xf numFmtId="2" fontId="62" fillId="24" borderId="33" xfId="73" applyNumberFormat="1" applyFont="1" applyFill="1" applyBorder="1" applyAlignment="1">
      <alignment horizontal="right" vertical="center"/>
    </xf>
    <xf numFmtId="2" fontId="62" fillId="24" borderId="49" xfId="73" applyNumberFormat="1" applyFont="1" applyFill="1" applyBorder="1" applyAlignment="1">
      <alignment horizontal="right" vertical="center"/>
    </xf>
    <xf numFmtId="2" fontId="59" fillId="24" borderId="18" xfId="73" applyNumberFormat="1" applyFont="1" applyFill="1" applyBorder="1" applyAlignment="1">
      <alignment horizontal="left" vertical="center"/>
    </xf>
    <xf numFmtId="2" fontId="59" fillId="24" borderId="25" xfId="73" applyNumberFormat="1" applyFont="1" applyFill="1" applyBorder="1" applyAlignment="1">
      <alignment horizontal="left" vertical="center"/>
    </xf>
    <xf numFmtId="176" fontId="59" fillId="24" borderId="45" xfId="73" applyNumberFormat="1" applyFont="1" applyFill="1" applyBorder="1" applyAlignment="1">
      <alignment vertical="center"/>
    </xf>
    <xf numFmtId="2" fontId="59" fillId="24" borderId="25" xfId="73" applyNumberFormat="1" applyFont="1" applyFill="1" applyBorder="1" applyAlignment="1">
      <alignment horizontal="center" vertical="center"/>
    </xf>
    <xf numFmtId="2" fontId="62" fillId="24" borderId="32" xfId="73" applyNumberFormat="1" applyFont="1" applyFill="1" applyBorder="1" applyAlignment="1">
      <alignment horizontal="right" vertical="center"/>
    </xf>
    <xf numFmtId="176" fontId="59" fillId="24" borderId="35" xfId="73" applyNumberFormat="1" applyFont="1" applyFill="1" applyBorder="1" applyAlignment="1">
      <alignment vertical="center"/>
    </xf>
    <xf numFmtId="2" fontId="59" fillId="24" borderId="29" xfId="73" applyNumberFormat="1" applyFont="1" applyFill="1" applyBorder="1" applyAlignment="1">
      <alignment horizontal="left" vertical="center"/>
    </xf>
    <xf numFmtId="2" fontId="59" fillId="24" borderId="29" xfId="73" applyNumberFormat="1" applyFont="1" applyFill="1" applyBorder="1" applyAlignment="1">
      <alignment horizontal="center" vertical="center"/>
    </xf>
    <xf numFmtId="0" fontId="32" fillId="0" borderId="59" xfId="0" quotePrefix="1" applyFont="1" applyBorder="1"/>
    <xf numFmtId="0" fontId="32" fillId="0" borderId="27" xfId="0" applyFont="1" applyBorder="1" applyAlignment="1"/>
    <xf numFmtId="0" fontId="32" fillId="0" borderId="31" xfId="0" applyFont="1" applyBorder="1" applyAlignment="1"/>
    <xf numFmtId="0" fontId="32" fillId="0" borderId="28" xfId="0" applyFont="1" applyBorder="1" applyAlignment="1"/>
    <xf numFmtId="0" fontId="32" fillId="0" borderId="22" xfId="0" applyFont="1" applyBorder="1" applyAlignment="1">
      <alignment horizontal="center" vertical="center"/>
    </xf>
    <xf numFmtId="187" fontId="32" fillId="0" borderId="18" xfId="0" applyNumberFormat="1" applyFont="1" applyBorder="1" applyAlignment="1">
      <alignment horizontal="center" vertical="center"/>
    </xf>
    <xf numFmtId="9" fontId="32" fillId="0" borderId="72" xfId="95" applyFont="1" applyBorder="1" applyAlignment="1">
      <alignment horizontal="center" vertical="center"/>
    </xf>
    <xf numFmtId="173" fontId="32" fillId="0" borderId="30" xfId="34" applyFont="1" applyBorder="1"/>
    <xf numFmtId="176" fontId="32" fillId="0" borderId="60" xfId="34" applyNumberFormat="1" applyFont="1" applyBorder="1"/>
    <xf numFmtId="0" fontId="32" fillId="0" borderId="21" xfId="0" applyFont="1" applyBorder="1" applyAlignment="1"/>
    <xf numFmtId="0" fontId="32" fillId="0" borderId="23" xfId="0" applyFont="1" applyBorder="1" applyAlignment="1">
      <alignment horizontal="center" vertical="center"/>
    </xf>
    <xf numFmtId="0" fontId="32" fillId="0" borderId="43" xfId="0" applyFont="1" applyBorder="1"/>
    <xf numFmtId="0" fontId="32" fillId="0" borderId="22" xfId="0" applyFont="1" applyBorder="1" applyAlignment="1"/>
    <xf numFmtId="0" fontId="32" fillId="0" borderId="23" xfId="0" applyFont="1" applyBorder="1" applyAlignment="1"/>
    <xf numFmtId="0" fontId="32" fillId="0" borderId="31" xfId="0" applyFont="1" applyBorder="1" applyAlignment="1">
      <alignment horizontal="center" vertical="center"/>
    </xf>
    <xf numFmtId="176" fontId="32" fillId="0" borderId="19" xfId="34" applyNumberFormat="1" applyFont="1" applyBorder="1" applyAlignment="1">
      <alignment horizontal="center"/>
    </xf>
    <xf numFmtId="176" fontId="32" fillId="0" borderId="23" xfId="34" applyNumberFormat="1" applyFont="1" applyBorder="1" applyAlignment="1">
      <alignment horizontal="center"/>
    </xf>
    <xf numFmtId="2" fontId="32" fillId="25" borderId="65" xfId="0" applyNumberFormat="1" applyFont="1" applyFill="1" applyBorder="1" applyAlignment="1">
      <alignment horizontal="center" vertical="center"/>
    </xf>
    <xf numFmtId="176" fontId="59" fillId="24" borderId="25" xfId="73" applyNumberFormat="1" applyFont="1" applyFill="1" applyBorder="1" applyAlignment="1">
      <alignment horizontal="right" vertical="center"/>
    </xf>
    <xf numFmtId="176" fontId="59" fillId="24" borderId="18" xfId="73" applyNumberFormat="1" applyFont="1" applyFill="1" applyBorder="1" applyAlignment="1">
      <alignment horizontal="right" vertical="center"/>
    </xf>
    <xf numFmtId="176" fontId="59" fillId="24" borderId="29" xfId="73" applyNumberFormat="1" applyFont="1" applyFill="1" applyBorder="1" applyAlignment="1">
      <alignment horizontal="right" vertical="center"/>
    </xf>
    <xf numFmtId="0" fontId="7" fillId="0" borderId="21" xfId="135" applyFont="1" applyBorder="1" applyAlignment="1">
      <alignment vertical="center"/>
    </xf>
    <xf numFmtId="0" fontId="7" fillId="0" borderId="22" xfId="135" applyFont="1" applyBorder="1" applyAlignment="1">
      <alignment vertical="center"/>
    </xf>
    <xf numFmtId="0" fontId="7" fillId="0" borderId="23" xfId="135" applyFont="1" applyBorder="1" applyAlignment="1">
      <alignment vertical="center"/>
    </xf>
    <xf numFmtId="0" fontId="7" fillId="0" borderId="59" xfId="135" applyFont="1" applyBorder="1" applyAlignment="1">
      <alignment horizontal="left" vertical="center"/>
    </xf>
    <xf numFmtId="0" fontId="7" fillId="0" borderId="81" xfId="135" applyFont="1" applyBorder="1" applyAlignment="1">
      <alignment horizontal="left" vertical="center"/>
    </xf>
    <xf numFmtId="0" fontId="7" fillId="0" borderId="82" xfId="135" applyFont="1" applyBorder="1" applyAlignment="1">
      <alignment horizontal="left" vertical="center"/>
    </xf>
    <xf numFmtId="176" fontId="59" fillId="24" borderId="30" xfId="73" applyNumberFormat="1" applyFont="1" applyFill="1" applyBorder="1" applyAlignment="1">
      <alignment horizontal="right" vertical="center"/>
    </xf>
    <xf numFmtId="176" fontId="32" fillId="0" borderId="19" xfId="0" applyNumberFormat="1" applyFont="1" applyBorder="1" applyAlignment="1"/>
    <xf numFmtId="176" fontId="32" fillId="0" borderId="23" xfId="0" applyNumberFormat="1" applyFont="1" applyBorder="1" applyAlignment="1"/>
    <xf numFmtId="2" fontId="59" fillId="24" borderId="18" xfId="73" applyNumberFormat="1" applyFont="1" applyFill="1" applyBorder="1" applyAlignment="1">
      <alignment horizontal="left" vertical="center" wrapText="1"/>
    </xf>
    <xf numFmtId="0" fontId="32" fillId="0" borderId="21" xfId="135" applyFont="1" applyBorder="1" applyAlignment="1">
      <alignment vertical="center"/>
    </xf>
    <xf numFmtId="0" fontId="32" fillId="0" borderId="22" xfId="135" applyFont="1" applyBorder="1" applyAlignment="1">
      <alignment vertical="center"/>
    </xf>
    <xf numFmtId="0" fontId="32" fillId="0" borderId="23" xfId="135" applyFont="1" applyBorder="1" applyAlignment="1">
      <alignment vertical="center"/>
    </xf>
    <xf numFmtId="4" fontId="32" fillId="26" borderId="89" xfId="0" applyNumberFormat="1" applyFont="1" applyFill="1" applyBorder="1" applyAlignment="1">
      <alignment horizontal="center" vertical="center"/>
    </xf>
    <xf numFmtId="0" fontId="32" fillId="0" borderId="59" xfId="135" applyFont="1" applyBorder="1" applyAlignment="1">
      <alignment horizontal="left" vertical="center"/>
    </xf>
    <xf numFmtId="0" fontId="32" fillId="0" borderId="81" xfId="135" applyFont="1" applyBorder="1" applyAlignment="1">
      <alignment horizontal="left" vertical="center"/>
    </xf>
    <xf numFmtId="0" fontId="32" fillId="0" borderId="82" xfId="135" applyFont="1" applyBorder="1" applyAlignment="1">
      <alignment horizontal="left" vertical="center"/>
    </xf>
    <xf numFmtId="0" fontId="59" fillId="24" borderId="33" xfId="130" applyFont="1" applyFill="1" applyBorder="1" applyAlignment="1">
      <alignment vertical="center" wrapText="1"/>
    </xf>
    <xf numFmtId="0" fontId="59" fillId="24" borderId="18" xfId="130" applyFont="1" applyFill="1" applyBorder="1" applyAlignment="1">
      <alignment vertical="center" wrapText="1"/>
    </xf>
    <xf numFmtId="0" fontId="62" fillId="25" borderId="39" xfId="73" applyFont="1" applyFill="1" applyBorder="1" applyAlignment="1">
      <alignment horizontal="right" vertical="center"/>
    </xf>
    <xf numFmtId="0" fontId="62" fillId="25" borderId="41" xfId="73" applyFont="1" applyFill="1" applyBorder="1" applyAlignment="1">
      <alignment horizontal="right" vertical="center"/>
    </xf>
    <xf numFmtId="0" fontId="62" fillId="25" borderId="50" xfId="73" applyFont="1" applyFill="1" applyBorder="1" applyAlignment="1">
      <alignment horizontal="right" vertical="center"/>
    </xf>
    <xf numFmtId="3" fontId="62" fillId="24" borderId="25" xfId="130" applyNumberFormat="1" applyFont="1" applyFill="1" applyBorder="1" applyAlignment="1">
      <alignment horizontal="center" vertical="center" wrapText="1"/>
    </xf>
    <xf numFmtId="3" fontId="62" fillId="24" borderId="18" xfId="130" applyNumberFormat="1" applyFont="1" applyFill="1" applyBorder="1" applyAlignment="1">
      <alignment horizontal="center" vertical="center"/>
    </xf>
    <xf numFmtId="0" fontId="34" fillId="0" borderId="16" xfId="79" applyFont="1" applyBorder="1" applyAlignment="1">
      <alignment horizontal="center" vertical="center"/>
    </xf>
    <xf numFmtId="0" fontId="34" fillId="0" borderId="26" xfId="79" applyFont="1" applyBorder="1" applyAlignment="1">
      <alignment horizontal="center" vertical="center"/>
    </xf>
    <xf numFmtId="0" fontId="62" fillId="25" borderId="42" xfId="73" applyFont="1" applyFill="1" applyBorder="1" applyAlignment="1">
      <alignment horizontal="right" vertical="center"/>
    </xf>
    <xf numFmtId="176" fontId="63" fillId="24" borderId="20" xfId="130" applyNumberFormat="1" applyFont="1" applyFill="1" applyBorder="1" applyAlignment="1">
      <alignment horizontal="center" vertical="center" wrapText="1"/>
    </xf>
    <xf numFmtId="176" fontId="63" fillId="24" borderId="40" xfId="130" applyNumberFormat="1" applyFont="1" applyFill="1" applyBorder="1" applyAlignment="1">
      <alignment horizontal="center" vertical="center" wrapText="1"/>
    </xf>
    <xf numFmtId="0" fontId="62" fillId="24" borderId="18" xfId="130" applyFont="1" applyFill="1" applyBorder="1" applyAlignment="1">
      <alignment horizontal="center" vertical="center" wrapText="1"/>
    </xf>
    <xf numFmtId="0" fontId="62" fillId="24" borderId="18" xfId="130" applyFont="1" applyFill="1" applyBorder="1" applyAlignment="1">
      <alignment horizontal="center" vertical="center"/>
    </xf>
    <xf numFmtId="3" fontId="62" fillId="24" borderId="18" xfId="130" applyNumberFormat="1" applyFont="1" applyFill="1" applyBorder="1" applyAlignment="1">
      <alignment horizontal="center" vertical="center" wrapText="1"/>
    </xf>
    <xf numFmtId="0" fontId="62" fillId="24" borderId="11" xfId="0" applyFont="1" applyFill="1" applyBorder="1" applyAlignment="1">
      <alignment horizontal="left" wrapText="1"/>
    </xf>
    <xf numFmtId="0" fontId="62" fillId="24" borderId="0" xfId="0" applyFont="1" applyFill="1" applyAlignment="1">
      <alignment horizontal="left" wrapText="1"/>
    </xf>
    <xf numFmtId="0" fontId="62" fillId="24" borderId="43" xfId="0" applyFont="1" applyFill="1" applyBorder="1" applyAlignment="1">
      <alignment horizontal="left" wrapText="1"/>
    </xf>
    <xf numFmtId="0" fontId="59" fillId="24" borderId="13" xfId="0" applyFont="1" applyFill="1" applyBorder="1" applyAlignment="1">
      <alignment horizontal="left" vertical="top" wrapText="1"/>
    </xf>
    <xf numFmtId="0" fontId="59" fillId="24" borderId="14" xfId="0" applyFont="1" applyFill="1" applyBorder="1" applyAlignment="1">
      <alignment horizontal="left" vertical="top" wrapText="1"/>
    </xf>
    <xf numFmtId="0" fontId="59" fillId="24" borderId="24" xfId="0" applyFont="1" applyFill="1" applyBorder="1" applyAlignment="1">
      <alignment horizontal="left" vertical="top" wrapText="1"/>
    </xf>
    <xf numFmtId="0" fontId="64" fillId="0" borderId="0" xfId="89" applyFont="1" applyAlignment="1">
      <alignment horizontal="left"/>
    </xf>
    <xf numFmtId="0" fontId="62" fillId="25" borderId="56" xfId="73" applyFont="1" applyFill="1" applyBorder="1" applyAlignment="1">
      <alignment horizontal="left" vertical="center"/>
    </xf>
    <xf numFmtId="0" fontId="62" fillId="25" borderId="55" xfId="73" applyFont="1" applyFill="1" applyBorder="1" applyAlignment="1">
      <alignment horizontal="left" vertical="center"/>
    </xf>
    <xf numFmtId="0" fontId="62" fillId="25" borderId="54" xfId="73" applyFont="1" applyFill="1" applyBorder="1" applyAlignment="1">
      <alignment horizontal="left" vertical="center"/>
    </xf>
    <xf numFmtId="0" fontId="62" fillId="25" borderId="39" xfId="73" applyFont="1" applyFill="1" applyBorder="1" applyAlignment="1">
      <alignment horizontal="left" vertical="center"/>
    </xf>
    <xf numFmtId="0" fontId="62" fillId="25" borderId="41" xfId="73" applyFont="1" applyFill="1" applyBorder="1" applyAlignment="1">
      <alignment horizontal="left" vertical="center"/>
    </xf>
    <xf numFmtId="0" fontId="62" fillId="25" borderId="42" xfId="73" applyFont="1" applyFill="1" applyBorder="1" applyAlignment="1">
      <alignment horizontal="left" vertical="center"/>
    </xf>
    <xf numFmtId="2" fontId="62" fillId="24" borderId="39" xfId="73" applyNumberFormat="1" applyFont="1" applyFill="1" applyBorder="1" applyAlignment="1">
      <alignment horizontal="right" vertical="center"/>
    </xf>
    <xf numFmtId="2" fontId="62" fillId="24" borderId="41" xfId="73" applyNumberFormat="1" applyFont="1" applyFill="1" applyBorder="1" applyAlignment="1">
      <alignment horizontal="right" vertical="center"/>
    </xf>
    <xf numFmtId="2" fontId="62" fillId="24" borderId="42" xfId="73" applyNumberFormat="1" applyFont="1" applyFill="1" applyBorder="1" applyAlignment="1">
      <alignment horizontal="right" vertical="center"/>
    </xf>
    <xf numFmtId="0" fontId="31" fillId="0" borderId="56" xfId="130" applyFont="1" applyBorder="1" applyAlignment="1">
      <alignment horizontal="center" vertical="center"/>
    </xf>
    <xf numFmtId="0" fontId="31" fillId="0" borderId="55" xfId="130" applyFont="1" applyBorder="1" applyAlignment="1">
      <alignment horizontal="center" vertical="center"/>
    </xf>
    <xf numFmtId="0" fontId="31" fillId="0" borderId="54" xfId="130" applyFont="1" applyBorder="1" applyAlignment="1">
      <alignment horizontal="center" vertical="center"/>
    </xf>
    <xf numFmtId="0" fontId="52" fillId="0" borderId="0" xfId="0" applyFont="1" applyBorder="1" applyAlignment="1">
      <alignment horizontal="center" wrapText="1"/>
    </xf>
    <xf numFmtId="0" fontId="34" fillId="0" borderId="80" xfId="89" applyFont="1" applyBorder="1" applyAlignment="1">
      <alignment horizontal="center"/>
    </xf>
    <xf numFmtId="0" fontId="34" fillId="0" borderId="75" xfId="89" applyFont="1" applyBorder="1" applyAlignment="1">
      <alignment horizontal="center"/>
    </xf>
    <xf numFmtId="0" fontId="34" fillId="0" borderId="76" xfId="89" applyFont="1" applyBorder="1" applyAlignment="1">
      <alignment horizontal="center"/>
    </xf>
    <xf numFmtId="0" fontId="34" fillId="0" borderId="69" xfId="130" applyFont="1" applyBorder="1" applyAlignment="1">
      <alignment horizontal="center" vertical="center"/>
    </xf>
    <xf numFmtId="0" fontId="34" fillId="0" borderId="53" xfId="130" applyFont="1" applyBorder="1" applyAlignment="1">
      <alignment horizontal="center" vertical="center"/>
    </xf>
    <xf numFmtId="0" fontId="34" fillId="0" borderId="68" xfId="130" applyFont="1" applyBorder="1" applyAlignment="1">
      <alignment horizontal="center" vertical="center"/>
    </xf>
    <xf numFmtId="0" fontId="62" fillId="24" borderId="67" xfId="73" applyFont="1" applyFill="1" applyBorder="1" applyAlignment="1">
      <alignment horizontal="center" vertical="center" wrapText="1"/>
    </xf>
    <xf numFmtId="0" fontId="62" fillId="24" borderId="65" xfId="73" applyFont="1" applyFill="1" applyBorder="1" applyAlignment="1">
      <alignment horizontal="center" vertical="center" wrapText="1"/>
    </xf>
    <xf numFmtId="4" fontId="62" fillId="24" borderId="67" xfId="73" applyNumberFormat="1" applyFont="1" applyFill="1" applyBorder="1" applyAlignment="1">
      <alignment horizontal="center" vertical="center" wrapText="1"/>
    </xf>
    <xf numFmtId="4" fontId="62" fillId="24" borderId="65" xfId="73" applyNumberFormat="1" applyFont="1" applyFill="1" applyBorder="1" applyAlignment="1">
      <alignment horizontal="center" vertical="center" wrapText="1"/>
    </xf>
    <xf numFmtId="4" fontId="62" fillId="24" borderId="26" xfId="73" applyNumberFormat="1" applyFont="1" applyFill="1" applyBorder="1" applyAlignment="1">
      <alignment horizontal="center" vertical="center" wrapText="1"/>
    </xf>
    <xf numFmtId="4" fontId="62" fillId="24" borderId="66" xfId="73" applyNumberFormat="1" applyFont="1" applyFill="1" applyBorder="1" applyAlignment="1">
      <alignment horizontal="center" vertical="center" wrapText="1"/>
    </xf>
    <xf numFmtId="0" fontId="62" fillId="24" borderId="34" xfId="73" applyFont="1" applyFill="1" applyBorder="1" applyAlignment="1">
      <alignment horizontal="center" vertical="center" wrapText="1"/>
    </xf>
    <xf numFmtId="0" fontId="62" fillId="24" borderId="27" xfId="73" applyFont="1" applyFill="1" applyBorder="1" applyAlignment="1">
      <alignment horizontal="center" vertical="center" wrapText="1"/>
    </xf>
    <xf numFmtId="0" fontId="62" fillId="25" borderId="13" xfId="73" applyFont="1" applyFill="1" applyBorder="1" applyAlignment="1">
      <alignment horizontal="left" vertical="center"/>
    </xf>
    <xf numFmtId="0" fontId="62" fillId="25" borderId="14" xfId="73" applyFont="1" applyFill="1" applyBorder="1" applyAlignment="1">
      <alignment horizontal="left" vertical="center"/>
    </xf>
    <xf numFmtId="0" fontId="62" fillId="25" borderId="15" xfId="73" applyFont="1" applyFill="1" applyBorder="1" applyAlignment="1">
      <alignment horizontal="left" vertical="center"/>
    </xf>
    <xf numFmtId="0" fontId="62" fillId="24" borderId="56" xfId="73" applyFont="1" applyFill="1" applyBorder="1" applyAlignment="1">
      <alignment horizontal="center" vertical="center"/>
    </xf>
    <xf numFmtId="0" fontId="62" fillId="24" borderId="55" xfId="73" applyFont="1" applyFill="1" applyBorder="1" applyAlignment="1">
      <alignment horizontal="center" vertical="center"/>
    </xf>
    <xf numFmtId="0" fontId="62" fillId="24" borderId="54" xfId="73" applyFont="1" applyFill="1" applyBorder="1" applyAlignment="1">
      <alignment horizontal="center" vertical="center"/>
    </xf>
    <xf numFmtId="0" fontId="62" fillId="0" borderId="39" xfId="73" applyFont="1" applyBorder="1" applyAlignment="1">
      <alignment horizontal="center" vertical="center"/>
    </xf>
    <xf numFmtId="0" fontId="62" fillId="0" borderId="41" xfId="73" applyFont="1" applyBorder="1" applyAlignment="1">
      <alignment horizontal="center" vertical="center"/>
    </xf>
    <xf numFmtId="0" fontId="62" fillId="0" borderId="42" xfId="73" applyFont="1" applyBorder="1" applyAlignment="1">
      <alignment horizontal="center" vertical="center"/>
    </xf>
    <xf numFmtId="2" fontId="59" fillId="24" borderId="86" xfId="73" applyNumberFormat="1" applyFont="1" applyFill="1" applyBorder="1" applyAlignment="1">
      <alignment horizontal="center" vertical="center"/>
    </xf>
    <xf numFmtId="2" fontId="59" fillId="24" borderId="87" xfId="73" applyNumberFormat="1" applyFont="1" applyFill="1" applyBorder="1" applyAlignment="1">
      <alignment horizontal="center" vertical="center"/>
    </xf>
    <xf numFmtId="0" fontId="59" fillId="0" borderId="86" xfId="73" applyFont="1" applyBorder="1" applyAlignment="1">
      <alignment horizontal="center" vertical="center"/>
    </xf>
    <xf numFmtId="0" fontId="59" fillId="0" borderId="87" xfId="73" applyFont="1" applyBorder="1" applyAlignment="1">
      <alignment horizontal="center" vertical="center"/>
    </xf>
    <xf numFmtId="0" fontId="59" fillId="0" borderId="88" xfId="73" applyFont="1" applyBorder="1" applyAlignment="1">
      <alignment horizontal="center" vertical="center"/>
    </xf>
    <xf numFmtId="0" fontId="44" fillId="0" borderId="39" xfId="0" applyFont="1" applyBorder="1" applyAlignment="1">
      <alignment horizontal="right"/>
    </xf>
    <xf numFmtId="0" fontId="44" fillId="0" borderId="41" xfId="0" applyFont="1" applyBorder="1" applyAlignment="1">
      <alignment horizontal="right"/>
    </xf>
    <xf numFmtId="0" fontId="44" fillId="0" borderId="42" xfId="0" applyFont="1" applyBorder="1" applyAlignment="1">
      <alignment horizontal="right"/>
    </xf>
    <xf numFmtId="0" fontId="45" fillId="25" borderId="39" xfId="0" applyFont="1" applyFill="1" applyBorder="1" applyAlignment="1">
      <alignment horizontal="right"/>
    </xf>
    <xf numFmtId="0" fontId="45" fillId="25" borderId="41" xfId="0" applyFont="1" applyFill="1" applyBorder="1" applyAlignment="1">
      <alignment horizontal="right"/>
    </xf>
    <xf numFmtId="0" fontId="45" fillId="25" borderId="42" xfId="0" applyFont="1" applyFill="1" applyBorder="1" applyAlignment="1">
      <alignment horizontal="right"/>
    </xf>
    <xf numFmtId="0" fontId="43" fillId="0" borderId="13" xfId="0" applyFont="1" applyBorder="1" applyAlignment="1">
      <alignment horizontal="left"/>
    </xf>
    <xf numFmtId="0" fontId="43" fillId="0" borderId="14" xfId="0" applyFont="1" applyBorder="1" applyAlignment="1">
      <alignment horizontal="left"/>
    </xf>
    <xf numFmtId="176" fontId="32" fillId="0" borderId="19" xfId="0" applyNumberFormat="1" applyFont="1" applyBorder="1" applyAlignment="1">
      <alignment horizontal="right"/>
    </xf>
    <xf numFmtId="176" fontId="32" fillId="0" borderId="23" xfId="0" applyNumberFormat="1" applyFont="1" applyBorder="1" applyAlignment="1">
      <alignment horizontal="right"/>
    </xf>
    <xf numFmtId="176" fontId="32" fillId="0" borderId="19" xfId="34" applyNumberFormat="1" applyFont="1" applyBorder="1" applyAlignment="1">
      <alignment horizontal="right"/>
    </xf>
    <xf numFmtId="176" fontId="32" fillId="0" borderId="23" xfId="34" applyNumberFormat="1" applyFont="1" applyBorder="1" applyAlignment="1">
      <alignment horizontal="right"/>
    </xf>
    <xf numFmtId="0" fontId="32" fillId="0" borderId="33" xfId="0" applyFont="1" applyBorder="1"/>
    <xf numFmtId="0" fontId="32" fillId="0" borderId="18" xfId="0" applyFont="1" applyBorder="1"/>
    <xf numFmtId="0" fontId="44" fillId="0" borderId="56" xfId="0" applyFont="1" applyBorder="1" applyAlignment="1">
      <alignment horizontal="left" vertical="center"/>
    </xf>
    <xf numFmtId="0" fontId="44" fillId="0" borderId="55" xfId="0" applyFont="1" applyBorder="1" applyAlignment="1">
      <alignment horizontal="left" vertical="center"/>
    </xf>
    <xf numFmtId="0" fontId="44" fillId="0" borderId="54" xfId="0" applyFont="1" applyBorder="1" applyAlignment="1">
      <alignment horizontal="left" vertical="center"/>
    </xf>
    <xf numFmtId="0" fontId="44" fillId="0" borderId="11" xfId="0" applyFont="1" applyBorder="1" applyAlignment="1">
      <alignment horizontal="left" vertical="center"/>
    </xf>
    <xf numFmtId="0" fontId="44" fillId="0" borderId="0" xfId="0" applyFont="1" applyAlignment="1">
      <alignment horizontal="left" vertical="center"/>
    </xf>
    <xf numFmtId="0" fontId="44" fillId="0" borderId="12" xfId="0" applyFont="1" applyBorder="1" applyAlignment="1">
      <alignment horizontal="left" vertical="center"/>
    </xf>
    <xf numFmtId="0" fontId="44" fillId="0" borderId="13" xfId="0" applyFont="1" applyBorder="1" applyAlignment="1">
      <alignment horizontal="left" vertical="center"/>
    </xf>
    <xf numFmtId="0" fontId="44" fillId="0" borderId="14" xfId="0" applyFont="1" applyBorder="1" applyAlignment="1">
      <alignment horizontal="left" vertical="center"/>
    </xf>
    <xf numFmtId="0" fontId="44" fillId="0" borderId="15" xfId="0" applyFont="1" applyBorder="1" applyAlignment="1">
      <alignment horizontal="left" vertical="center"/>
    </xf>
    <xf numFmtId="0" fontId="44" fillId="25" borderId="34" xfId="0" applyFont="1" applyFill="1" applyBorder="1" applyAlignment="1">
      <alignment horizontal="center" vertical="center"/>
    </xf>
    <xf numFmtId="0" fontId="44" fillId="25" borderId="16" xfId="0" applyFont="1" applyFill="1" applyBorder="1" applyAlignment="1">
      <alignment horizontal="center" vertical="center"/>
    </xf>
    <xf numFmtId="0" fontId="44" fillId="25" borderId="44" xfId="0" applyFont="1" applyFill="1" applyBorder="1" applyAlignment="1">
      <alignment horizontal="center" vertical="center" wrapText="1"/>
    </xf>
    <xf numFmtId="0" fontId="44" fillId="25" borderId="17" xfId="0" applyFont="1" applyFill="1" applyBorder="1" applyAlignment="1">
      <alignment horizontal="center" vertical="center" wrapText="1"/>
    </xf>
    <xf numFmtId="2" fontId="32" fillId="0" borderId="19" xfId="0" applyNumberFormat="1" applyFont="1" applyBorder="1" applyAlignment="1">
      <alignment horizontal="center" wrapText="1"/>
    </xf>
    <xf numFmtId="2" fontId="32" fillId="0" borderId="23" xfId="0" applyNumberFormat="1" applyFont="1" applyBorder="1" applyAlignment="1">
      <alignment horizontal="center" wrapText="1"/>
    </xf>
    <xf numFmtId="2" fontId="32" fillId="0" borderId="19" xfId="0" applyNumberFormat="1" applyFont="1" applyBorder="1" applyAlignment="1">
      <alignment horizontal="center"/>
    </xf>
    <xf numFmtId="2" fontId="32" fillId="0" borderId="23" xfId="0" applyNumberFormat="1" applyFont="1" applyBorder="1" applyAlignment="1">
      <alignment horizontal="center"/>
    </xf>
    <xf numFmtId="0" fontId="32" fillId="0" borderId="27" xfId="0" applyFont="1" applyBorder="1"/>
    <xf numFmtId="0" fontId="32" fillId="0" borderId="31" xfId="0" applyFont="1" applyBorder="1"/>
    <xf numFmtId="0" fontId="32" fillId="0" borderId="58" xfId="0" applyFont="1" applyBorder="1" applyAlignment="1">
      <alignment horizontal="center"/>
    </xf>
    <xf numFmtId="0" fontId="32" fillId="0" borderId="28" xfId="0" applyFont="1" applyBorder="1" applyAlignment="1">
      <alignment horizontal="center"/>
    </xf>
    <xf numFmtId="0" fontId="44" fillId="25" borderId="34" xfId="0" applyFont="1" applyFill="1" applyBorder="1" applyAlignment="1">
      <alignment horizontal="center"/>
    </xf>
    <xf numFmtId="0" fontId="44" fillId="25" borderId="16" xfId="0" applyFont="1" applyFill="1" applyBorder="1" applyAlignment="1">
      <alignment horizontal="center"/>
    </xf>
    <xf numFmtId="0" fontId="44" fillId="25" borderId="44" xfId="0" applyFont="1" applyFill="1" applyBorder="1" applyAlignment="1">
      <alignment horizontal="center" wrapText="1"/>
    </xf>
    <xf numFmtId="0" fontId="44" fillId="25" borderId="17" xfId="0" applyFont="1" applyFill="1" applyBorder="1" applyAlignment="1">
      <alignment horizontal="center" wrapText="1"/>
    </xf>
    <xf numFmtId="0" fontId="32" fillId="0" borderId="21" xfId="0" applyFont="1" applyBorder="1"/>
    <xf numFmtId="0" fontId="32" fillId="0" borderId="22" xfId="0" applyFont="1" applyBorder="1"/>
    <xf numFmtId="176" fontId="32" fillId="0" borderId="58" xfId="34" applyNumberFormat="1" applyFont="1" applyBorder="1" applyAlignment="1">
      <alignment horizontal="right"/>
    </xf>
    <xf numFmtId="176" fontId="32" fillId="0" borderId="28" xfId="34" applyNumberFormat="1" applyFont="1" applyBorder="1" applyAlignment="1">
      <alignment horizontal="right"/>
    </xf>
    <xf numFmtId="0" fontId="44" fillId="25" borderId="17" xfId="0" applyFont="1" applyFill="1" applyBorder="1" applyAlignment="1">
      <alignment horizontal="center"/>
    </xf>
    <xf numFmtId="0" fontId="44" fillId="25" borderId="44" xfId="0" applyFont="1" applyFill="1" applyBorder="1" applyAlignment="1">
      <alignment horizontal="center"/>
    </xf>
    <xf numFmtId="0" fontId="32" fillId="0" borderId="21" xfId="0" applyFont="1" applyBorder="1" applyAlignment="1">
      <alignment horizontal="left"/>
    </xf>
    <xf numFmtId="0" fontId="32" fillId="0" borderId="22" xfId="0" applyFont="1" applyBorder="1" applyAlignment="1">
      <alignment horizontal="left"/>
    </xf>
    <xf numFmtId="0" fontId="32" fillId="0" borderId="23" xfId="0" applyFont="1" applyBorder="1" applyAlignment="1">
      <alignment horizontal="left"/>
    </xf>
    <xf numFmtId="176" fontId="32" fillId="0" borderId="18" xfId="0" applyNumberFormat="1" applyFont="1" applyBorder="1" applyAlignment="1">
      <alignment horizontal="right"/>
    </xf>
    <xf numFmtId="0" fontId="44" fillId="0" borderId="56" xfId="0" applyFont="1" applyBorder="1" applyAlignment="1" applyProtection="1">
      <alignment horizontal="center"/>
      <protection locked="0"/>
    </xf>
    <xf numFmtId="0" fontId="44" fillId="0" borderId="55" xfId="0" applyFont="1" applyBorder="1" applyAlignment="1" applyProtection="1">
      <alignment horizontal="center"/>
      <protection locked="0"/>
    </xf>
    <xf numFmtId="0" fontId="44" fillId="0" borderId="54" xfId="0" applyFont="1" applyBorder="1" applyAlignment="1" applyProtection="1">
      <alignment horizontal="center"/>
      <protection locked="0"/>
    </xf>
    <xf numFmtId="0" fontId="54" fillId="25" borderId="34" xfId="0" applyFont="1" applyFill="1" applyBorder="1" applyAlignment="1">
      <alignment horizontal="center" vertical="center" wrapText="1"/>
    </xf>
    <xf numFmtId="0" fontId="54" fillId="25" borderId="16" xfId="0" applyFont="1" applyFill="1" applyBorder="1" applyAlignment="1">
      <alignment horizontal="center" vertical="center" wrapText="1"/>
    </xf>
    <xf numFmtId="0" fontId="54" fillId="25" borderId="26" xfId="0" applyFont="1" applyFill="1" applyBorder="1" applyAlignment="1">
      <alignment horizontal="center" vertical="center" wrapText="1"/>
    </xf>
    <xf numFmtId="0" fontId="54" fillId="25" borderId="34" xfId="0" applyFont="1" applyFill="1" applyBorder="1" applyAlignment="1">
      <alignment horizontal="center" vertical="center"/>
    </xf>
    <xf numFmtId="0" fontId="54" fillId="25" borderId="26" xfId="0" applyFont="1" applyFill="1" applyBorder="1" applyAlignment="1">
      <alignment horizontal="center" vertical="center"/>
    </xf>
    <xf numFmtId="2" fontId="32" fillId="25" borderId="27" xfId="0" applyNumberFormat="1" applyFont="1" applyFill="1" applyBorder="1" applyAlignment="1">
      <alignment horizontal="center" vertical="center"/>
    </xf>
    <xf numFmtId="0" fontId="32" fillId="25" borderId="31" xfId="0" applyFont="1" applyFill="1" applyBorder="1" applyAlignment="1">
      <alignment horizontal="center" vertical="center"/>
    </xf>
    <xf numFmtId="0" fontId="32" fillId="25" borderId="66" xfId="0" applyFont="1" applyFill="1" applyBorder="1" applyAlignment="1">
      <alignment horizontal="center" vertical="center"/>
    </xf>
    <xf numFmtId="0" fontId="32" fillId="25" borderId="16" xfId="0" applyFont="1" applyFill="1" applyBorder="1" applyAlignment="1">
      <alignment horizontal="center"/>
    </xf>
    <xf numFmtId="0" fontId="32" fillId="25" borderId="17" xfId="0" applyFont="1" applyFill="1" applyBorder="1" applyAlignment="1">
      <alignment horizontal="center"/>
    </xf>
    <xf numFmtId="0" fontId="44" fillId="25" borderId="64" xfId="0" applyFont="1" applyFill="1" applyBorder="1" applyAlignment="1">
      <alignment horizontal="center"/>
    </xf>
    <xf numFmtId="0" fontId="44" fillId="25" borderId="63" xfId="0" applyFont="1" applyFill="1" applyBorder="1" applyAlignment="1">
      <alignment horizontal="center"/>
    </xf>
    <xf numFmtId="0" fontId="32" fillId="0" borderId="23" xfId="0" applyFont="1" applyBorder="1"/>
    <xf numFmtId="0" fontId="32" fillId="0" borderId="19" xfId="0" applyFont="1" applyBorder="1"/>
    <xf numFmtId="0" fontId="32" fillId="0" borderId="19" xfId="0" applyFont="1" applyBorder="1" applyAlignment="1">
      <alignment horizontal="center"/>
    </xf>
    <xf numFmtId="0" fontId="32" fillId="0" borderId="23" xfId="0" applyFont="1" applyBorder="1" applyAlignment="1">
      <alignment horizontal="center"/>
    </xf>
    <xf numFmtId="9" fontId="32" fillId="0" borderId="19" xfId="95" applyFont="1" applyBorder="1" applyAlignment="1">
      <alignment horizontal="center"/>
    </xf>
    <xf numFmtId="9" fontId="32" fillId="0" borderId="23" xfId="95" applyFont="1" applyBorder="1" applyAlignment="1">
      <alignment horizontal="center"/>
    </xf>
    <xf numFmtId="0" fontId="32" fillId="0" borderId="28" xfId="0" applyFont="1" applyBorder="1"/>
    <xf numFmtId="0" fontId="32" fillId="0" borderId="58" xfId="0" applyFont="1" applyBorder="1"/>
    <xf numFmtId="2" fontId="32" fillId="0" borderId="58" xfId="0" applyNumberFormat="1" applyFont="1" applyBorder="1" applyAlignment="1">
      <alignment horizontal="center"/>
    </xf>
    <xf numFmtId="2" fontId="32" fillId="0" borderId="28" xfId="0" applyNumberFormat="1" applyFont="1" applyBorder="1" applyAlignment="1">
      <alignment horizontal="center"/>
    </xf>
    <xf numFmtId="0" fontId="52" fillId="0" borderId="80" xfId="0" applyFont="1" applyBorder="1" applyAlignment="1">
      <alignment horizontal="center"/>
    </xf>
    <xf numFmtId="0" fontId="52" fillId="0" borderId="75" xfId="0" applyFont="1" applyBorder="1" applyAlignment="1">
      <alignment horizontal="center"/>
    </xf>
    <xf numFmtId="0" fontId="52" fillId="0" borderId="76" xfId="0" applyFont="1" applyBorder="1" applyAlignment="1">
      <alignment horizontal="center"/>
    </xf>
    <xf numFmtId="0" fontId="55" fillId="0" borderId="0" xfId="0" applyFont="1" applyBorder="1" applyAlignment="1">
      <alignment horizontal="center" wrapText="1"/>
    </xf>
    <xf numFmtId="0" fontId="50" fillId="0" borderId="56" xfId="256" applyFont="1" applyBorder="1" applyAlignment="1" applyProtection="1">
      <alignment horizontal="center"/>
    </xf>
    <xf numFmtId="0" fontId="50" fillId="0" borderId="55" xfId="256" applyFont="1" applyBorder="1" applyAlignment="1" applyProtection="1">
      <alignment horizontal="center"/>
    </xf>
    <xf numFmtId="0" fontId="50" fillId="0" borderId="11" xfId="256" applyFont="1" applyBorder="1" applyAlignment="1" applyProtection="1">
      <alignment horizontal="center"/>
    </xf>
    <xf numFmtId="0" fontId="50" fillId="0" borderId="0" xfId="256" applyFont="1" applyBorder="1" applyAlignment="1" applyProtection="1">
      <alignment horizontal="center"/>
    </xf>
    <xf numFmtId="0" fontId="50" fillId="0" borderId="69" xfId="256" applyFont="1" applyBorder="1" applyAlignment="1" applyProtection="1">
      <alignment horizontal="center"/>
    </xf>
    <xf numFmtId="0" fontId="50" fillId="0" borderId="53" xfId="256" applyFont="1" applyBorder="1" applyAlignment="1" applyProtection="1">
      <alignment horizontal="center"/>
    </xf>
    <xf numFmtId="0" fontId="51" fillId="0" borderId="55" xfId="0" applyFont="1" applyBorder="1" applyAlignment="1">
      <alignment horizontal="center"/>
    </xf>
    <xf numFmtId="0" fontId="51" fillId="0" borderId="74" xfId="0" applyFont="1" applyBorder="1" applyAlignment="1">
      <alignment horizontal="center"/>
    </xf>
    <xf numFmtId="0" fontId="47" fillId="0" borderId="73" xfId="255" applyFont="1" applyBorder="1" applyAlignment="1">
      <alignment horizontal="center" vertical="center"/>
    </xf>
    <xf numFmtId="0" fontId="47" fillId="0" borderId="55" xfId="255" applyFont="1" applyBorder="1" applyAlignment="1">
      <alignment horizontal="center" vertical="center"/>
    </xf>
    <xf numFmtId="0" fontId="47" fillId="0" borderId="54" xfId="255" applyFont="1" applyBorder="1" applyAlignment="1">
      <alignment horizontal="center" vertical="center"/>
    </xf>
    <xf numFmtId="0" fontId="47" fillId="0" borderId="64" xfId="255" applyFont="1" applyBorder="1" applyAlignment="1">
      <alignment horizontal="center" vertical="center"/>
    </xf>
    <xf numFmtId="0" fontId="47" fillId="0" borderId="53" xfId="255" applyFont="1" applyBorder="1" applyAlignment="1">
      <alignment horizontal="center" vertical="center"/>
    </xf>
    <xf numFmtId="0" fontId="47" fillId="0" borderId="68" xfId="255" applyFont="1" applyBorder="1" applyAlignment="1">
      <alignment horizontal="center" vertical="center"/>
    </xf>
    <xf numFmtId="0" fontId="45" fillId="0" borderId="0" xfId="0" applyFont="1" applyAlignment="1">
      <alignment horizontal="center"/>
    </xf>
    <xf numFmtId="0" fontId="45" fillId="0" borderId="43" xfId="0" applyFont="1" applyBorder="1" applyAlignment="1">
      <alignment horizontal="center"/>
    </xf>
    <xf numFmtId="0" fontId="44" fillId="0" borderId="0" xfId="0" applyFont="1" applyAlignment="1">
      <alignment horizontal="center"/>
    </xf>
    <xf numFmtId="0" fontId="44" fillId="0" borderId="43" xfId="0" applyFont="1" applyBorder="1" applyAlignment="1">
      <alignment horizontal="center"/>
    </xf>
    <xf numFmtId="0" fontId="47" fillId="0" borderId="72" xfId="255" applyFont="1" applyBorder="1" applyAlignment="1">
      <alignment horizontal="center" vertical="center"/>
    </xf>
    <xf numFmtId="0" fontId="47" fillId="0" borderId="25" xfId="0" applyFont="1" applyBorder="1" applyAlignment="1">
      <alignment horizontal="center" vertical="center"/>
    </xf>
    <xf numFmtId="0" fontId="47" fillId="0" borderId="62" xfId="255" applyFont="1" applyBorder="1" applyAlignment="1">
      <alignment horizontal="center" vertical="center"/>
    </xf>
    <xf numFmtId="0" fontId="47" fillId="0" borderId="52" xfId="255" applyFont="1" applyBorder="1" applyAlignment="1">
      <alignment horizontal="center" vertical="center"/>
    </xf>
    <xf numFmtId="0" fontId="47" fillId="0" borderId="70" xfId="255" applyFont="1" applyBorder="1" applyAlignment="1">
      <alignment horizontal="center" vertical="center"/>
    </xf>
    <xf numFmtId="0" fontId="47" fillId="0" borderId="64" xfId="0" applyFont="1" applyBorder="1" applyAlignment="1">
      <alignment horizontal="center" vertical="center"/>
    </xf>
    <xf numFmtId="0" fontId="47" fillId="0" borderId="53" xfId="0" applyFont="1" applyBorder="1" applyAlignment="1">
      <alignment horizontal="center" vertical="center"/>
    </xf>
    <xf numFmtId="0" fontId="47" fillId="0" borderId="68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 wrapText="1"/>
    </xf>
    <xf numFmtId="0" fontId="45" fillId="0" borderId="43" xfId="0" applyFont="1" applyBorder="1" applyAlignment="1">
      <alignment horizontal="center" vertical="center" wrapText="1"/>
    </xf>
    <xf numFmtId="0" fontId="47" fillId="0" borderId="47" xfId="255" applyFont="1" applyBorder="1" applyAlignment="1">
      <alignment horizontal="center" vertical="center"/>
    </xf>
    <xf numFmtId="0" fontId="47" fillId="0" borderId="71" xfId="255" applyFont="1" applyBorder="1" applyAlignment="1">
      <alignment horizontal="center" vertical="center"/>
    </xf>
    <xf numFmtId="0" fontId="47" fillId="0" borderId="48" xfId="255" applyFont="1" applyBorder="1" applyAlignment="1">
      <alignment horizontal="center" vertical="center"/>
    </xf>
    <xf numFmtId="0" fontId="45" fillId="0" borderId="53" xfId="0" applyFont="1" applyBorder="1" applyAlignment="1">
      <alignment horizontal="center"/>
    </xf>
    <xf numFmtId="0" fontId="45" fillId="0" borderId="63" xfId="0" applyFont="1" applyBorder="1" applyAlignment="1">
      <alignment horizontal="center"/>
    </xf>
    <xf numFmtId="176" fontId="32" fillId="0" borderId="19" xfId="34" applyNumberFormat="1" applyFont="1" applyBorder="1" applyAlignment="1">
      <alignment horizontal="center"/>
    </xf>
    <xf numFmtId="176" fontId="32" fillId="0" borderId="23" xfId="34" applyNumberFormat="1" applyFont="1" applyBorder="1" applyAlignment="1">
      <alignment horizontal="center"/>
    </xf>
    <xf numFmtId="176" fontId="32" fillId="0" borderId="58" xfId="0" applyNumberFormat="1" applyFont="1" applyBorder="1" applyAlignment="1">
      <alignment horizontal="right"/>
    </xf>
    <xf numFmtId="176" fontId="32" fillId="0" borderId="28" xfId="0" applyNumberFormat="1" applyFont="1" applyBorder="1" applyAlignment="1">
      <alignment horizontal="right"/>
    </xf>
    <xf numFmtId="176" fontId="32" fillId="0" borderId="19" xfId="0" applyNumberFormat="1" applyFont="1" applyBorder="1" applyAlignment="1">
      <alignment horizontal="center"/>
    </xf>
    <xf numFmtId="176" fontId="32" fillId="0" borderId="23" xfId="0" applyNumberFormat="1" applyFont="1" applyBorder="1" applyAlignment="1">
      <alignment horizontal="center"/>
    </xf>
    <xf numFmtId="2" fontId="32" fillId="0" borderId="19" xfId="95" applyNumberFormat="1" applyFont="1" applyBorder="1" applyAlignment="1">
      <alignment horizontal="center"/>
    </xf>
    <xf numFmtId="2" fontId="32" fillId="0" borderId="23" xfId="95" applyNumberFormat="1" applyFont="1" applyBorder="1" applyAlignment="1">
      <alignment horizontal="center"/>
    </xf>
    <xf numFmtId="0" fontId="32" fillId="25" borderId="27" xfId="0" applyFont="1" applyFill="1" applyBorder="1" applyAlignment="1">
      <alignment horizontal="center" vertical="center"/>
    </xf>
    <xf numFmtId="0" fontId="44" fillId="25" borderId="56" xfId="0" applyFont="1" applyFill="1" applyBorder="1" applyAlignment="1">
      <alignment horizontal="center"/>
    </xf>
    <xf numFmtId="0" fontId="44" fillId="25" borderId="55" xfId="0" applyFont="1" applyFill="1" applyBorder="1" applyAlignment="1">
      <alignment horizontal="center"/>
    </xf>
    <xf numFmtId="0" fontId="44" fillId="25" borderId="74" xfId="0" applyFont="1" applyFill="1" applyBorder="1" applyAlignment="1">
      <alignment horizontal="center"/>
    </xf>
    <xf numFmtId="0" fontId="64" fillId="0" borderId="0" xfId="0" applyFont="1" applyAlignment="1">
      <alignment horizontal="left"/>
    </xf>
    <xf numFmtId="2" fontId="62" fillId="24" borderId="13" xfId="73" applyNumberFormat="1" applyFont="1" applyFill="1" applyBorder="1" applyAlignment="1">
      <alignment horizontal="right" vertical="center"/>
    </xf>
    <xf numFmtId="2" fontId="62" fillId="24" borderId="14" xfId="73" applyNumberFormat="1" applyFont="1" applyFill="1" applyBorder="1" applyAlignment="1">
      <alignment horizontal="right" vertical="center"/>
    </xf>
    <xf numFmtId="2" fontId="62" fillId="24" borderId="15" xfId="73" applyNumberFormat="1" applyFont="1" applyFill="1" applyBorder="1" applyAlignment="1">
      <alignment horizontal="right" vertical="center"/>
    </xf>
    <xf numFmtId="0" fontId="62" fillId="25" borderId="39" xfId="73" applyFont="1" applyFill="1" applyBorder="1" applyAlignment="1">
      <alignment horizontal="center" vertical="center" wrapText="1"/>
    </xf>
    <xf numFmtId="0" fontId="62" fillId="25" borderId="41" xfId="73" applyFont="1" applyFill="1" applyBorder="1" applyAlignment="1">
      <alignment horizontal="center" vertical="center" wrapText="1"/>
    </xf>
    <xf numFmtId="0" fontId="62" fillId="25" borderId="42" xfId="73" applyFont="1" applyFill="1" applyBorder="1" applyAlignment="1">
      <alignment horizontal="center" vertical="center" wrapText="1"/>
    </xf>
    <xf numFmtId="0" fontId="34" fillId="0" borderId="69" xfId="130" applyFont="1" applyBorder="1" applyAlignment="1">
      <alignment horizontal="center"/>
    </xf>
    <xf numFmtId="0" fontId="34" fillId="0" borderId="53" xfId="130" applyFont="1" applyBorder="1" applyAlignment="1">
      <alignment horizontal="center"/>
    </xf>
    <xf numFmtId="0" fontId="34" fillId="0" borderId="68" xfId="130" applyFont="1" applyBorder="1" applyAlignment="1">
      <alignment horizontal="center"/>
    </xf>
    <xf numFmtId="0" fontId="62" fillId="24" borderId="32" xfId="73" applyFont="1" applyFill="1" applyBorder="1" applyAlignment="1">
      <alignment horizontal="center" vertical="center" wrapText="1"/>
    </xf>
    <xf numFmtId="0" fontId="62" fillId="24" borderId="46" xfId="73" applyFont="1" applyFill="1" applyBorder="1" applyAlignment="1">
      <alignment horizontal="center" vertical="center" wrapText="1"/>
    </xf>
    <xf numFmtId="0" fontId="62" fillId="24" borderId="29" xfId="73" applyFont="1" applyFill="1" applyBorder="1" applyAlignment="1">
      <alignment horizontal="center" vertical="center" wrapText="1"/>
    </xf>
    <xf numFmtId="0" fontId="62" fillId="24" borderId="20" xfId="73" applyFont="1" applyFill="1" applyBorder="1" applyAlignment="1">
      <alignment horizontal="center" vertical="center" wrapText="1"/>
    </xf>
    <xf numFmtId="4" fontId="62" fillId="24" borderId="29" xfId="73" applyNumberFormat="1" applyFont="1" applyFill="1" applyBorder="1" applyAlignment="1">
      <alignment horizontal="center" vertical="center" wrapText="1"/>
    </xf>
    <xf numFmtId="4" fontId="62" fillId="24" borderId="20" xfId="73" applyNumberFormat="1" applyFont="1" applyFill="1" applyBorder="1" applyAlignment="1">
      <alignment horizontal="center" vertical="center" wrapText="1"/>
    </xf>
    <xf numFmtId="4" fontId="62" fillId="24" borderId="35" xfId="73" applyNumberFormat="1" applyFont="1" applyFill="1" applyBorder="1" applyAlignment="1">
      <alignment horizontal="center" vertical="center" wrapText="1"/>
    </xf>
    <xf numFmtId="4" fontId="62" fillId="24" borderId="40" xfId="73" applyNumberFormat="1" applyFont="1" applyFill="1" applyBorder="1" applyAlignment="1">
      <alignment horizontal="center" vertical="center" wrapText="1"/>
    </xf>
    <xf numFmtId="0" fontId="31" fillId="0" borderId="56" xfId="130" applyFont="1" applyBorder="1" applyAlignment="1">
      <alignment horizontal="center"/>
    </xf>
    <xf numFmtId="0" fontId="31" fillId="0" borderId="55" xfId="130" applyFont="1" applyBorder="1" applyAlignment="1">
      <alignment horizontal="center"/>
    </xf>
    <xf numFmtId="0" fontId="31" fillId="0" borderId="54" xfId="130" applyFont="1" applyBorder="1" applyAlignment="1">
      <alignment horizontal="center"/>
    </xf>
  </cellXfs>
  <cellStyles count="272">
    <cellStyle name="20% - Énfasis1 2" xfId="1" xr:uid="{00000000-0005-0000-0000-000000000000}"/>
    <cellStyle name="20% - Énfasis1 3" xfId="136" xr:uid="{00000000-0005-0000-0000-000001000000}"/>
    <cellStyle name="20% - Énfasis2 2" xfId="2" xr:uid="{00000000-0005-0000-0000-000002000000}"/>
    <cellStyle name="20% - Énfasis2 3" xfId="137" xr:uid="{00000000-0005-0000-0000-000003000000}"/>
    <cellStyle name="20% - Énfasis3 2" xfId="3" xr:uid="{00000000-0005-0000-0000-000004000000}"/>
    <cellStyle name="20% - Énfasis3 3" xfId="138" xr:uid="{00000000-0005-0000-0000-000005000000}"/>
    <cellStyle name="20% - Énfasis4 2" xfId="4" xr:uid="{00000000-0005-0000-0000-000006000000}"/>
    <cellStyle name="20% - Énfasis4 3" xfId="139" xr:uid="{00000000-0005-0000-0000-000007000000}"/>
    <cellStyle name="20% - Énfasis5 2" xfId="5" xr:uid="{00000000-0005-0000-0000-000008000000}"/>
    <cellStyle name="20% - Énfasis5 3" xfId="140" xr:uid="{00000000-0005-0000-0000-000009000000}"/>
    <cellStyle name="20% - Énfasis6 2" xfId="6" xr:uid="{00000000-0005-0000-0000-00000A000000}"/>
    <cellStyle name="20% - Énfasis6 3" xfId="141" xr:uid="{00000000-0005-0000-0000-00000B000000}"/>
    <cellStyle name="40% - Énfasis1 2" xfId="7" xr:uid="{00000000-0005-0000-0000-00000C000000}"/>
    <cellStyle name="40% - Énfasis1 3" xfId="142" xr:uid="{00000000-0005-0000-0000-00000D000000}"/>
    <cellStyle name="40% - Énfasis2 2" xfId="8" xr:uid="{00000000-0005-0000-0000-00000E000000}"/>
    <cellStyle name="40% - Énfasis2 3" xfId="143" xr:uid="{00000000-0005-0000-0000-00000F000000}"/>
    <cellStyle name="40% - Énfasis3 2" xfId="9" xr:uid="{00000000-0005-0000-0000-000010000000}"/>
    <cellStyle name="40% - Énfasis3 3" xfId="144" xr:uid="{00000000-0005-0000-0000-000011000000}"/>
    <cellStyle name="40% - Énfasis4 2" xfId="10" xr:uid="{00000000-0005-0000-0000-000012000000}"/>
    <cellStyle name="40% - Énfasis4 3" xfId="145" xr:uid="{00000000-0005-0000-0000-000013000000}"/>
    <cellStyle name="40% - Énfasis5 2" xfId="11" xr:uid="{00000000-0005-0000-0000-000014000000}"/>
    <cellStyle name="40% - Énfasis5 3" xfId="146" xr:uid="{00000000-0005-0000-0000-000015000000}"/>
    <cellStyle name="40% - Énfasis6 2" xfId="12" xr:uid="{00000000-0005-0000-0000-000016000000}"/>
    <cellStyle name="40% - Énfasis6 3" xfId="147" xr:uid="{00000000-0005-0000-0000-000017000000}"/>
    <cellStyle name="60% - Énfasis1 2" xfId="13" xr:uid="{00000000-0005-0000-0000-000018000000}"/>
    <cellStyle name="60% - Énfasis1 3" xfId="148" xr:uid="{00000000-0005-0000-0000-000019000000}"/>
    <cellStyle name="60% - Énfasis2 2" xfId="14" xr:uid="{00000000-0005-0000-0000-00001A000000}"/>
    <cellStyle name="60% - Énfasis2 3" xfId="149" xr:uid="{00000000-0005-0000-0000-00001B000000}"/>
    <cellStyle name="60% - Énfasis3 2" xfId="15" xr:uid="{00000000-0005-0000-0000-00001C000000}"/>
    <cellStyle name="60% - Énfasis3 3" xfId="150" xr:uid="{00000000-0005-0000-0000-00001D000000}"/>
    <cellStyle name="60% - Énfasis4 2" xfId="16" xr:uid="{00000000-0005-0000-0000-00001E000000}"/>
    <cellStyle name="60% - Énfasis4 3" xfId="151" xr:uid="{00000000-0005-0000-0000-00001F000000}"/>
    <cellStyle name="60% - Énfasis5 2" xfId="17" xr:uid="{00000000-0005-0000-0000-000020000000}"/>
    <cellStyle name="60% - Énfasis5 3" xfId="152" xr:uid="{00000000-0005-0000-0000-000021000000}"/>
    <cellStyle name="60% - Énfasis6 2" xfId="18" xr:uid="{00000000-0005-0000-0000-000022000000}"/>
    <cellStyle name="60% - Énfasis6 3" xfId="153" xr:uid="{00000000-0005-0000-0000-000023000000}"/>
    <cellStyle name="Buena 2" xfId="19" xr:uid="{00000000-0005-0000-0000-000024000000}"/>
    <cellStyle name="Buena 3" xfId="154" xr:uid="{00000000-0005-0000-0000-000025000000}"/>
    <cellStyle name="Cálculo 2" xfId="20" xr:uid="{00000000-0005-0000-0000-000026000000}"/>
    <cellStyle name="Cálculo 3" xfId="155" xr:uid="{00000000-0005-0000-0000-000027000000}"/>
    <cellStyle name="Cancel" xfId="156" xr:uid="{00000000-0005-0000-0000-000028000000}"/>
    <cellStyle name="Celda de comprobación 2" xfId="21" xr:uid="{00000000-0005-0000-0000-000029000000}"/>
    <cellStyle name="Celda de comprobación 3" xfId="157" xr:uid="{00000000-0005-0000-0000-00002A000000}"/>
    <cellStyle name="Celda vinculada 2" xfId="22" xr:uid="{00000000-0005-0000-0000-00002B000000}"/>
    <cellStyle name="Celda vinculada 3" xfId="158" xr:uid="{00000000-0005-0000-0000-00002C000000}"/>
    <cellStyle name="CIENTOS" xfId="159" xr:uid="{00000000-0005-0000-0000-00002D000000}"/>
    <cellStyle name="CIENTOS 2" xfId="160" xr:uid="{00000000-0005-0000-0000-00002E000000}"/>
    <cellStyle name="CIENTOS 2D" xfId="161" xr:uid="{00000000-0005-0000-0000-00002F000000}"/>
    <cellStyle name="CIENTOS 2D 2" xfId="162" xr:uid="{00000000-0005-0000-0000-000030000000}"/>
    <cellStyle name="CIENTOS 2D_PRESUPUESTO FASE III ABR-2015 Rev3" xfId="163" xr:uid="{00000000-0005-0000-0000-000031000000}"/>
    <cellStyle name="CIENTOS 3D" xfId="164" xr:uid="{00000000-0005-0000-0000-000032000000}"/>
    <cellStyle name="CIENTOS 3D 2" xfId="165" xr:uid="{00000000-0005-0000-0000-000033000000}"/>
    <cellStyle name="CIENTOS 3D_PRESUPUESTO FASE III ABR-2015 Rev3" xfId="166" xr:uid="{00000000-0005-0000-0000-000034000000}"/>
    <cellStyle name="CIENTOS 4D" xfId="167" xr:uid="{00000000-0005-0000-0000-000035000000}"/>
    <cellStyle name="CIENTOS 4D 2" xfId="168" xr:uid="{00000000-0005-0000-0000-000036000000}"/>
    <cellStyle name="CIENTOS 4D_PRESUPUESTO FASE III ABR-2015 Rev3" xfId="169" xr:uid="{00000000-0005-0000-0000-000037000000}"/>
    <cellStyle name="CIENTOS_CantidadesGirardota" xfId="170" xr:uid="{00000000-0005-0000-0000-000038000000}"/>
    <cellStyle name="Comma" xfId="171" xr:uid="{00000000-0005-0000-0000-000039000000}"/>
    <cellStyle name="Comma0" xfId="172" xr:uid="{00000000-0005-0000-0000-00003A000000}"/>
    <cellStyle name="Currency" xfId="173" xr:uid="{00000000-0005-0000-0000-00003B000000}"/>
    <cellStyle name="Currency0" xfId="174" xr:uid="{00000000-0005-0000-0000-00003C000000}"/>
    <cellStyle name="Date" xfId="175" xr:uid="{00000000-0005-0000-0000-00003D000000}"/>
    <cellStyle name="Encabezado 4 2" xfId="23" xr:uid="{00000000-0005-0000-0000-00003E000000}"/>
    <cellStyle name="Encabezado 4 3" xfId="176" xr:uid="{00000000-0005-0000-0000-00003F000000}"/>
    <cellStyle name="Énfasis1 2" xfId="24" xr:uid="{00000000-0005-0000-0000-000040000000}"/>
    <cellStyle name="Énfasis1 3" xfId="177" xr:uid="{00000000-0005-0000-0000-000041000000}"/>
    <cellStyle name="Énfasis2 2" xfId="25" xr:uid="{00000000-0005-0000-0000-000042000000}"/>
    <cellStyle name="Énfasis2 3" xfId="178" xr:uid="{00000000-0005-0000-0000-000043000000}"/>
    <cellStyle name="Énfasis3 2" xfId="26" xr:uid="{00000000-0005-0000-0000-000044000000}"/>
    <cellStyle name="Énfasis3 3" xfId="179" xr:uid="{00000000-0005-0000-0000-000045000000}"/>
    <cellStyle name="Énfasis4 2" xfId="27" xr:uid="{00000000-0005-0000-0000-000046000000}"/>
    <cellStyle name="Énfasis4 3" xfId="180" xr:uid="{00000000-0005-0000-0000-000047000000}"/>
    <cellStyle name="Énfasis5 2" xfId="28" xr:uid="{00000000-0005-0000-0000-000048000000}"/>
    <cellStyle name="Énfasis5 3" xfId="181" xr:uid="{00000000-0005-0000-0000-000049000000}"/>
    <cellStyle name="Énfasis6 2" xfId="29" xr:uid="{00000000-0005-0000-0000-00004A000000}"/>
    <cellStyle name="Énfasis6 3" xfId="182" xr:uid="{00000000-0005-0000-0000-00004B000000}"/>
    <cellStyle name="Entrada 2" xfId="30" xr:uid="{00000000-0005-0000-0000-00004C000000}"/>
    <cellStyle name="Entrada 3" xfId="183" xr:uid="{00000000-0005-0000-0000-00004D000000}"/>
    <cellStyle name="Estilo 1" xfId="31" xr:uid="{00000000-0005-0000-0000-00004E000000}"/>
    <cellStyle name="Euro" xfId="32" xr:uid="{00000000-0005-0000-0000-00004F000000}"/>
    <cellStyle name="F2" xfId="184" xr:uid="{00000000-0005-0000-0000-000050000000}"/>
    <cellStyle name="F3" xfId="185" xr:uid="{00000000-0005-0000-0000-000051000000}"/>
    <cellStyle name="F4" xfId="186" xr:uid="{00000000-0005-0000-0000-000052000000}"/>
    <cellStyle name="F5" xfId="187" xr:uid="{00000000-0005-0000-0000-000053000000}"/>
    <cellStyle name="F6" xfId="188" xr:uid="{00000000-0005-0000-0000-000054000000}"/>
    <cellStyle name="F7" xfId="189" xr:uid="{00000000-0005-0000-0000-000055000000}"/>
    <cellStyle name="F8" xfId="190" xr:uid="{00000000-0005-0000-0000-000056000000}"/>
    <cellStyle name="Fixed" xfId="191" xr:uid="{00000000-0005-0000-0000-000057000000}"/>
    <cellStyle name="Heading 1" xfId="192" xr:uid="{00000000-0005-0000-0000-000058000000}"/>
    <cellStyle name="Heading 2" xfId="193" xr:uid="{00000000-0005-0000-0000-000059000000}"/>
    <cellStyle name="Heading1" xfId="194" xr:uid="{00000000-0005-0000-0000-00005A000000}"/>
    <cellStyle name="Heading2" xfId="195" xr:uid="{00000000-0005-0000-0000-00005B000000}"/>
    <cellStyle name="Hipervínculo" xfId="256" builtinId="8"/>
    <cellStyle name="Incorrecto 2" xfId="33" xr:uid="{00000000-0005-0000-0000-00005D000000}"/>
    <cellStyle name="Incorrecto 3" xfId="196" xr:uid="{00000000-0005-0000-0000-00005E000000}"/>
    <cellStyle name="MILE DE MILLONES" xfId="197" xr:uid="{00000000-0005-0000-0000-00005F000000}"/>
    <cellStyle name="MILE DE MILLONES 2" xfId="198" xr:uid="{00000000-0005-0000-0000-000060000000}"/>
    <cellStyle name="MILE DE MILLONES_PRESUPUESTO FASE III ABR-2015 Rev3" xfId="199" xr:uid="{00000000-0005-0000-0000-000061000000}"/>
    <cellStyle name="MILES" xfId="200" xr:uid="{00000000-0005-0000-0000-000062000000}"/>
    <cellStyle name="MILES 2" xfId="201" xr:uid="{00000000-0005-0000-0000-000063000000}"/>
    <cellStyle name="Millares" xfId="34" builtinId="3"/>
    <cellStyle name="Millares [0] 2" xfId="268" xr:uid="{73D836D6-1D86-48DD-82DA-33C09D844838}"/>
    <cellStyle name="Millares [2]" xfId="35" xr:uid="{00000000-0005-0000-0000-000065000000}"/>
    <cellStyle name="Millares [2] 2" xfId="202" xr:uid="{00000000-0005-0000-0000-000066000000}"/>
    <cellStyle name="Millares 10" xfId="36" xr:uid="{00000000-0005-0000-0000-000067000000}"/>
    <cellStyle name="Millares 10 2" xfId="37" xr:uid="{00000000-0005-0000-0000-000068000000}"/>
    <cellStyle name="Millares 11" xfId="38" xr:uid="{00000000-0005-0000-0000-000069000000}"/>
    <cellStyle name="Millares 11 2" xfId="203" xr:uid="{00000000-0005-0000-0000-00006A000000}"/>
    <cellStyle name="Millares 12" xfId="125" xr:uid="{00000000-0005-0000-0000-00006B000000}"/>
    <cellStyle name="Millares 13" xfId="134" xr:uid="{00000000-0005-0000-0000-00006C000000}"/>
    <cellStyle name="Millares 14" xfId="269" xr:uid="{C6CBA32A-4B65-4533-9D74-4E9E71E40395}"/>
    <cellStyle name="Millares 2" xfId="39" xr:uid="{00000000-0005-0000-0000-00006D000000}"/>
    <cellStyle name="Millares 2 2" xfId="40" xr:uid="{00000000-0005-0000-0000-00006E000000}"/>
    <cellStyle name="Millares 2 2 2" xfId="263" xr:uid="{4192BC59-44BA-42F3-A6D8-6DCF2240EA77}"/>
    <cellStyle name="Millares 2 3" xfId="41" xr:uid="{00000000-0005-0000-0000-00006F000000}"/>
    <cellStyle name="Millares 2 4" xfId="204" xr:uid="{00000000-0005-0000-0000-000070000000}"/>
    <cellStyle name="Millares 2 5" xfId="42" xr:uid="{00000000-0005-0000-0000-000071000000}"/>
    <cellStyle name="Millares 2 6" xfId="271" xr:uid="{F74548B8-EAF0-4D72-AF44-5C1632550EC9}"/>
    <cellStyle name="Millares 2_APU´S_NO_PREVISTOS (1)" xfId="205" xr:uid="{00000000-0005-0000-0000-000072000000}"/>
    <cellStyle name="Millares 3" xfId="43" xr:uid="{00000000-0005-0000-0000-000073000000}"/>
    <cellStyle name="Millares 3 2" xfId="44" xr:uid="{00000000-0005-0000-0000-000074000000}"/>
    <cellStyle name="Millares 3 3" xfId="45" xr:uid="{00000000-0005-0000-0000-000075000000}"/>
    <cellStyle name="Millares 3 4" xfId="46" xr:uid="{00000000-0005-0000-0000-000076000000}"/>
    <cellStyle name="Millares 3 5" xfId="47" xr:uid="{00000000-0005-0000-0000-000077000000}"/>
    <cellStyle name="Millares 4" xfId="48" xr:uid="{00000000-0005-0000-0000-000078000000}"/>
    <cellStyle name="Millares 4 2" xfId="49" xr:uid="{00000000-0005-0000-0000-000079000000}"/>
    <cellStyle name="Millares 4 3" xfId="206" xr:uid="{00000000-0005-0000-0000-00007A000000}"/>
    <cellStyle name="Millares 4_APU´S_NO_PREVISTOS (1)" xfId="207" xr:uid="{00000000-0005-0000-0000-00007B000000}"/>
    <cellStyle name="Millares 5" xfId="50" xr:uid="{00000000-0005-0000-0000-00007C000000}"/>
    <cellStyle name="Millares 5 2" xfId="208" xr:uid="{00000000-0005-0000-0000-00007D000000}"/>
    <cellStyle name="Millares 6" xfId="51" xr:uid="{00000000-0005-0000-0000-00007E000000}"/>
    <cellStyle name="Millares 6 2" xfId="52" xr:uid="{00000000-0005-0000-0000-00007F000000}"/>
    <cellStyle name="Millares 6 4 3" xfId="265" xr:uid="{D44C6BBD-975D-4C9E-8785-57A3C051365B}"/>
    <cellStyle name="Millares 7" xfId="53" xr:uid="{00000000-0005-0000-0000-000080000000}"/>
    <cellStyle name="Millares 7 2" xfId="54" xr:uid="{00000000-0005-0000-0000-000081000000}"/>
    <cellStyle name="Millares 7 2 2" xfId="55" xr:uid="{00000000-0005-0000-0000-000082000000}"/>
    <cellStyle name="Millares 8" xfId="56" xr:uid="{00000000-0005-0000-0000-000083000000}"/>
    <cellStyle name="Millares 8 2" xfId="57" xr:uid="{00000000-0005-0000-0000-000084000000}"/>
    <cellStyle name="Millares 9" xfId="58" xr:uid="{00000000-0005-0000-0000-000085000000}"/>
    <cellStyle name="Millares 9 2" xfId="59" xr:uid="{00000000-0005-0000-0000-000086000000}"/>
    <cellStyle name="Millares_FORMULARIO 4 - M-OFERENTE PPTA ECONOMICA" xfId="60" xr:uid="{00000000-0005-0000-0000-000087000000}"/>
    <cellStyle name="MILLONES" xfId="209" xr:uid="{00000000-0005-0000-0000-000088000000}"/>
    <cellStyle name="MILLONES 2" xfId="210" xr:uid="{00000000-0005-0000-0000-000089000000}"/>
    <cellStyle name="MILLONES_PRESUPUESTO FASE III ABR-2015 Rev3" xfId="211" xr:uid="{00000000-0005-0000-0000-00008A000000}"/>
    <cellStyle name="Moneda 10 2" xfId="61" xr:uid="{00000000-0005-0000-0000-00008B000000}"/>
    <cellStyle name="Moneda 2" xfId="62" xr:uid="{00000000-0005-0000-0000-00008C000000}"/>
    <cellStyle name="Moneda 2 10" xfId="212" xr:uid="{00000000-0005-0000-0000-00008D000000}"/>
    <cellStyle name="Moneda 2 11" xfId="213" xr:uid="{00000000-0005-0000-0000-00008E000000}"/>
    <cellStyle name="Moneda 2 12" xfId="214" xr:uid="{00000000-0005-0000-0000-00008F000000}"/>
    <cellStyle name="Moneda 2 2" xfId="63" xr:uid="{00000000-0005-0000-0000-000090000000}"/>
    <cellStyle name="Moneda 2 2 2" xfId="64" xr:uid="{00000000-0005-0000-0000-000091000000}"/>
    <cellStyle name="Moneda 2 2 2 2" xfId="65" xr:uid="{00000000-0005-0000-0000-000092000000}"/>
    <cellStyle name="Moneda 2 2 2 2 2" xfId="129" xr:uid="{00000000-0005-0000-0000-000093000000}"/>
    <cellStyle name="Moneda 2 2 3" xfId="66" xr:uid="{00000000-0005-0000-0000-000094000000}"/>
    <cellStyle name="Moneda 2 2 4" xfId="67" xr:uid="{00000000-0005-0000-0000-000095000000}"/>
    <cellStyle name="Moneda 2 2 4 2" xfId="267" xr:uid="{E8EC1F31-C1F4-4511-BBD0-3E1AB571D785}"/>
    <cellStyle name="Moneda 2 2 5" xfId="68" xr:uid="{00000000-0005-0000-0000-000096000000}"/>
    <cellStyle name="Moneda 2 2_APU´S_NO_PREVISTOS (1)" xfId="215" xr:uid="{00000000-0005-0000-0000-000097000000}"/>
    <cellStyle name="Moneda 2 3" xfId="69" xr:uid="{00000000-0005-0000-0000-000098000000}"/>
    <cellStyle name="Moneda 2 4" xfId="216" xr:uid="{00000000-0005-0000-0000-000099000000}"/>
    <cellStyle name="Moneda 2 5" xfId="217" xr:uid="{00000000-0005-0000-0000-00009A000000}"/>
    <cellStyle name="Moneda 2 6" xfId="218" xr:uid="{00000000-0005-0000-0000-00009B000000}"/>
    <cellStyle name="Moneda 2 7" xfId="219" xr:uid="{00000000-0005-0000-0000-00009C000000}"/>
    <cellStyle name="Moneda 2 8" xfId="220" xr:uid="{00000000-0005-0000-0000-00009D000000}"/>
    <cellStyle name="Moneda 2 9" xfId="221" xr:uid="{00000000-0005-0000-0000-00009E000000}"/>
    <cellStyle name="Moneda 2_APU´S_NO_PREVISTOS (1)" xfId="222" xr:uid="{00000000-0005-0000-0000-00009F000000}"/>
    <cellStyle name="Moneda 3" xfId="70" xr:uid="{00000000-0005-0000-0000-0000A0000000}"/>
    <cellStyle name="Moneda 3 3 2" xfId="259" xr:uid="{F53F0AA0-F178-4C82-8AE5-D03B5F7207D0}"/>
    <cellStyle name="Moneda 3 4" xfId="266" xr:uid="{D3DCFB61-492C-4094-9D06-CA6027B9C7F0}"/>
    <cellStyle name="Moneda 4" xfId="223" xr:uid="{00000000-0005-0000-0000-0000A1000000}"/>
    <cellStyle name="Monetario0" xfId="224" xr:uid="{00000000-0005-0000-0000-0000A2000000}"/>
    <cellStyle name="Neutral" xfId="71" builtinId="28" customBuiltin="1"/>
    <cellStyle name="Neutral 2" xfId="72" xr:uid="{00000000-0005-0000-0000-0000A4000000}"/>
    <cellStyle name="Neutral 3" xfId="225" xr:uid="{00000000-0005-0000-0000-0000A5000000}"/>
    <cellStyle name="No. punto" xfId="226" xr:uid="{00000000-0005-0000-0000-0000A6000000}"/>
    <cellStyle name="No. punto 2" xfId="227" xr:uid="{00000000-0005-0000-0000-0000A7000000}"/>
    <cellStyle name="Normal" xfId="0" builtinId="0"/>
    <cellStyle name="Normal 10" xfId="258" xr:uid="{812C3151-7656-4DA2-8EF0-FE2674FE3390}"/>
    <cellStyle name="Normal 11" xfId="270" xr:uid="{A1FEBB64-C414-4D44-891E-A1913B017D47}"/>
    <cellStyle name="Normal 2" xfId="73" xr:uid="{00000000-0005-0000-0000-0000A9000000}"/>
    <cellStyle name="Normal 2 10" xfId="74" xr:uid="{00000000-0005-0000-0000-0000AA000000}"/>
    <cellStyle name="Normal 2 10 2" xfId="75" xr:uid="{00000000-0005-0000-0000-0000AB000000}"/>
    <cellStyle name="Normal 2 10 2 2" xfId="135" xr:uid="{00000000-0005-0000-0000-0000AC000000}"/>
    <cellStyle name="Normal 2 10 3" xfId="126" xr:uid="{00000000-0005-0000-0000-0000AD000000}"/>
    <cellStyle name="Normal 2 11" xfId="76" xr:uid="{00000000-0005-0000-0000-0000AE000000}"/>
    <cellStyle name="Normal 2 12" xfId="77" xr:uid="{00000000-0005-0000-0000-0000AF000000}"/>
    <cellStyle name="Normal 2 13" xfId="78" xr:uid="{00000000-0005-0000-0000-0000B0000000}"/>
    <cellStyle name="Normal 2 2" xfId="79" xr:uid="{00000000-0005-0000-0000-0000B1000000}"/>
    <cellStyle name="Normal 2 2 2" xfId="228" xr:uid="{00000000-0005-0000-0000-0000B2000000}"/>
    <cellStyle name="Normal 2 2 3" xfId="229" xr:uid="{00000000-0005-0000-0000-0000B3000000}"/>
    <cellStyle name="Normal 2 2 4" xfId="257" xr:uid="{5CC52491-A100-4BD3-A8A2-89E9935C9A5C}"/>
    <cellStyle name="Normal 2 3" xfId="80" xr:uid="{00000000-0005-0000-0000-0000B4000000}"/>
    <cellStyle name="Normal 2 3 2" xfId="230" xr:uid="{00000000-0005-0000-0000-0000B5000000}"/>
    <cellStyle name="Normal 2 4" xfId="81" xr:uid="{00000000-0005-0000-0000-0000B6000000}"/>
    <cellStyle name="Normal 2 5" xfId="82" xr:uid="{00000000-0005-0000-0000-0000B7000000}"/>
    <cellStyle name="Normal 2 6" xfId="83" xr:uid="{00000000-0005-0000-0000-0000B8000000}"/>
    <cellStyle name="Normal 2 7" xfId="84" xr:uid="{00000000-0005-0000-0000-0000B9000000}"/>
    <cellStyle name="Normal 2 8" xfId="85" xr:uid="{00000000-0005-0000-0000-0000BA000000}"/>
    <cellStyle name="Normal 2 9" xfId="86" xr:uid="{00000000-0005-0000-0000-0000BB000000}"/>
    <cellStyle name="Normal 2_APU NO PREVISTOS MTTO" xfId="87" xr:uid="{00000000-0005-0000-0000-0000BC000000}"/>
    <cellStyle name="Normal 29" xfId="88" xr:uid="{00000000-0005-0000-0000-0000BD000000}"/>
    <cellStyle name="Normal 3" xfId="89" xr:uid="{00000000-0005-0000-0000-0000BE000000}"/>
    <cellStyle name="Normal 3 10 2 2" xfId="262" xr:uid="{FEC2180D-6C08-468B-93BA-A7F93BE44A75}"/>
    <cellStyle name="Normal 3 11" xfId="130" xr:uid="{00000000-0005-0000-0000-0000BF000000}"/>
    <cellStyle name="Normal 3 2" xfId="90" xr:uid="{00000000-0005-0000-0000-0000C0000000}"/>
    <cellStyle name="Normal 3 2 2" xfId="128" xr:uid="{00000000-0005-0000-0000-0000C1000000}"/>
    <cellStyle name="Normal 3 2 4 2" xfId="260" xr:uid="{33DEA3BF-976E-4857-9987-8391B598625E}"/>
    <cellStyle name="Normal 3 3" xfId="231" xr:uid="{00000000-0005-0000-0000-0000C2000000}"/>
    <cellStyle name="Normal 3 5 2" xfId="261" xr:uid="{84F12EFE-E36D-4EC3-B7AF-BADDA7BC0518}"/>
    <cellStyle name="Normal 3_APU´S_NO_PREVISTOS (1)" xfId="232" xr:uid="{00000000-0005-0000-0000-0000C3000000}"/>
    <cellStyle name="Normal 4" xfId="91" xr:uid="{00000000-0005-0000-0000-0000C4000000}"/>
    <cellStyle name="Normal 4 2" xfId="92" xr:uid="{00000000-0005-0000-0000-0000C5000000}"/>
    <cellStyle name="Normal 4 2 2" xfId="233" xr:uid="{00000000-0005-0000-0000-0000C6000000}"/>
    <cellStyle name="Normal 5" xfId="133" xr:uid="{00000000-0005-0000-0000-0000C7000000}"/>
    <cellStyle name="Normal 6" xfId="234" xr:uid="{00000000-0005-0000-0000-0000C8000000}"/>
    <cellStyle name="Normal 6 2" xfId="235" xr:uid="{00000000-0005-0000-0000-0000C9000000}"/>
    <cellStyle name="Normal 7" xfId="236" xr:uid="{00000000-0005-0000-0000-0000CA000000}"/>
    <cellStyle name="Normal 8" xfId="237" xr:uid="{00000000-0005-0000-0000-0000CB000000}"/>
    <cellStyle name="Normal 9" xfId="238" xr:uid="{00000000-0005-0000-0000-0000CC000000}"/>
    <cellStyle name="Normal 9 2" xfId="132" xr:uid="{00000000-0005-0000-0000-0000CD000000}"/>
    <cellStyle name="Normal_modelo ACTA OBRA y MODIFICACION" xfId="255" xr:uid="{00000000-0005-0000-0000-0000CE000000}"/>
    <cellStyle name="Normal_PTO OFICIAL PREPLIEGO (CORREGIDO) 2" xfId="131" xr:uid="{00000000-0005-0000-0000-0000CF000000}"/>
    <cellStyle name="Notas 2" xfId="93" xr:uid="{00000000-0005-0000-0000-0000D0000000}"/>
    <cellStyle name="Notas 3" xfId="239" xr:uid="{00000000-0005-0000-0000-0000D1000000}"/>
    <cellStyle name="Percent" xfId="240" xr:uid="{00000000-0005-0000-0000-0000D2000000}"/>
    <cellStyle name="Porcentaje" xfId="95" builtinId="5"/>
    <cellStyle name="Porcentaje 2" xfId="241" xr:uid="{00000000-0005-0000-0000-0000D4000000}"/>
    <cellStyle name="Porcentaje 2 2" xfId="264" xr:uid="{D7F29910-0605-4094-B6A8-CA691CE94CDF}"/>
    <cellStyle name="Porcentaje 3" xfId="94" xr:uid="{00000000-0005-0000-0000-0000D5000000}"/>
    <cellStyle name="Porcentaje 4" xfId="242" xr:uid="{00000000-0005-0000-0000-0000D6000000}"/>
    <cellStyle name="Porcentaje 5" xfId="243" xr:uid="{00000000-0005-0000-0000-0000D7000000}"/>
    <cellStyle name="Porcentaje 5 2" xfId="244" xr:uid="{00000000-0005-0000-0000-0000D8000000}"/>
    <cellStyle name="Porcentual 2" xfId="96" xr:uid="{00000000-0005-0000-0000-0000D9000000}"/>
    <cellStyle name="Porcentual 2 10" xfId="97" xr:uid="{00000000-0005-0000-0000-0000DA000000}"/>
    <cellStyle name="Porcentual 2 10 2" xfId="98" xr:uid="{00000000-0005-0000-0000-0000DB000000}"/>
    <cellStyle name="Porcentual 2 11" xfId="99" xr:uid="{00000000-0005-0000-0000-0000DC000000}"/>
    <cellStyle name="Porcentual 2 12" xfId="100" xr:uid="{00000000-0005-0000-0000-0000DD000000}"/>
    <cellStyle name="Porcentual 2 2" xfId="101" xr:uid="{00000000-0005-0000-0000-0000DE000000}"/>
    <cellStyle name="Porcentual 2 3" xfId="102" xr:uid="{00000000-0005-0000-0000-0000DF000000}"/>
    <cellStyle name="Porcentual 2 4" xfId="103" xr:uid="{00000000-0005-0000-0000-0000E0000000}"/>
    <cellStyle name="Porcentual 2 5" xfId="104" xr:uid="{00000000-0005-0000-0000-0000E1000000}"/>
    <cellStyle name="Porcentual 2 6" xfId="105" xr:uid="{00000000-0005-0000-0000-0000E2000000}"/>
    <cellStyle name="Porcentual 2 7" xfId="106" xr:uid="{00000000-0005-0000-0000-0000E3000000}"/>
    <cellStyle name="Porcentual 2 8" xfId="107" xr:uid="{00000000-0005-0000-0000-0000E4000000}"/>
    <cellStyle name="Porcentual 2 9" xfId="108" xr:uid="{00000000-0005-0000-0000-0000E5000000}"/>
    <cellStyle name="Porcentual 3" xfId="109" xr:uid="{00000000-0005-0000-0000-0000E6000000}"/>
    <cellStyle name="Porcentual 4" xfId="110" xr:uid="{00000000-0005-0000-0000-0000E7000000}"/>
    <cellStyle name="Porcentual 4 2" xfId="111" xr:uid="{00000000-0005-0000-0000-0000E8000000}"/>
    <cellStyle name="Porcentual 5" xfId="112" xr:uid="{00000000-0005-0000-0000-0000E9000000}"/>
    <cellStyle name="Porcentual 5 2" xfId="245" xr:uid="{00000000-0005-0000-0000-0000EA000000}"/>
    <cellStyle name="Porcentual 6" xfId="113" xr:uid="{00000000-0005-0000-0000-0000EB000000}"/>
    <cellStyle name="Porcentual 6 2" xfId="114" xr:uid="{00000000-0005-0000-0000-0000EC000000}"/>
    <cellStyle name="Porcentual 7" xfId="115" xr:uid="{00000000-0005-0000-0000-0000ED000000}"/>
    <cellStyle name="Porcentual 8" xfId="127" xr:uid="{00000000-0005-0000-0000-0000EE000000}"/>
    <cellStyle name="resaltado" xfId="246" xr:uid="{00000000-0005-0000-0000-0000EF000000}"/>
    <cellStyle name="Salida 2" xfId="116" xr:uid="{00000000-0005-0000-0000-0000F0000000}"/>
    <cellStyle name="Salida 3" xfId="247" xr:uid="{00000000-0005-0000-0000-0000F1000000}"/>
    <cellStyle name="Texto de advertencia 2" xfId="117" xr:uid="{00000000-0005-0000-0000-0000F2000000}"/>
    <cellStyle name="Texto de advertencia 3" xfId="248" xr:uid="{00000000-0005-0000-0000-0000F3000000}"/>
    <cellStyle name="Texto explicativo 2" xfId="118" xr:uid="{00000000-0005-0000-0000-0000F4000000}"/>
    <cellStyle name="Texto explicativo 3" xfId="249" xr:uid="{00000000-0005-0000-0000-0000F5000000}"/>
    <cellStyle name="Título 1 2" xfId="119" xr:uid="{00000000-0005-0000-0000-0000F6000000}"/>
    <cellStyle name="Título 1 3" xfId="250" xr:uid="{00000000-0005-0000-0000-0000F7000000}"/>
    <cellStyle name="Título 2 2" xfId="120" xr:uid="{00000000-0005-0000-0000-0000F8000000}"/>
    <cellStyle name="Título 2 3" xfId="251" xr:uid="{00000000-0005-0000-0000-0000F9000000}"/>
    <cellStyle name="Título 3 2" xfId="121" xr:uid="{00000000-0005-0000-0000-0000FA000000}"/>
    <cellStyle name="Título 3 3" xfId="252" xr:uid="{00000000-0005-0000-0000-0000FB000000}"/>
    <cellStyle name="Título 4" xfId="122" xr:uid="{00000000-0005-0000-0000-0000FC000000}"/>
    <cellStyle name="Título 5" xfId="253" xr:uid="{00000000-0005-0000-0000-0000FD000000}"/>
    <cellStyle name="Total" xfId="123" builtinId="25" customBuiltin="1"/>
    <cellStyle name="Total 2" xfId="124" xr:uid="{00000000-0005-0000-0000-0000FF000000}"/>
    <cellStyle name="Total 3" xfId="254" xr:uid="{00000000-0005-0000-0000-000000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3.xml"/><Relationship Id="rId117" Type="http://schemas.openxmlformats.org/officeDocument/2006/relationships/externalLink" Target="externalLinks/externalLink114.xml"/><Relationship Id="rId21" Type="http://schemas.openxmlformats.org/officeDocument/2006/relationships/externalLink" Target="externalLinks/externalLink18.xml"/><Relationship Id="rId42" Type="http://schemas.openxmlformats.org/officeDocument/2006/relationships/externalLink" Target="externalLinks/externalLink39.xml"/><Relationship Id="rId47" Type="http://schemas.openxmlformats.org/officeDocument/2006/relationships/externalLink" Target="externalLinks/externalLink44.xml"/><Relationship Id="rId63" Type="http://schemas.openxmlformats.org/officeDocument/2006/relationships/externalLink" Target="externalLinks/externalLink60.xml"/><Relationship Id="rId68" Type="http://schemas.openxmlformats.org/officeDocument/2006/relationships/externalLink" Target="externalLinks/externalLink65.xml"/><Relationship Id="rId84" Type="http://schemas.openxmlformats.org/officeDocument/2006/relationships/externalLink" Target="externalLinks/externalLink81.xml"/><Relationship Id="rId89" Type="http://schemas.openxmlformats.org/officeDocument/2006/relationships/externalLink" Target="externalLinks/externalLink86.xml"/><Relationship Id="rId112" Type="http://schemas.openxmlformats.org/officeDocument/2006/relationships/externalLink" Target="externalLinks/externalLink109.xml"/><Relationship Id="rId16" Type="http://schemas.openxmlformats.org/officeDocument/2006/relationships/externalLink" Target="externalLinks/externalLink13.xml"/><Relationship Id="rId107" Type="http://schemas.openxmlformats.org/officeDocument/2006/relationships/externalLink" Target="externalLinks/externalLink104.xml"/><Relationship Id="rId11" Type="http://schemas.openxmlformats.org/officeDocument/2006/relationships/externalLink" Target="externalLinks/externalLink8.xml"/><Relationship Id="rId32" Type="http://schemas.openxmlformats.org/officeDocument/2006/relationships/externalLink" Target="externalLinks/externalLink29.xml"/><Relationship Id="rId37" Type="http://schemas.openxmlformats.org/officeDocument/2006/relationships/externalLink" Target="externalLinks/externalLink34.xml"/><Relationship Id="rId53" Type="http://schemas.openxmlformats.org/officeDocument/2006/relationships/externalLink" Target="externalLinks/externalLink50.xml"/><Relationship Id="rId58" Type="http://schemas.openxmlformats.org/officeDocument/2006/relationships/externalLink" Target="externalLinks/externalLink55.xml"/><Relationship Id="rId74" Type="http://schemas.openxmlformats.org/officeDocument/2006/relationships/externalLink" Target="externalLinks/externalLink71.xml"/><Relationship Id="rId79" Type="http://schemas.openxmlformats.org/officeDocument/2006/relationships/externalLink" Target="externalLinks/externalLink76.xml"/><Relationship Id="rId102" Type="http://schemas.openxmlformats.org/officeDocument/2006/relationships/externalLink" Target="externalLinks/externalLink99.xml"/><Relationship Id="rId123" Type="http://schemas.openxmlformats.org/officeDocument/2006/relationships/sharedStrings" Target="sharedStrings.xml"/><Relationship Id="rId5" Type="http://schemas.openxmlformats.org/officeDocument/2006/relationships/externalLink" Target="externalLinks/externalLink2.xml"/><Relationship Id="rId90" Type="http://schemas.openxmlformats.org/officeDocument/2006/relationships/externalLink" Target="externalLinks/externalLink87.xml"/><Relationship Id="rId95" Type="http://schemas.openxmlformats.org/officeDocument/2006/relationships/externalLink" Target="externalLinks/externalLink92.xml"/><Relationship Id="rId22" Type="http://schemas.openxmlformats.org/officeDocument/2006/relationships/externalLink" Target="externalLinks/externalLink19.xml"/><Relationship Id="rId27" Type="http://schemas.openxmlformats.org/officeDocument/2006/relationships/externalLink" Target="externalLinks/externalLink24.xml"/><Relationship Id="rId43" Type="http://schemas.openxmlformats.org/officeDocument/2006/relationships/externalLink" Target="externalLinks/externalLink40.xml"/><Relationship Id="rId48" Type="http://schemas.openxmlformats.org/officeDocument/2006/relationships/externalLink" Target="externalLinks/externalLink45.xml"/><Relationship Id="rId64" Type="http://schemas.openxmlformats.org/officeDocument/2006/relationships/externalLink" Target="externalLinks/externalLink61.xml"/><Relationship Id="rId69" Type="http://schemas.openxmlformats.org/officeDocument/2006/relationships/externalLink" Target="externalLinks/externalLink66.xml"/><Relationship Id="rId113" Type="http://schemas.openxmlformats.org/officeDocument/2006/relationships/externalLink" Target="externalLinks/externalLink110.xml"/><Relationship Id="rId118" Type="http://schemas.openxmlformats.org/officeDocument/2006/relationships/externalLink" Target="externalLinks/externalLink115.xml"/><Relationship Id="rId80" Type="http://schemas.openxmlformats.org/officeDocument/2006/relationships/externalLink" Target="externalLinks/externalLink77.xml"/><Relationship Id="rId85" Type="http://schemas.openxmlformats.org/officeDocument/2006/relationships/externalLink" Target="externalLinks/externalLink82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33" Type="http://schemas.openxmlformats.org/officeDocument/2006/relationships/externalLink" Target="externalLinks/externalLink30.xml"/><Relationship Id="rId38" Type="http://schemas.openxmlformats.org/officeDocument/2006/relationships/externalLink" Target="externalLinks/externalLink35.xml"/><Relationship Id="rId59" Type="http://schemas.openxmlformats.org/officeDocument/2006/relationships/externalLink" Target="externalLinks/externalLink56.xml"/><Relationship Id="rId103" Type="http://schemas.openxmlformats.org/officeDocument/2006/relationships/externalLink" Target="externalLinks/externalLink100.xml"/><Relationship Id="rId108" Type="http://schemas.openxmlformats.org/officeDocument/2006/relationships/externalLink" Target="externalLinks/externalLink105.xml"/><Relationship Id="rId124" Type="http://schemas.openxmlformats.org/officeDocument/2006/relationships/calcChain" Target="calcChain.xml"/><Relationship Id="rId54" Type="http://schemas.openxmlformats.org/officeDocument/2006/relationships/externalLink" Target="externalLinks/externalLink51.xml"/><Relationship Id="rId70" Type="http://schemas.openxmlformats.org/officeDocument/2006/relationships/externalLink" Target="externalLinks/externalLink67.xml"/><Relationship Id="rId75" Type="http://schemas.openxmlformats.org/officeDocument/2006/relationships/externalLink" Target="externalLinks/externalLink72.xml"/><Relationship Id="rId91" Type="http://schemas.openxmlformats.org/officeDocument/2006/relationships/externalLink" Target="externalLinks/externalLink88.xml"/><Relationship Id="rId96" Type="http://schemas.openxmlformats.org/officeDocument/2006/relationships/externalLink" Target="externalLinks/externalLink93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23" Type="http://schemas.openxmlformats.org/officeDocument/2006/relationships/externalLink" Target="externalLinks/externalLink20.xml"/><Relationship Id="rId28" Type="http://schemas.openxmlformats.org/officeDocument/2006/relationships/externalLink" Target="externalLinks/externalLink25.xml"/><Relationship Id="rId49" Type="http://schemas.openxmlformats.org/officeDocument/2006/relationships/externalLink" Target="externalLinks/externalLink46.xml"/><Relationship Id="rId114" Type="http://schemas.openxmlformats.org/officeDocument/2006/relationships/externalLink" Target="externalLinks/externalLink111.xml"/><Relationship Id="rId119" Type="http://schemas.openxmlformats.org/officeDocument/2006/relationships/externalLink" Target="externalLinks/externalLink116.xml"/><Relationship Id="rId44" Type="http://schemas.openxmlformats.org/officeDocument/2006/relationships/externalLink" Target="externalLinks/externalLink41.xml"/><Relationship Id="rId60" Type="http://schemas.openxmlformats.org/officeDocument/2006/relationships/externalLink" Target="externalLinks/externalLink57.xml"/><Relationship Id="rId65" Type="http://schemas.openxmlformats.org/officeDocument/2006/relationships/externalLink" Target="externalLinks/externalLink62.xml"/><Relationship Id="rId81" Type="http://schemas.openxmlformats.org/officeDocument/2006/relationships/externalLink" Target="externalLinks/externalLink78.xml"/><Relationship Id="rId86" Type="http://schemas.openxmlformats.org/officeDocument/2006/relationships/externalLink" Target="externalLinks/externalLink83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39" Type="http://schemas.openxmlformats.org/officeDocument/2006/relationships/externalLink" Target="externalLinks/externalLink36.xml"/><Relationship Id="rId109" Type="http://schemas.openxmlformats.org/officeDocument/2006/relationships/externalLink" Target="externalLinks/externalLink106.xml"/><Relationship Id="rId34" Type="http://schemas.openxmlformats.org/officeDocument/2006/relationships/externalLink" Target="externalLinks/externalLink31.xml"/><Relationship Id="rId50" Type="http://schemas.openxmlformats.org/officeDocument/2006/relationships/externalLink" Target="externalLinks/externalLink47.xml"/><Relationship Id="rId55" Type="http://schemas.openxmlformats.org/officeDocument/2006/relationships/externalLink" Target="externalLinks/externalLink52.xml"/><Relationship Id="rId76" Type="http://schemas.openxmlformats.org/officeDocument/2006/relationships/externalLink" Target="externalLinks/externalLink73.xml"/><Relationship Id="rId97" Type="http://schemas.openxmlformats.org/officeDocument/2006/relationships/externalLink" Target="externalLinks/externalLink94.xml"/><Relationship Id="rId104" Type="http://schemas.openxmlformats.org/officeDocument/2006/relationships/externalLink" Target="externalLinks/externalLink101.xml"/><Relationship Id="rId120" Type="http://schemas.openxmlformats.org/officeDocument/2006/relationships/externalLink" Target="externalLinks/externalLink117.xml"/><Relationship Id="rId125" Type="http://schemas.openxmlformats.org/officeDocument/2006/relationships/customXml" Target="../customXml/item1.xml"/><Relationship Id="rId7" Type="http://schemas.openxmlformats.org/officeDocument/2006/relationships/externalLink" Target="externalLinks/externalLink4.xml"/><Relationship Id="rId71" Type="http://schemas.openxmlformats.org/officeDocument/2006/relationships/externalLink" Target="externalLinks/externalLink68.xml"/><Relationship Id="rId92" Type="http://schemas.openxmlformats.org/officeDocument/2006/relationships/externalLink" Target="externalLinks/externalLink89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6.xml"/><Relationship Id="rId24" Type="http://schemas.openxmlformats.org/officeDocument/2006/relationships/externalLink" Target="externalLinks/externalLink21.xml"/><Relationship Id="rId40" Type="http://schemas.openxmlformats.org/officeDocument/2006/relationships/externalLink" Target="externalLinks/externalLink37.xml"/><Relationship Id="rId45" Type="http://schemas.openxmlformats.org/officeDocument/2006/relationships/externalLink" Target="externalLinks/externalLink42.xml"/><Relationship Id="rId66" Type="http://schemas.openxmlformats.org/officeDocument/2006/relationships/externalLink" Target="externalLinks/externalLink63.xml"/><Relationship Id="rId87" Type="http://schemas.openxmlformats.org/officeDocument/2006/relationships/externalLink" Target="externalLinks/externalLink84.xml"/><Relationship Id="rId110" Type="http://schemas.openxmlformats.org/officeDocument/2006/relationships/externalLink" Target="externalLinks/externalLink107.xml"/><Relationship Id="rId115" Type="http://schemas.openxmlformats.org/officeDocument/2006/relationships/externalLink" Target="externalLinks/externalLink112.xml"/><Relationship Id="rId61" Type="http://schemas.openxmlformats.org/officeDocument/2006/relationships/externalLink" Target="externalLinks/externalLink58.xml"/><Relationship Id="rId82" Type="http://schemas.openxmlformats.org/officeDocument/2006/relationships/externalLink" Target="externalLinks/externalLink79.xml"/><Relationship Id="rId19" Type="http://schemas.openxmlformats.org/officeDocument/2006/relationships/externalLink" Target="externalLinks/externalLink16.xml"/><Relationship Id="rId14" Type="http://schemas.openxmlformats.org/officeDocument/2006/relationships/externalLink" Target="externalLinks/externalLink11.xml"/><Relationship Id="rId30" Type="http://schemas.openxmlformats.org/officeDocument/2006/relationships/externalLink" Target="externalLinks/externalLink27.xml"/><Relationship Id="rId35" Type="http://schemas.openxmlformats.org/officeDocument/2006/relationships/externalLink" Target="externalLinks/externalLink32.xml"/><Relationship Id="rId56" Type="http://schemas.openxmlformats.org/officeDocument/2006/relationships/externalLink" Target="externalLinks/externalLink53.xml"/><Relationship Id="rId77" Type="http://schemas.openxmlformats.org/officeDocument/2006/relationships/externalLink" Target="externalLinks/externalLink74.xml"/><Relationship Id="rId100" Type="http://schemas.openxmlformats.org/officeDocument/2006/relationships/externalLink" Target="externalLinks/externalLink97.xml"/><Relationship Id="rId105" Type="http://schemas.openxmlformats.org/officeDocument/2006/relationships/externalLink" Target="externalLinks/externalLink102.xml"/><Relationship Id="rId126" Type="http://schemas.openxmlformats.org/officeDocument/2006/relationships/customXml" Target="../customXml/item2.xml"/><Relationship Id="rId8" Type="http://schemas.openxmlformats.org/officeDocument/2006/relationships/externalLink" Target="externalLinks/externalLink5.xml"/><Relationship Id="rId51" Type="http://schemas.openxmlformats.org/officeDocument/2006/relationships/externalLink" Target="externalLinks/externalLink48.xml"/><Relationship Id="rId72" Type="http://schemas.openxmlformats.org/officeDocument/2006/relationships/externalLink" Target="externalLinks/externalLink69.xml"/><Relationship Id="rId93" Type="http://schemas.openxmlformats.org/officeDocument/2006/relationships/externalLink" Target="externalLinks/externalLink90.xml"/><Relationship Id="rId98" Type="http://schemas.openxmlformats.org/officeDocument/2006/relationships/externalLink" Target="externalLinks/externalLink95.xml"/><Relationship Id="rId121" Type="http://schemas.openxmlformats.org/officeDocument/2006/relationships/theme" Target="theme/theme1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22.xml"/><Relationship Id="rId46" Type="http://schemas.openxmlformats.org/officeDocument/2006/relationships/externalLink" Target="externalLinks/externalLink43.xml"/><Relationship Id="rId67" Type="http://schemas.openxmlformats.org/officeDocument/2006/relationships/externalLink" Target="externalLinks/externalLink64.xml"/><Relationship Id="rId116" Type="http://schemas.openxmlformats.org/officeDocument/2006/relationships/externalLink" Target="externalLinks/externalLink113.xml"/><Relationship Id="rId20" Type="http://schemas.openxmlformats.org/officeDocument/2006/relationships/externalLink" Target="externalLinks/externalLink17.xml"/><Relationship Id="rId41" Type="http://schemas.openxmlformats.org/officeDocument/2006/relationships/externalLink" Target="externalLinks/externalLink38.xml"/><Relationship Id="rId62" Type="http://schemas.openxmlformats.org/officeDocument/2006/relationships/externalLink" Target="externalLinks/externalLink59.xml"/><Relationship Id="rId83" Type="http://schemas.openxmlformats.org/officeDocument/2006/relationships/externalLink" Target="externalLinks/externalLink80.xml"/><Relationship Id="rId88" Type="http://schemas.openxmlformats.org/officeDocument/2006/relationships/externalLink" Target="externalLinks/externalLink85.xml"/><Relationship Id="rId111" Type="http://schemas.openxmlformats.org/officeDocument/2006/relationships/externalLink" Target="externalLinks/externalLink108.xml"/><Relationship Id="rId15" Type="http://schemas.openxmlformats.org/officeDocument/2006/relationships/externalLink" Target="externalLinks/externalLink12.xml"/><Relationship Id="rId36" Type="http://schemas.openxmlformats.org/officeDocument/2006/relationships/externalLink" Target="externalLinks/externalLink33.xml"/><Relationship Id="rId57" Type="http://schemas.openxmlformats.org/officeDocument/2006/relationships/externalLink" Target="externalLinks/externalLink54.xml"/><Relationship Id="rId106" Type="http://schemas.openxmlformats.org/officeDocument/2006/relationships/externalLink" Target="externalLinks/externalLink103.xml"/><Relationship Id="rId127" Type="http://schemas.openxmlformats.org/officeDocument/2006/relationships/customXml" Target="../customXml/item3.xml"/><Relationship Id="rId10" Type="http://schemas.openxmlformats.org/officeDocument/2006/relationships/externalLink" Target="externalLinks/externalLink7.xml"/><Relationship Id="rId31" Type="http://schemas.openxmlformats.org/officeDocument/2006/relationships/externalLink" Target="externalLinks/externalLink28.xml"/><Relationship Id="rId52" Type="http://schemas.openxmlformats.org/officeDocument/2006/relationships/externalLink" Target="externalLinks/externalLink49.xml"/><Relationship Id="rId73" Type="http://schemas.openxmlformats.org/officeDocument/2006/relationships/externalLink" Target="externalLinks/externalLink70.xml"/><Relationship Id="rId78" Type="http://schemas.openxmlformats.org/officeDocument/2006/relationships/externalLink" Target="externalLinks/externalLink75.xml"/><Relationship Id="rId94" Type="http://schemas.openxmlformats.org/officeDocument/2006/relationships/externalLink" Target="externalLinks/externalLink91.xml"/><Relationship Id="rId99" Type="http://schemas.openxmlformats.org/officeDocument/2006/relationships/externalLink" Target="externalLinks/externalLink96.xml"/><Relationship Id="rId101" Type="http://schemas.openxmlformats.org/officeDocument/2006/relationships/externalLink" Target="externalLinks/externalLink98.xml"/><Relationship Id="rId122" Type="http://schemas.openxmlformats.org/officeDocument/2006/relationships/styles" Target="styles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42428</xdr:colOff>
      <xdr:row>4</xdr:row>
      <xdr:rowOff>82261</xdr:rowOff>
    </xdr:from>
    <xdr:to>
      <xdr:col>4</xdr:col>
      <xdr:colOff>1277214</xdr:colOff>
      <xdr:row>7</xdr:row>
      <xdr:rowOff>664152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038C3BD-2297-4510-AA1C-A3EF346CE0E8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6778" y="806161"/>
          <a:ext cx="2625436" cy="1629641"/>
        </a:xfrm>
        <a:prstGeom prst="rect">
          <a:avLst/>
        </a:prstGeom>
      </xdr:spPr>
    </xdr:pic>
    <xdr:clientData/>
  </xdr:twoCellAnchor>
  <xdr:twoCellAnchor>
    <xdr:from>
      <xdr:col>7</xdr:col>
      <xdr:colOff>1476894</xdr:colOff>
      <xdr:row>4</xdr:row>
      <xdr:rowOff>69966</xdr:rowOff>
    </xdr:from>
    <xdr:to>
      <xdr:col>9</xdr:col>
      <xdr:colOff>189115</xdr:colOff>
      <xdr:row>7</xdr:row>
      <xdr:rowOff>706582</xdr:rowOff>
    </xdr:to>
    <xdr:pic>
      <xdr:nvPicPr>
        <xdr:cNvPr id="3" name="WordPictureWatermark241557861">
          <a:extLst>
            <a:ext uri="{FF2B5EF4-FFF2-40B4-BE49-F238E27FC236}">
              <a16:creationId xmlns:a16="http://schemas.microsoft.com/office/drawing/2014/main" id="{416B7562-5B36-411F-A445-9B43246AFE15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506" b="86639"/>
        <a:stretch/>
      </xdr:blipFill>
      <xdr:spPr bwMode="auto">
        <a:xfrm>
          <a:off x="10449444" y="279516"/>
          <a:ext cx="1550671" cy="168436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164522</xdr:colOff>
      <xdr:row>82</xdr:row>
      <xdr:rowOff>53686</xdr:rowOff>
    </xdr:from>
    <xdr:to>
      <xdr:col>10</xdr:col>
      <xdr:colOff>161925</xdr:colOff>
      <xdr:row>102</xdr:row>
      <xdr:rowOff>57150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A7DE4EAE-F577-437F-8674-797495DFB43E}"/>
            </a:ext>
          </a:extLst>
        </xdr:cNvPr>
        <xdr:cNvPicPr/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t="83771"/>
        <a:stretch>
          <a:fillRect/>
        </a:stretch>
      </xdr:blipFill>
      <xdr:spPr bwMode="auto">
        <a:xfrm>
          <a:off x="164522" y="23694736"/>
          <a:ext cx="12037003" cy="3432464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173</xdr:row>
      <xdr:rowOff>142875</xdr:rowOff>
    </xdr:from>
    <xdr:to>
      <xdr:col>6</xdr:col>
      <xdr:colOff>447675</xdr:colOff>
      <xdr:row>175</xdr:row>
      <xdr:rowOff>38102</xdr:rowOff>
    </xdr:to>
    <xdr:sp macro="" textlink="">
      <xdr:nvSpPr>
        <xdr:cNvPr id="2051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00000000-0008-0000-0100-000003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173</xdr:row>
      <xdr:rowOff>142875</xdr:rowOff>
    </xdr:from>
    <xdr:to>
      <xdr:col>10</xdr:col>
      <xdr:colOff>447675</xdr:colOff>
      <xdr:row>175</xdr:row>
      <xdr:rowOff>38102</xdr:rowOff>
    </xdr:to>
    <xdr:sp macro="" textlink="">
      <xdr:nvSpPr>
        <xdr:cNvPr id="2052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0000000-0008-0000-0100-000004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161924</xdr:colOff>
      <xdr:row>164</xdr:row>
      <xdr:rowOff>57150</xdr:rowOff>
    </xdr:from>
    <xdr:to>
      <xdr:col>3</xdr:col>
      <xdr:colOff>876299</xdr:colOff>
      <xdr:row>170</xdr:row>
      <xdr:rowOff>86011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21DF047-47E0-4E52-8177-D0BFC9D69E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1024" y="1714500"/>
          <a:ext cx="1724025" cy="1057561"/>
        </a:xfrm>
        <a:prstGeom prst="rect">
          <a:avLst/>
        </a:prstGeom>
      </xdr:spPr>
    </xdr:pic>
    <xdr:clientData/>
  </xdr:twoCellAnchor>
  <xdr:oneCellAnchor>
    <xdr:from>
      <xdr:col>6</xdr:col>
      <xdr:colOff>152400</xdr:colOff>
      <xdr:row>237</xdr:row>
      <xdr:rowOff>0</xdr:rowOff>
    </xdr:from>
    <xdr:ext cx="295275" cy="238127"/>
    <xdr:sp macro="" textlink="">
      <xdr:nvSpPr>
        <xdr:cNvPr id="5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1EA3947F-CCA1-4108-93D8-BFE55B92B986}"/>
            </a:ext>
          </a:extLst>
        </xdr:cNvPr>
        <xdr:cNvSpPr/>
      </xdr:nvSpPr>
      <xdr:spPr bwMode="auto">
        <a:xfrm>
          <a:off x="4210050" y="33432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237</xdr:row>
      <xdr:rowOff>0</xdr:rowOff>
    </xdr:from>
    <xdr:ext cx="295275" cy="238127"/>
    <xdr:sp macro="" textlink="">
      <xdr:nvSpPr>
        <xdr:cNvPr id="6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7FDEE4E9-E7C4-4AB2-A8F5-6C814E08A75D}"/>
            </a:ext>
          </a:extLst>
        </xdr:cNvPr>
        <xdr:cNvSpPr/>
      </xdr:nvSpPr>
      <xdr:spPr bwMode="auto">
        <a:xfrm>
          <a:off x="7496175" y="33432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237</xdr:row>
      <xdr:rowOff>0</xdr:rowOff>
    </xdr:from>
    <xdr:ext cx="295275" cy="238127"/>
    <xdr:sp macro="" textlink="">
      <xdr:nvSpPr>
        <xdr:cNvPr id="8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F61CE1C3-9FCE-4046-84FC-F176780C236A}"/>
            </a:ext>
          </a:extLst>
        </xdr:cNvPr>
        <xdr:cNvSpPr/>
      </xdr:nvSpPr>
      <xdr:spPr bwMode="auto">
        <a:xfrm>
          <a:off x="4210050" y="177450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237</xdr:row>
      <xdr:rowOff>0</xdr:rowOff>
    </xdr:from>
    <xdr:ext cx="295275" cy="238127"/>
    <xdr:sp macro="" textlink="">
      <xdr:nvSpPr>
        <xdr:cNvPr id="9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9956C31E-B35F-41E0-82B5-5A4F6AC8E2C5}"/>
            </a:ext>
          </a:extLst>
        </xdr:cNvPr>
        <xdr:cNvSpPr/>
      </xdr:nvSpPr>
      <xdr:spPr bwMode="auto">
        <a:xfrm>
          <a:off x="7496175" y="177450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237</xdr:row>
      <xdr:rowOff>0</xdr:rowOff>
    </xdr:from>
    <xdr:ext cx="295275" cy="238127"/>
    <xdr:sp macro="" textlink="">
      <xdr:nvSpPr>
        <xdr:cNvPr id="11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A1188EEF-A55B-4014-BC3A-B3AA69CD2E46}"/>
            </a:ext>
          </a:extLst>
        </xdr:cNvPr>
        <xdr:cNvSpPr/>
      </xdr:nvSpPr>
      <xdr:spPr bwMode="auto">
        <a:xfrm>
          <a:off x="4210050" y="3171825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237</xdr:row>
      <xdr:rowOff>0</xdr:rowOff>
    </xdr:from>
    <xdr:ext cx="295275" cy="238127"/>
    <xdr:sp macro="" textlink="">
      <xdr:nvSpPr>
        <xdr:cNvPr id="12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E16D3CE5-ABCD-42A2-B361-15D015935949}"/>
            </a:ext>
          </a:extLst>
        </xdr:cNvPr>
        <xdr:cNvSpPr/>
      </xdr:nvSpPr>
      <xdr:spPr bwMode="auto">
        <a:xfrm>
          <a:off x="7496175" y="3171825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237</xdr:row>
      <xdr:rowOff>0</xdr:rowOff>
    </xdr:from>
    <xdr:ext cx="295275" cy="238127"/>
    <xdr:sp macro="" textlink="">
      <xdr:nvSpPr>
        <xdr:cNvPr id="14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FFED92B5-7051-421D-930F-CABED4F0A18B}"/>
            </a:ext>
          </a:extLst>
        </xdr:cNvPr>
        <xdr:cNvSpPr/>
      </xdr:nvSpPr>
      <xdr:spPr bwMode="auto">
        <a:xfrm>
          <a:off x="4210050" y="459009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237</xdr:row>
      <xdr:rowOff>0</xdr:rowOff>
    </xdr:from>
    <xdr:ext cx="295275" cy="238127"/>
    <xdr:sp macro="" textlink="">
      <xdr:nvSpPr>
        <xdr:cNvPr id="15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F5CA1EF4-A562-462C-84DA-001F05D5CECF}"/>
            </a:ext>
          </a:extLst>
        </xdr:cNvPr>
        <xdr:cNvSpPr/>
      </xdr:nvSpPr>
      <xdr:spPr bwMode="auto">
        <a:xfrm>
          <a:off x="7496175" y="459009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237</xdr:row>
      <xdr:rowOff>0</xdr:rowOff>
    </xdr:from>
    <xdr:ext cx="295275" cy="238127"/>
    <xdr:sp macro="" textlink="">
      <xdr:nvSpPr>
        <xdr:cNvPr id="17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C347D792-C46A-4F22-B460-2A41EE97E27A}"/>
            </a:ext>
          </a:extLst>
        </xdr:cNvPr>
        <xdr:cNvSpPr/>
      </xdr:nvSpPr>
      <xdr:spPr bwMode="auto">
        <a:xfrm>
          <a:off x="4210050" y="175736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237</xdr:row>
      <xdr:rowOff>0</xdr:rowOff>
    </xdr:from>
    <xdr:ext cx="295275" cy="238127"/>
    <xdr:sp macro="" textlink="">
      <xdr:nvSpPr>
        <xdr:cNvPr id="18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ED894E29-D8C3-4C0F-9E7E-286A17849B89}"/>
            </a:ext>
          </a:extLst>
        </xdr:cNvPr>
        <xdr:cNvSpPr/>
      </xdr:nvSpPr>
      <xdr:spPr bwMode="auto">
        <a:xfrm>
          <a:off x="7496175" y="175736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237</xdr:row>
      <xdr:rowOff>0</xdr:rowOff>
    </xdr:from>
    <xdr:ext cx="295275" cy="238127"/>
    <xdr:sp macro="" textlink="">
      <xdr:nvSpPr>
        <xdr:cNvPr id="20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A83DF788-A7D8-460A-8CC9-B23D29FB718C}"/>
            </a:ext>
          </a:extLst>
        </xdr:cNvPr>
        <xdr:cNvSpPr/>
      </xdr:nvSpPr>
      <xdr:spPr bwMode="auto">
        <a:xfrm>
          <a:off x="4210050" y="743426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237</xdr:row>
      <xdr:rowOff>0</xdr:rowOff>
    </xdr:from>
    <xdr:ext cx="295275" cy="238127"/>
    <xdr:sp macro="" textlink="">
      <xdr:nvSpPr>
        <xdr:cNvPr id="21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CBD8D7A5-5770-49D9-8AB7-42F854ECC2CE}"/>
            </a:ext>
          </a:extLst>
        </xdr:cNvPr>
        <xdr:cNvSpPr/>
      </xdr:nvSpPr>
      <xdr:spPr bwMode="auto">
        <a:xfrm>
          <a:off x="7496175" y="743426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237</xdr:row>
      <xdr:rowOff>0</xdr:rowOff>
    </xdr:from>
    <xdr:ext cx="295275" cy="238127"/>
    <xdr:sp macro="" textlink="">
      <xdr:nvSpPr>
        <xdr:cNvPr id="23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61CF4AB5-060B-4E10-AB0D-59DEBC0CB2EF}"/>
            </a:ext>
          </a:extLst>
        </xdr:cNvPr>
        <xdr:cNvSpPr/>
      </xdr:nvSpPr>
      <xdr:spPr bwMode="auto">
        <a:xfrm>
          <a:off x="4210050" y="885920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237</xdr:row>
      <xdr:rowOff>0</xdr:rowOff>
    </xdr:from>
    <xdr:ext cx="295275" cy="238127"/>
    <xdr:sp macro="" textlink="">
      <xdr:nvSpPr>
        <xdr:cNvPr id="24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781A73C-847A-4948-B872-C9A7D7ADB364}"/>
            </a:ext>
          </a:extLst>
        </xdr:cNvPr>
        <xdr:cNvSpPr/>
      </xdr:nvSpPr>
      <xdr:spPr bwMode="auto">
        <a:xfrm>
          <a:off x="7496175" y="885920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237</xdr:row>
      <xdr:rowOff>0</xdr:rowOff>
    </xdr:from>
    <xdr:ext cx="295275" cy="238127"/>
    <xdr:sp macro="" textlink="">
      <xdr:nvSpPr>
        <xdr:cNvPr id="26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DBE5328C-3C1D-4B34-940B-1F9231F8353B}"/>
            </a:ext>
          </a:extLst>
        </xdr:cNvPr>
        <xdr:cNvSpPr/>
      </xdr:nvSpPr>
      <xdr:spPr bwMode="auto">
        <a:xfrm>
          <a:off x="4210050" y="1029747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237</xdr:row>
      <xdr:rowOff>0</xdr:rowOff>
    </xdr:from>
    <xdr:ext cx="295275" cy="238127"/>
    <xdr:sp macro="" textlink="">
      <xdr:nvSpPr>
        <xdr:cNvPr id="27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9F6FDB5F-65A4-4E00-BD9B-C1EA040A8C53}"/>
            </a:ext>
          </a:extLst>
        </xdr:cNvPr>
        <xdr:cNvSpPr/>
      </xdr:nvSpPr>
      <xdr:spPr bwMode="auto">
        <a:xfrm>
          <a:off x="7496175" y="1029747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237</xdr:row>
      <xdr:rowOff>0</xdr:rowOff>
    </xdr:from>
    <xdr:ext cx="295275" cy="238127"/>
    <xdr:sp macro="" textlink="">
      <xdr:nvSpPr>
        <xdr:cNvPr id="29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EEDEC9E3-359B-4DF8-8DA6-364D977D66B8}"/>
            </a:ext>
          </a:extLst>
        </xdr:cNvPr>
        <xdr:cNvSpPr/>
      </xdr:nvSpPr>
      <xdr:spPr bwMode="auto">
        <a:xfrm>
          <a:off x="4210050" y="1176051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237</xdr:row>
      <xdr:rowOff>0</xdr:rowOff>
    </xdr:from>
    <xdr:ext cx="295275" cy="238127"/>
    <xdr:sp macro="" textlink="">
      <xdr:nvSpPr>
        <xdr:cNvPr id="30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8D9148A4-E51B-412A-81D4-2015A6AEFFF9}"/>
            </a:ext>
          </a:extLst>
        </xdr:cNvPr>
        <xdr:cNvSpPr/>
      </xdr:nvSpPr>
      <xdr:spPr bwMode="auto">
        <a:xfrm>
          <a:off x="7496175" y="1176051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237</xdr:row>
      <xdr:rowOff>0</xdr:rowOff>
    </xdr:from>
    <xdr:ext cx="295275" cy="238127"/>
    <xdr:sp macro="" textlink="">
      <xdr:nvSpPr>
        <xdr:cNvPr id="3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5162C0EB-BDEB-4697-9912-654E900B9009}"/>
            </a:ext>
          </a:extLst>
        </xdr:cNvPr>
        <xdr:cNvSpPr/>
      </xdr:nvSpPr>
      <xdr:spPr bwMode="auto">
        <a:xfrm>
          <a:off x="4210050" y="1321593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237</xdr:row>
      <xdr:rowOff>0</xdr:rowOff>
    </xdr:from>
    <xdr:ext cx="295275" cy="238127"/>
    <xdr:sp macro="" textlink="">
      <xdr:nvSpPr>
        <xdr:cNvPr id="3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48CBA8B1-81AB-42B2-9709-D4C1E7E5E24F}"/>
            </a:ext>
          </a:extLst>
        </xdr:cNvPr>
        <xdr:cNvSpPr/>
      </xdr:nvSpPr>
      <xdr:spPr bwMode="auto">
        <a:xfrm>
          <a:off x="7496175" y="1321593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237</xdr:row>
      <xdr:rowOff>0</xdr:rowOff>
    </xdr:from>
    <xdr:ext cx="295275" cy="238127"/>
    <xdr:sp macro="" textlink="">
      <xdr:nvSpPr>
        <xdr:cNvPr id="35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7B5AA9FD-9692-471E-93E7-7E3FA78DCFAB}"/>
            </a:ext>
          </a:extLst>
        </xdr:cNvPr>
        <xdr:cNvSpPr/>
      </xdr:nvSpPr>
      <xdr:spPr bwMode="auto">
        <a:xfrm>
          <a:off x="4210050" y="14693265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237</xdr:row>
      <xdr:rowOff>0</xdr:rowOff>
    </xdr:from>
    <xdr:ext cx="295275" cy="238127"/>
    <xdr:sp macro="" textlink="">
      <xdr:nvSpPr>
        <xdr:cNvPr id="36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7847CC8-9083-4B69-9EA8-06308B2D5BE8}"/>
            </a:ext>
          </a:extLst>
        </xdr:cNvPr>
        <xdr:cNvSpPr/>
      </xdr:nvSpPr>
      <xdr:spPr bwMode="auto">
        <a:xfrm>
          <a:off x="7496175" y="14693265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15</xdr:row>
      <xdr:rowOff>142875</xdr:rowOff>
    </xdr:from>
    <xdr:ext cx="295275" cy="238127"/>
    <xdr:sp macro="" textlink="">
      <xdr:nvSpPr>
        <xdr:cNvPr id="28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597E6A71-CE92-4F59-8534-7560ADCF597C}"/>
            </a:ext>
          </a:extLst>
        </xdr:cNvPr>
        <xdr:cNvSpPr/>
      </xdr:nvSpPr>
      <xdr:spPr bwMode="auto">
        <a:xfrm>
          <a:off x="4210050" y="182213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15</xdr:row>
      <xdr:rowOff>142875</xdr:rowOff>
    </xdr:from>
    <xdr:ext cx="295275" cy="238127"/>
    <xdr:sp macro="" textlink="">
      <xdr:nvSpPr>
        <xdr:cNvPr id="31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EBE8E3F5-F30D-46D3-B038-81AC2AAD59A0}"/>
            </a:ext>
          </a:extLst>
        </xdr:cNvPr>
        <xdr:cNvSpPr/>
      </xdr:nvSpPr>
      <xdr:spPr bwMode="auto">
        <a:xfrm>
          <a:off x="7486650" y="182213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161924</xdr:colOff>
      <xdr:row>6</xdr:row>
      <xdr:rowOff>57150</xdr:rowOff>
    </xdr:from>
    <xdr:ext cx="1724025" cy="1057561"/>
    <xdr:pic>
      <xdr:nvPicPr>
        <xdr:cNvPr id="34" name="Imagen 33">
          <a:extLst>
            <a:ext uri="{FF2B5EF4-FFF2-40B4-BE49-F238E27FC236}">
              <a16:creationId xmlns:a16="http://schemas.microsoft.com/office/drawing/2014/main" id="{39FD6ED8-BA6B-48E8-BB8F-CE69AF58D7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1024" y="16583025"/>
          <a:ext cx="1724025" cy="1057561"/>
        </a:xfrm>
        <a:prstGeom prst="rect">
          <a:avLst/>
        </a:prstGeom>
      </xdr:spPr>
    </xdr:pic>
    <xdr:clientData/>
  </xdr:oneCellAnchor>
  <xdr:oneCellAnchor>
    <xdr:from>
      <xdr:col>6</xdr:col>
      <xdr:colOff>152400</xdr:colOff>
      <xdr:row>252</xdr:row>
      <xdr:rowOff>142875</xdr:rowOff>
    </xdr:from>
    <xdr:ext cx="295275" cy="238127"/>
    <xdr:sp macro="" textlink="">
      <xdr:nvSpPr>
        <xdr:cNvPr id="37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CF5767DE-145C-443A-83AC-CE15B5811B00}"/>
            </a:ext>
          </a:extLst>
        </xdr:cNvPr>
        <xdr:cNvSpPr/>
      </xdr:nvSpPr>
      <xdr:spPr bwMode="auto">
        <a:xfrm>
          <a:off x="4210050" y="176784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252</xdr:row>
      <xdr:rowOff>142875</xdr:rowOff>
    </xdr:from>
    <xdr:ext cx="295275" cy="238127"/>
    <xdr:sp macro="" textlink="">
      <xdr:nvSpPr>
        <xdr:cNvPr id="38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5530AFEE-84C5-43F6-8852-FB4635F697E2}"/>
            </a:ext>
          </a:extLst>
        </xdr:cNvPr>
        <xdr:cNvSpPr/>
      </xdr:nvSpPr>
      <xdr:spPr bwMode="auto">
        <a:xfrm>
          <a:off x="7486650" y="176784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161924</xdr:colOff>
      <xdr:row>243</xdr:row>
      <xdr:rowOff>57150</xdr:rowOff>
    </xdr:from>
    <xdr:ext cx="1724025" cy="1057561"/>
    <xdr:pic>
      <xdr:nvPicPr>
        <xdr:cNvPr id="39" name="Imagen 38">
          <a:extLst>
            <a:ext uri="{FF2B5EF4-FFF2-40B4-BE49-F238E27FC236}">
              <a16:creationId xmlns:a16="http://schemas.microsoft.com/office/drawing/2014/main" id="{5B6F49BC-E501-41D9-8CAC-4302A3EB37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1024" y="16040100"/>
          <a:ext cx="1724025" cy="1057561"/>
        </a:xfrm>
        <a:prstGeom prst="rect">
          <a:avLst/>
        </a:prstGeom>
      </xdr:spPr>
    </xdr:pic>
    <xdr:clientData/>
  </xdr:oneCellAnchor>
  <xdr:oneCellAnchor>
    <xdr:from>
      <xdr:col>6</xdr:col>
      <xdr:colOff>152400</xdr:colOff>
      <xdr:row>331</xdr:row>
      <xdr:rowOff>142875</xdr:rowOff>
    </xdr:from>
    <xdr:ext cx="295275" cy="238127"/>
    <xdr:sp macro="" textlink="">
      <xdr:nvSpPr>
        <xdr:cNvPr id="40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55E6C612-07DC-4622-B813-8B7D4C5B6DFF}"/>
            </a:ext>
          </a:extLst>
        </xdr:cNvPr>
        <xdr:cNvSpPr/>
      </xdr:nvSpPr>
      <xdr:spPr bwMode="auto">
        <a:xfrm>
          <a:off x="4210050" y="176784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331</xdr:row>
      <xdr:rowOff>142875</xdr:rowOff>
    </xdr:from>
    <xdr:ext cx="295275" cy="238127"/>
    <xdr:sp macro="" textlink="">
      <xdr:nvSpPr>
        <xdr:cNvPr id="41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ED70F8BF-9112-4C73-9831-3E82536EDDAF}"/>
            </a:ext>
          </a:extLst>
        </xdr:cNvPr>
        <xdr:cNvSpPr/>
      </xdr:nvSpPr>
      <xdr:spPr bwMode="auto">
        <a:xfrm>
          <a:off x="7486650" y="176784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161924</xdr:colOff>
      <xdr:row>322</xdr:row>
      <xdr:rowOff>57150</xdr:rowOff>
    </xdr:from>
    <xdr:ext cx="1724025" cy="1057561"/>
    <xdr:pic>
      <xdr:nvPicPr>
        <xdr:cNvPr id="42" name="Imagen 41">
          <a:extLst>
            <a:ext uri="{FF2B5EF4-FFF2-40B4-BE49-F238E27FC236}">
              <a16:creationId xmlns:a16="http://schemas.microsoft.com/office/drawing/2014/main" id="{FB43CE70-D80F-4F48-BE7B-9F80D519E2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1024" y="16040100"/>
          <a:ext cx="1724025" cy="1057561"/>
        </a:xfrm>
        <a:prstGeom prst="rect">
          <a:avLst/>
        </a:prstGeom>
      </xdr:spPr>
    </xdr:pic>
    <xdr:clientData/>
  </xdr:oneCellAnchor>
  <xdr:oneCellAnchor>
    <xdr:from>
      <xdr:col>7</xdr:col>
      <xdr:colOff>152400</xdr:colOff>
      <xdr:row>157</xdr:row>
      <xdr:rowOff>0</xdr:rowOff>
    </xdr:from>
    <xdr:ext cx="295275" cy="238127"/>
    <xdr:sp macro="" textlink="">
      <xdr:nvSpPr>
        <xdr:cNvPr id="43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29B1DA51-9A91-409B-859E-A8F747818E79}"/>
            </a:ext>
          </a:extLst>
        </xdr:cNvPr>
        <xdr:cNvSpPr/>
      </xdr:nvSpPr>
      <xdr:spPr bwMode="auto">
        <a:xfrm>
          <a:off x="4210050" y="33623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157</xdr:row>
      <xdr:rowOff>0</xdr:rowOff>
    </xdr:from>
    <xdr:ext cx="295275" cy="238127"/>
    <xdr:sp macro="" textlink="">
      <xdr:nvSpPr>
        <xdr:cNvPr id="44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8D471DDD-70EF-4B98-AEDD-AC41E39E4681}"/>
            </a:ext>
          </a:extLst>
        </xdr:cNvPr>
        <xdr:cNvSpPr/>
      </xdr:nvSpPr>
      <xdr:spPr bwMode="auto">
        <a:xfrm>
          <a:off x="7486650" y="33623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94</xdr:row>
      <xdr:rowOff>142875</xdr:rowOff>
    </xdr:from>
    <xdr:ext cx="295275" cy="238127"/>
    <xdr:sp macro="" textlink="">
      <xdr:nvSpPr>
        <xdr:cNvPr id="46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2D7BD43D-95AD-4B91-851B-D77D5FA78357}"/>
            </a:ext>
          </a:extLst>
        </xdr:cNvPr>
        <xdr:cNvSpPr/>
      </xdr:nvSpPr>
      <xdr:spPr bwMode="auto">
        <a:xfrm>
          <a:off x="4210050" y="33623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94</xdr:row>
      <xdr:rowOff>142875</xdr:rowOff>
    </xdr:from>
    <xdr:ext cx="295275" cy="238127"/>
    <xdr:sp macro="" textlink="">
      <xdr:nvSpPr>
        <xdr:cNvPr id="47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1F214D6E-AADD-4714-AB82-DDBA79F6A3B0}"/>
            </a:ext>
          </a:extLst>
        </xdr:cNvPr>
        <xdr:cNvSpPr/>
      </xdr:nvSpPr>
      <xdr:spPr bwMode="auto">
        <a:xfrm>
          <a:off x="7486650" y="33623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161924</xdr:colOff>
      <xdr:row>85</xdr:row>
      <xdr:rowOff>57150</xdr:rowOff>
    </xdr:from>
    <xdr:ext cx="1724025" cy="1057561"/>
    <xdr:pic>
      <xdr:nvPicPr>
        <xdr:cNvPr id="48" name="Imagen 47">
          <a:extLst>
            <a:ext uri="{FF2B5EF4-FFF2-40B4-BE49-F238E27FC236}">
              <a16:creationId xmlns:a16="http://schemas.microsoft.com/office/drawing/2014/main" id="{5484DF99-CBFB-4C3E-AE68-9A22EFB02F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1024" y="1114425"/>
          <a:ext cx="1724025" cy="1057561"/>
        </a:xfrm>
        <a:prstGeom prst="rect">
          <a:avLst/>
        </a:prstGeom>
      </xdr:spPr>
    </xdr:pic>
    <xdr:clientData/>
  </xdr:oneCellAnchor>
  <xdr:oneCellAnchor>
    <xdr:from>
      <xdr:col>6</xdr:col>
      <xdr:colOff>152400</xdr:colOff>
      <xdr:row>410</xdr:row>
      <xdr:rowOff>142875</xdr:rowOff>
    </xdr:from>
    <xdr:ext cx="295275" cy="238127"/>
    <xdr:sp macro="" textlink="">
      <xdr:nvSpPr>
        <xdr:cNvPr id="49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F02DE939-AFC2-4337-9EF8-BCE3ACEF0AFE}"/>
            </a:ext>
          </a:extLst>
        </xdr:cNvPr>
        <xdr:cNvSpPr/>
      </xdr:nvSpPr>
      <xdr:spPr bwMode="auto">
        <a:xfrm>
          <a:off x="4210050" y="609314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410</xdr:row>
      <xdr:rowOff>142875</xdr:rowOff>
    </xdr:from>
    <xdr:ext cx="295275" cy="238127"/>
    <xdr:sp macro="" textlink="">
      <xdr:nvSpPr>
        <xdr:cNvPr id="50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3A2A9C65-AC79-4DD9-A37F-114E80E936D7}"/>
            </a:ext>
          </a:extLst>
        </xdr:cNvPr>
        <xdr:cNvSpPr/>
      </xdr:nvSpPr>
      <xdr:spPr bwMode="auto">
        <a:xfrm>
          <a:off x="7486650" y="609314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161924</xdr:colOff>
      <xdr:row>401</xdr:row>
      <xdr:rowOff>57150</xdr:rowOff>
    </xdr:from>
    <xdr:ext cx="1724025" cy="1057561"/>
    <xdr:pic>
      <xdr:nvPicPr>
        <xdr:cNvPr id="51" name="Imagen 50">
          <a:extLst>
            <a:ext uri="{FF2B5EF4-FFF2-40B4-BE49-F238E27FC236}">
              <a16:creationId xmlns:a16="http://schemas.microsoft.com/office/drawing/2014/main" id="{EC10C05F-74E8-4075-A708-9F5E5F2068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1024" y="59293125"/>
          <a:ext cx="1724025" cy="1057561"/>
        </a:xfrm>
        <a:prstGeom prst="rect">
          <a:avLst/>
        </a:prstGeom>
      </xdr:spPr>
    </xdr:pic>
    <xdr:clientData/>
  </xdr:oneCellAnchor>
  <xdr:oneCellAnchor>
    <xdr:from>
      <xdr:col>6</xdr:col>
      <xdr:colOff>152400</xdr:colOff>
      <xdr:row>490</xdr:row>
      <xdr:rowOff>142875</xdr:rowOff>
    </xdr:from>
    <xdr:ext cx="295275" cy="238127"/>
    <xdr:sp macro="" textlink="">
      <xdr:nvSpPr>
        <xdr:cNvPr id="5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5D340D59-0A44-4AF9-B842-D1E4A998EF77}"/>
            </a:ext>
          </a:extLst>
        </xdr:cNvPr>
        <xdr:cNvSpPr/>
      </xdr:nvSpPr>
      <xdr:spPr bwMode="auto">
        <a:xfrm>
          <a:off x="4210050" y="753332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490</xdr:row>
      <xdr:rowOff>142875</xdr:rowOff>
    </xdr:from>
    <xdr:ext cx="295275" cy="238127"/>
    <xdr:sp macro="" textlink="">
      <xdr:nvSpPr>
        <xdr:cNvPr id="5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D05E75E-0FF4-4B4D-B844-E8140854B30B}"/>
            </a:ext>
          </a:extLst>
        </xdr:cNvPr>
        <xdr:cNvSpPr/>
      </xdr:nvSpPr>
      <xdr:spPr bwMode="auto">
        <a:xfrm>
          <a:off x="7486650" y="753332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161924</xdr:colOff>
      <xdr:row>481</xdr:row>
      <xdr:rowOff>57150</xdr:rowOff>
    </xdr:from>
    <xdr:ext cx="1724025" cy="1057561"/>
    <xdr:pic>
      <xdr:nvPicPr>
        <xdr:cNvPr id="54" name="Imagen 53">
          <a:extLst>
            <a:ext uri="{FF2B5EF4-FFF2-40B4-BE49-F238E27FC236}">
              <a16:creationId xmlns:a16="http://schemas.microsoft.com/office/drawing/2014/main" id="{8A00CFEA-3CBE-4CFB-9013-5ADB311790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1024" y="73694925"/>
          <a:ext cx="1724025" cy="1057561"/>
        </a:xfrm>
        <a:prstGeom prst="rect">
          <a:avLst/>
        </a:prstGeom>
      </xdr:spPr>
    </xdr:pic>
    <xdr:clientData/>
  </xdr:oneCellAnchor>
  <xdr:oneCellAnchor>
    <xdr:from>
      <xdr:col>6</xdr:col>
      <xdr:colOff>152400</xdr:colOff>
      <xdr:row>572</xdr:row>
      <xdr:rowOff>142875</xdr:rowOff>
    </xdr:from>
    <xdr:ext cx="295275" cy="238127"/>
    <xdr:sp macro="" textlink="">
      <xdr:nvSpPr>
        <xdr:cNvPr id="55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B87AFD3B-C4D4-493D-AF3B-D2435A2E87F3}"/>
            </a:ext>
          </a:extLst>
        </xdr:cNvPr>
        <xdr:cNvSpPr/>
      </xdr:nvSpPr>
      <xdr:spPr bwMode="auto">
        <a:xfrm>
          <a:off x="4210050" y="896969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572</xdr:row>
      <xdr:rowOff>142875</xdr:rowOff>
    </xdr:from>
    <xdr:ext cx="295275" cy="238127"/>
    <xdr:sp macro="" textlink="">
      <xdr:nvSpPr>
        <xdr:cNvPr id="56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E75E196F-E098-4DE9-A336-6D33964F9892}"/>
            </a:ext>
          </a:extLst>
        </xdr:cNvPr>
        <xdr:cNvSpPr/>
      </xdr:nvSpPr>
      <xdr:spPr bwMode="auto">
        <a:xfrm>
          <a:off x="7486650" y="896969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161924</xdr:colOff>
      <xdr:row>563</xdr:row>
      <xdr:rowOff>57150</xdr:rowOff>
    </xdr:from>
    <xdr:ext cx="1724025" cy="1057561"/>
    <xdr:pic>
      <xdr:nvPicPr>
        <xdr:cNvPr id="57" name="Imagen 56">
          <a:extLst>
            <a:ext uri="{FF2B5EF4-FFF2-40B4-BE49-F238E27FC236}">
              <a16:creationId xmlns:a16="http://schemas.microsoft.com/office/drawing/2014/main" id="{4A9863AF-9C81-4635-BABA-B20365F3B1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1024" y="88058625"/>
          <a:ext cx="1724025" cy="1057561"/>
        </a:xfrm>
        <a:prstGeom prst="rect">
          <a:avLst/>
        </a:prstGeom>
      </xdr:spPr>
    </xdr:pic>
    <xdr:clientData/>
  </xdr:oneCellAnchor>
  <xdr:oneCellAnchor>
    <xdr:from>
      <xdr:col>6</xdr:col>
      <xdr:colOff>152400</xdr:colOff>
      <xdr:row>651</xdr:row>
      <xdr:rowOff>142875</xdr:rowOff>
    </xdr:from>
    <xdr:ext cx="295275" cy="238127"/>
    <xdr:sp macro="" textlink="">
      <xdr:nvSpPr>
        <xdr:cNvPr id="58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F7FD5BD5-2B74-4316-BCBF-D8CA928E445E}"/>
            </a:ext>
          </a:extLst>
        </xdr:cNvPr>
        <xdr:cNvSpPr/>
      </xdr:nvSpPr>
      <xdr:spPr bwMode="auto">
        <a:xfrm>
          <a:off x="4210050" y="1039749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651</xdr:row>
      <xdr:rowOff>142875</xdr:rowOff>
    </xdr:from>
    <xdr:ext cx="295275" cy="238127"/>
    <xdr:sp macro="" textlink="">
      <xdr:nvSpPr>
        <xdr:cNvPr id="59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14771CCA-DA27-42F2-862F-99CD9A0DDEF7}"/>
            </a:ext>
          </a:extLst>
        </xdr:cNvPr>
        <xdr:cNvSpPr/>
      </xdr:nvSpPr>
      <xdr:spPr bwMode="auto">
        <a:xfrm>
          <a:off x="7486650" y="1039749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161924</xdr:colOff>
      <xdr:row>642</xdr:row>
      <xdr:rowOff>57150</xdr:rowOff>
    </xdr:from>
    <xdr:ext cx="1724025" cy="1057561"/>
    <xdr:pic>
      <xdr:nvPicPr>
        <xdr:cNvPr id="60" name="Imagen 59">
          <a:extLst>
            <a:ext uri="{FF2B5EF4-FFF2-40B4-BE49-F238E27FC236}">
              <a16:creationId xmlns:a16="http://schemas.microsoft.com/office/drawing/2014/main" id="{70AC8A89-5482-463F-A8ED-B060C0BD0E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1024" y="102336600"/>
          <a:ext cx="1724025" cy="1057561"/>
        </a:xfrm>
        <a:prstGeom prst="rect">
          <a:avLst/>
        </a:prstGeom>
      </xdr:spPr>
    </xdr:pic>
    <xdr:clientData/>
  </xdr:oneCellAnchor>
  <xdr:oneCellAnchor>
    <xdr:from>
      <xdr:col>6</xdr:col>
      <xdr:colOff>152400</xdr:colOff>
      <xdr:row>727</xdr:row>
      <xdr:rowOff>142875</xdr:rowOff>
    </xdr:from>
    <xdr:ext cx="295275" cy="238127"/>
    <xdr:sp macro="" textlink="">
      <xdr:nvSpPr>
        <xdr:cNvPr id="64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D648BBD1-C9F6-49DE-B401-683D9265D8CA}"/>
            </a:ext>
          </a:extLst>
        </xdr:cNvPr>
        <xdr:cNvSpPr/>
      </xdr:nvSpPr>
      <xdr:spPr bwMode="auto">
        <a:xfrm>
          <a:off x="4210050" y="33813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727</xdr:row>
      <xdr:rowOff>142875</xdr:rowOff>
    </xdr:from>
    <xdr:ext cx="295275" cy="238127"/>
    <xdr:sp macro="" textlink="">
      <xdr:nvSpPr>
        <xdr:cNvPr id="65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4AB3ADBE-344C-4ECC-A6DC-CD5035B34779}"/>
            </a:ext>
          </a:extLst>
        </xdr:cNvPr>
        <xdr:cNvSpPr/>
      </xdr:nvSpPr>
      <xdr:spPr bwMode="auto">
        <a:xfrm>
          <a:off x="7486650" y="33813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161924</xdr:colOff>
      <xdr:row>718</xdr:row>
      <xdr:rowOff>57150</xdr:rowOff>
    </xdr:from>
    <xdr:ext cx="1724025" cy="1057561"/>
    <xdr:pic>
      <xdr:nvPicPr>
        <xdr:cNvPr id="66" name="Imagen 65">
          <a:extLst>
            <a:ext uri="{FF2B5EF4-FFF2-40B4-BE49-F238E27FC236}">
              <a16:creationId xmlns:a16="http://schemas.microsoft.com/office/drawing/2014/main" id="{A43CC465-008A-4C34-A8D8-BD7D17CAC7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1024" y="1133475"/>
          <a:ext cx="1724025" cy="1057561"/>
        </a:xfrm>
        <a:prstGeom prst="rect">
          <a:avLst/>
        </a:prstGeom>
      </xdr:spPr>
    </xdr:pic>
    <xdr:clientData/>
  </xdr:oneCellAnchor>
  <xdr:oneCellAnchor>
    <xdr:from>
      <xdr:col>6</xdr:col>
      <xdr:colOff>152400</xdr:colOff>
      <xdr:row>806</xdr:row>
      <xdr:rowOff>142875</xdr:rowOff>
    </xdr:from>
    <xdr:ext cx="295275" cy="238127"/>
    <xdr:sp macro="" textlink="">
      <xdr:nvSpPr>
        <xdr:cNvPr id="67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D981158A-7944-46A9-A612-B0E9D4E33B12}"/>
            </a:ext>
          </a:extLst>
        </xdr:cNvPr>
        <xdr:cNvSpPr/>
      </xdr:nvSpPr>
      <xdr:spPr bwMode="auto">
        <a:xfrm>
          <a:off x="4210050" y="321849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806</xdr:row>
      <xdr:rowOff>142875</xdr:rowOff>
    </xdr:from>
    <xdr:ext cx="295275" cy="238127"/>
    <xdr:sp macro="" textlink="">
      <xdr:nvSpPr>
        <xdr:cNvPr id="68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13F34482-F34D-45CB-8B42-1771AEEB1BF3}"/>
            </a:ext>
          </a:extLst>
        </xdr:cNvPr>
        <xdr:cNvSpPr/>
      </xdr:nvSpPr>
      <xdr:spPr bwMode="auto">
        <a:xfrm>
          <a:off x="7486650" y="321849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161924</xdr:colOff>
      <xdr:row>797</xdr:row>
      <xdr:rowOff>57150</xdr:rowOff>
    </xdr:from>
    <xdr:ext cx="1724025" cy="1057561"/>
    <xdr:pic>
      <xdr:nvPicPr>
        <xdr:cNvPr id="69" name="Imagen 68">
          <a:extLst>
            <a:ext uri="{FF2B5EF4-FFF2-40B4-BE49-F238E27FC236}">
              <a16:creationId xmlns:a16="http://schemas.microsoft.com/office/drawing/2014/main" id="{B3ADA5D2-0025-4F2A-99CE-03A93F402A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1024" y="30546675"/>
          <a:ext cx="1724025" cy="1057561"/>
        </a:xfrm>
        <a:prstGeom prst="rect">
          <a:avLst/>
        </a:prstGeom>
      </xdr:spPr>
    </xdr:pic>
    <xdr:clientData/>
  </xdr:oneCellAnchor>
  <xdr:oneCellAnchor>
    <xdr:from>
      <xdr:col>6</xdr:col>
      <xdr:colOff>152400</xdr:colOff>
      <xdr:row>885</xdr:row>
      <xdr:rowOff>142875</xdr:rowOff>
    </xdr:from>
    <xdr:ext cx="295275" cy="238127"/>
    <xdr:sp macro="" textlink="">
      <xdr:nvSpPr>
        <xdr:cNvPr id="70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48A06D51-935F-41C4-AF8B-F27C91BC41CE}"/>
            </a:ext>
          </a:extLst>
        </xdr:cNvPr>
        <xdr:cNvSpPr/>
      </xdr:nvSpPr>
      <xdr:spPr bwMode="auto">
        <a:xfrm>
          <a:off x="4210050" y="1462373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885</xdr:row>
      <xdr:rowOff>142875</xdr:rowOff>
    </xdr:from>
    <xdr:ext cx="295275" cy="238127"/>
    <xdr:sp macro="" textlink="">
      <xdr:nvSpPr>
        <xdr:cNvPr id="71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2FF0EDE9-D409-4755-A231-3D4C93C27584}"/>
            </a:ext>
          </a:extLst>
        </xdr:cNvPr>
        <xdr:cNvSpPr/>
      </xdr:nvSpPr>
      <xdr:spPr bwMode="auto">
        <a:xfrm>
          <a:off x="7486650" y="1462373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161924</xdr:colOff>
      <xdr:row>876</xdr:row>
      <xdr:rowOff>57150</xdr:rowOff>
    </xdr:from>
    <xdr:ext cx="1724025" cy="1057561"/>
    <xdr:pic>
      <xdr:nvPicPr>
        <xdr:cNvPr id="72" name="Imagen 71">
          <a:extLst>
            <a:ext uri="{FF2B5EF4-FFF2-40B4-BE49-F238E27FC236}">
              <a16:creationId xmlns:a16="http://schemas.microsoft.com/office/drawing/2014/main" id="{8D8C007A-DBAD-4ACE-B05E-FD5C66E95C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1024" y="144599025"/>
          <a:ext cx="1724025" cy="1057561"/>
        </a:xfrm>
        <a:prstGeom prst="rect">
          <a:avLst/>
        </a:prstGeom>
      </xdr:spPr>
    </xdr:pic>
    <xdr:clientData/>
  </xdr:oneCellAnchor>
  <xdr:oneCellAnchor>
    <xdr:from>
      <xdr:col>6</xdr:col>
      <xdr:colOff>152400</xdr:colOff>
      <xdr:row>949</xdr:row>
      <xdr:rowOff>0</xdr:rowOff>
    </xdr:from>
    <xdr:ext cx="295275" cy="238127"/>
    <xdr:sp macro="" textlink="">
      <xdr:nvSpPr>
        <xdr:cNvPr id="73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995E580A-E569-410C-958E-36589443E3D4}"/>
            </a:ext>
          </a:extLst>
        </xdr:cNvPr>
        <xdr:cNvSpPr/>
      </xdr:nvSpPr>
      <xdr:spPr bwMode="auto">
        <a:xfrm>
          <a:off x="4210050" y="438912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949</xdr:row>
      <xdr:rowOff>0</xdr:rowOff>
    </xdr:from>
    <xdr:ext cx="295275" cy="238127"/>
    <xdr:sp macro="" textlink="">
      <xdr:nvSpPr>
        <xdr:cNvPr id="74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5542F382-A156-4720-809B-048E0AFCF54B}"/>
            </a:ext>
          </a:extLst>
        </xdr:cNvPr>
        <xdr:cNvSpPr/>
      </xdr:nvSpPr>
      <xdr:spPr bwMode="auto">
        <a:xfrm>
          <a:off x="7486650" y="438912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949</xdr:row>
      <xdr:rowOff>0</xdr:rowOff>
    </xdr:from>
    <xdr:ext cx="295275" cy="238127"/>
    <xdr:sp macro="" textlink="">
      <xdr:nvSpPr>
        <xdr:cNvPr id="75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CC110B37-81D8-4F40-9BCE-5BB9650BB72C}"/>
            </a:ext>
          </a:extLst>
        </xdr:cNvPr>
        <xdr:cNvSpPr/>
      </xdr:nvSpPr>
      <xdr:spPr bwMode="auto">
        <a:xfrm>
          <a:off x="4210050" y="438912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949</xdr:row>
      <xdr:rowOff>0</xdr:rowOff>
    </xdr:from>
    <xdr:ext cx="295275" cy="238127"/>
    <xdr:sp macro="" textlink="">
      <xdr:nvSpPr>
        <xdr:cNvPr id="76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BC6C7283-672C-4A2B-8295-C9E6D3B128CE}"/>
            </a:ext>
          </a:extLst>
        </xdr:cNvPr>
        <xdr:cNvSpPr/>
      </xdr:nvSpPr>
      <xdr:spPr bwMode="auto">
        <a:xfrm>
          <a:off x="7486650" y="438912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949</xdr:row>
      <xdr:rowOff>0</xdr:rowOff>
    </xdr:from>
    <xdr:ext cx="295275" cy="238127"/>
    <xdr:sp macro="" textlink="">
      <xdr:nvSpPr>
        <xdr:cNvPr id="77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22066FA4-FC46-4EF0-9B0F-A4E2CCBCCAA9}"/>
            </a:ext>
          </a:extLst>
        </xdr:cNvPr>
        <xdr:cNvSpPr/>
      </xdr:nvSpPr>
      <xdr:spPr bwMode="auto">
        <a:xfrm>
          <a:off x="4210050" y="438912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949</xdr:row>
      <xdr:rowOff>0</xdr:rowOff>
    </xdr:from>
    <xdr:ext cx="295275" cy="238127"/>
    <xdr:sp macro="" textlink="">
      <xdr:nvSpPr>
        <xdr:cNvPr id="78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2C6F62D3-5EFC-4A6B-9DB1-ACD384EAA7CF}"/>
            </a:ext>
          </a:extLst>
        </xdr:cNvPr>
        <xdr:cNvSpPr/>
      </xdr:nvSpPr>
      <xdr:spPr bwMode="auto">
        <a:xfrm>
          <a:off x="7486650" y="438912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949</xdr:row>
      <xdr:rowOff>0</xdr:rowOff>
    </xdr:from>
    <xdr:ext cx="295275" cy="238127"/>
    <xdr:sp macro="" textlink="">
      <xdr:nvSpPr>
        <xdr:cNvPr id="79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6134E87F-5A21-4696-B6EF-0939EC20FB08}"/>
            </a:ext>
          </a:extLst>
        </xdr:cNvPr>
        <xdr:cNvSpPr/>
      </xdr:nvSpPr>
      <xdr:spPr bwMode="auto">
        <a:xfrm>
          <a:off x="4210050" y="438912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949</xdr:row>
      <xdr:rowOff>0</xdr:rowOff>
    </xdr:from>
    <xdr:ext cx="295275" cy="238127"/>
    <xdr:sp macro="" textlink="">
      <xdr:nvSpPr>
        <xdr:cNvPr id="80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EC57FB08-464E-4D30-8647-C08EE8223CD7}"/>
            </a:ext>
          </a:extLst>
        </xdr:cNvPr>
        <xdr:cNvSpPr/>
      </xdr:nvSpPr>
      <xdr:spPr bwMode="auto">
        <a:xfrm>
          <a:off x="7486650" y="438912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949</xdr:row>
      <xdr:rowOff>0</xdr:rowOff>
    </xdr:from>
    <xdr:ext cx="295275" cy="238127"/>
    <xdr:sp macro="" textlink="">
      <xdr:nvSpPr>
        <xdr:cNvPr id="81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959B4572-0C32-42F0-9ECC-312958942F8D}"/>
            </a:ext>
          </a:extLst>
        </xdr:cNvPr>
        <xdr:cNvSpPr/>
      </xdr:nvSpPr>
      <xdr:spPr bwMode="auto">
        <a:xfrm>
          <a:off x="4210050" y="438912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949</xdr:row>
      <xdr:rowOff>0</xdr:rowOff>
    </xdr:from>
    <xdr:ext cx="295275" cy="238127"/>
    <xdr:sp macro="" textlink="">
      <xdr:nvSpPr>
        <xdr:cNvPr id="82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B502A906-C625-4945-A5F8-04FBF790427C}"/>
            </a:ext>
          </a:extLst>
        </xdr:cNvPr>
        <xdr:cNvSpPr/>
      </xdr:nvSpPr>
      <xdr:spPr bwMode="auto">
        <a:xfrm>
          <a:off x="7486650" y="438912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949</xdr:row>
      <xdr:rowOff>0</xdr:rowOff>
    </xdr:from>
    <xdr:ext cx="295275" cy="238127"/>
    <xdr:sp macro="" textlink="">
      <xdr:nvSpPr>
        <xdr:cNvPr id="83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31C83CF4-6E63-4980-8D56-9314F051F27D}"/>
            </a:ext>
          </a:extLst>
        </xdr:cNvPr>
        <xdr:cNvSpPr/>
      </xdr:nvSpPr>
      <xdr:spPr bwMode="auto">
        <a:xfrm>
          <a:off x="4210050" y="438912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949</xdr:row>
      <xdr:rowOff>0</xdr:rowOff>
    </xdr:from>
    <xdr:ext cx="295275" cy="238127"/>
    <xdr:sp macro="" textlink="">
      <xdr:nvSpPr>
        <xdr:cNvPr id="84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D2C78272-F555-4A1F-9978-A5D86BC56702}"/>
            </a:ext>
          </a:extLst>
        </xdr:cNvPr>
        <xdr:cNvSpPr/>
      </xdr:nvSpPr>
      <xdr:spPr bwMode="auto">
        <a:xfrm>
          <a:off x="7486650" y="438912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949</xdr:row>
      <xdr:rowOff>0</xdr:rowOff>
    </xdr:from>
    <xdr:ext cx="295275" cy="238127"/>
    <xdr:sp macro="" textlink="">
      <xdr:nvSpPr>
        <xdr:cNvPr id="85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90BA0EA4-64FD-44C2-AEB0-7A46477E40B5}"/>
            </a:ext>
          </a:extLst>
        </xdr:cNvPr>
        <xdr:cNvSpPr/>
      </xdr:nvSpPr>
      <xdr:spPr bwMode="auto">
        <a:xfrm>
          <a:off x="4210050" y="438912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949</xdr:row>
      <xdr:rowOff>0</xdr:rowOff>
    </xdr:from>
    <xdr:ext cx="295275" cy="238127"/>
    <xdr:sp macro="" textlink="">
      <xdr:nvSpPr>
        <xdr:cNvPr id="86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445E6866-7124-4D20-B976-9DBCC4DC4852}"/>
            </a:ext>
          </a:extLst>
        </xdr:cNvPr>
        <xdr:cNvSpPr/>
      </xdr:nvSpPr>
      <xdr:spPr bwMode="auto">
        <a:xfrm>
          <a:off x="7486650" y="438912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949</xdr:row>
      <xdr:rowOff>0</xdr:rowOff>
    </xdr:from>
    <xdr:ext cx="295275" cy="238127"/>
    <xdr:sp macro="" textlink="">
      <xdr:nvSpPr>
        <xdr:cNvPr id="87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FE80608B-81DC-4F7C-9092-8E9B43772588}"/>
            </a:ext>
          </a:extLst>
        </xdr:cNvPr>
        <xdr:cNvSpPr/>
      </xdr:nvSpPr>
      <xdr:spPr bwMode="auto">
        <a:xfrm>
          <a:off x="4210050" y="438912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949</xdr:row>
      <xdr:rowOff>0</xdr:rowOff>
    </xdr:from>
    <xdr:ext cx="295275" cy="238127"/>
    <xdr:sp macro="" textlink="">
      <xdr:nvSpPr>
        <xdr:cNvPr id="88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D7B241AD-82A7-4A9D-82E7-1A6F04D88DED}"/>
            </a:ext>
          </a:extLst>
        </xdr:cNvPr>
        <xdr:cNvSpPr/>
      </xdr:nvSpPr>
      <xdr:spPr bwMode="auto">
        <a:xfrm>
          <a:off x="7486650" y="438912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949</xdr:row>
      <xdr:rowOff>0</xdr:rowOff>
    </xdr:from>
    <xdr:ext cx="295275" cy="238127"/>
    <xdr:sp macro="" textlink="">
      <xdr:nvSpPr>
        <xdr:cNvPr id="89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EB0F7864-3150-4A27-AF05-F2F6E6751A91}"/>
            </a:ext>
          </a:extLst>
        </xdr:cNvPr>
        <xdr:cNvSpPr/>
      </xdr:nvSpPr>
      <xdr:spPr bwMode="auto">
        <a:xfrm>
          <a:off x="4210050" y="438912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949</xdr:row>
      <xdr:rowOff>0</xdr:rowOff>
    </xdr:from>
    <xdr:ext cx="295275" cy="238127"/>
    <xdr:sp macro="" textlink="">
      <xdr:nvSpPr>
        <xdr:cNvPr id="90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3C888576-1581-4C77-8218-C72C25BF5E95}"/>
            </a:ext>
          </a:extLst>
        </xdr:cNvPr>
        <xdr:cNvSpPr/>
      </xdr:nvSpPr>
      <xdr:spPr bwMode="auto">
        <a:xfrm>
          <a:off x="7486650" y="438912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949</xdr:row>
      <xdr:rowOff>0</xdr:rowOff>
    </xdr:from>
    <xdr:ext cx="295275" cy="238127"/>
    <xdr:sp macro="" textlink="">
      <xdr:nvSpPr>
        <xdr:cNvPr id="91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A8173980-05AB-4841-85D8-440DE03D0247}"/>
            </a:ext>
          </a:extLst>
        </xdr:cNvPr>
        <xdr:cNvSpPr/>
      </xdr:nvSpPr>
      <xdr:spPr bwMode="auto">
        <a:xfrm>
          <a:off x="4210050" y="438912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949</xdr:row>
      <xdr:rowOff>0</xdr:rowOff>
    </xdr:from>
    <xdr:ext cx="295275" cy="238127"/>
    <xdr:sp macro="" textlink="">
      <xdr:nvSpPr>
        <xdr:cNvPr id="92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A2EF8E6-662B-4561-8EFE-EA2F522C3687}"/>
            </a:ext>
          </a:extLst>
        </xdr:cNvPr>
        <xdr:cNvSpPr/>
      </xdr:nvSpPr>
      <xdr:spPr bwMode="auto">
        <a:xfrm>
          <a:off x="7486650" y="438912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949</xdr:row>
      <xdr:rowOff>0</xdr:rowOff>
    </xdr:from>
    <xdr:ext cx="295275" cy="238127"/>
    <xdr:sp macro="" textlink="">
      <xdr:nvSpPr>
        <xdr:cNvPr id="93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DE3D3861-63BC-479A-9720-FC522B75B607}"/>
            </a:ext>
          </a:extLst>
        </xdr:cNvPr>
        <xdr:cNvSpPr/>
      </xdr:nvSpPr>
      <xdr:spPr bwMode="auto">
        <a:xfrm>
          <a:off x="4210050" y="438912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949</xdr:row>
      <xdr:rowOff>0</xdr:rowOff>
    </xdr:from>
    <xdr:ext cx="295275" cy="238127"/>
    <xdr:sp macro="" textlink="">
      <xdr:nvSpPr>
        <xdr:cNvPr id="94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F6536CA2-FC38-4D37-B5A1-69260868AE15}"/>
            </a:ext>
          </a:extLst>
        </xdr:cNvPr>
        <xdr:cNvSpPr/>
      </xdr:nvSpPr>
      <xdr:spPr bwMode="auto">
        <a:xfrm>
          <a:off x="7486650" y="438912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964</xdr:row>
      <xdr:rowOff>142875</xdr:rowOff>
    </xdr:from>
    <xdr:ext cx="295275" cy="238127"/>
    <xdr:sp macro="" textlink="">
      <xdr:nvSpPr>
        <xdr:cNvPr id="95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29003AC5-A8E9-4BD6-8330-03ACCD02D43C}"/>
            </a:ext>
          </a:extLst>
        </xdr:cNvPr>
        <xdr:cNvSpPr/>
      </xdr:nvSpPr>
      <xdr:spPr bwMode="auto">
        <a:xfrm>
          <a:off x="4210050" y="466439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964</xdr:row>
      <xdr:rowOff>142875</xdr:rowOff>
    </xdr:from>
    <xdr:ext cx="295275" cy="238127"/>
    <xdr:sp macro="" textlink="">
      <xdr:nvSpPr>
        <xdr:cNvPr id="96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BF28954D-0B0B-4E66-A5EC-AFEC6E363D7E}"/>
            </a:ext>
          </a:extLst>
        </xdr:cNvPr>
        <xdr:cNvSpPr/>
      </xdr:nvSpPr>
      <xdr:spPr bwMode="auto">
        <a:xfrm>
          <a:off x="7486650" y="466439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161924</xdr:colOff>
      <xdr:row>955</xdr:row>
      <xdr:rowOff>57150</xdr:rowOff>
    </xdr:from>
    <xdr:ext cx="1724025" cy="1057561"/>
    <xdr:pic>
      <xdr:nvPicPr>
        <xdr:cNvPr id="97" name="Imagen 96">
          <a:extLst>
            <a:ext uri="{FF2B5EF4-FFF2-40B4-BE49-F238E27FC236}">
              <a16:creationId xmlns:a16="http://schemas.microsoft.com/office/drawing/2014/main" id="{A33F13FB-E20F-4B0B-A3C4-5C39AF5359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1024" y="45005625"/>
          <a:ext cx="1724025" cy="1057561"/>
        </a:xfrm>
        <a:prstGeom prst="rect">
          <a:avLst/>
        </a:prstGeom>
      </xdr:spPr>
    </xdr:pic>
    <xdr:clientData/>
  </xdr:oneCellAnchor>
  <xdr:oneCellAnchor>
    <xdr:from>
      <xdr:col>6</xdr:col>
      <xdr:colOff>152400</xdr:colOff>
      <xdr:row>1043</xdr:row>
      <xdr:rowOff>142875</xdr:rowOff>
    </xdr:from>
    <xdr:ext cx="295275" cy="238127"/>
    <xdr:sp macro="" textlink="">
      <xdr:nvSpPr>
        <xdr:cNvPr id="98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CBAB9960-6A98-4FFA-89B2-3AB59AA556BA}"/>
            </a:ext>
          </a:extLst>
        </xdr:cNvPr>
        <xdr:cNvSpPr/>
      </xdr:nvSpPr>
      <xdr:spPr bwMode="auto">
        <a:xfrm>
          <a:off x="4210050" y="1181957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1043</xdr:row>
      <xdr:rowOff>142875</xdr:rowOff>
    </xdr:from>
    <xdr:ext cx="295275" cy="238127"/>
    <xdr:sp macro="" textlink="">
      <xdr:nvSpPr>
        <xdr:cNvPr id="99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1ACD5AE2-A280-4CB9-9C51-2CB3734CC995}"/>
            </a:ext>
          </a:extLst>
        </xdr:cNvPr>
        <xdr:cNvSpPr/>
      </xdr:nvSpPr>
      <xdr:spPr bwMode="auto">
        <a:xfrm>
          <a:off x="7486650" y="1181957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161924</xdr:colOff>
      <xdr:row>1034</xdr:row>
      <xdr:rowOff>57150</xdr:rowOff>
    </xdr:from>
    <xdr:ext cx="1724025" cy="1057561"/>
    <xdr:pic>
      <xdr:nvPicPr>
        <xdr:cNvPr id="100" name="Imagen 99">
          <a:extLst>
            <a:ext uri="{FF2B5EF4-FFF2-40B4-BE49-F238E27FC236}">
              <a16:creationId xmlns:a16="http://schemas.microsoft.com/office/drawing/2014/main" id="{116A0010-58A5-4B8E-AD53-DC69C5DE56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1024" y="116557425"/>
          <a:ext cx="1724025" cy="1057561"/>
        </a:xfrm>
        <a:prstGeom prst="rect">
          <a:avLst/>
        </a:prstGeom>
      </xdr:spPr>
    </xdr:pic>
    <xdr:clientData/>
  </xdr:oneCellAnchor>
  <xdr:oneCellAnchor>
    <xdr:from>
      <xdr:col>6</xdr:col>
      <xdr:colOff>152400</xdr:colOff>
      <xdr:row>1108</xdr:row>
      <xdr:rowOff>0</xdr:rowOff>
    </xdr:from>
    <xdr:ext cx="295275" cy="238127"/>
    <xdr:sp macro="" textlink="">
      <xdr:nvSpPr>
        <xdr:cNvPr id="101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3F1909A7-6CA3-45D5-A4C0-695C285898C8}"/>
            </a:ext>
          </a:extLst>
        </xdr:cNvPr>
        <xdr:cNvSpPr/>
      </xdr:nvSpPr>
      <xdr:spPr bwMode="auto">
        <a:xfrm>
          <a:off x="4210050" y="438912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1108</xdr:row>
      <xdr:rowOff>0</xdr:rowOff>
    </xdr:from>
    <xdr:ext cx="295275" cy="238127"/>
    <xdr:sp macro="" textlink="">
      <xdr:nvSpPr>
        <xdr:cNvPr id="102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18004B94-7EF0-436D-8059-DAD6967B1A22}"/>
            </a:ext>
          </a:extLst>
        </xdr:cNvPr>
        <xdr:cNvSpPr/>
      </xdr:nvSpPr>
      <xdr:spPr bwMode="auto">
        <a:xfrm>
          <a:off x="7486650" y="438912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1108</xdr:row>
      <xdr:rowOff>0</xdr:rowOff>
    </xdr:from>
    <xdr:ext cx="295275" cy="238127"/>
    <xdr:sp macro="" textlink="">
      <xdr:nvSpPr>
        <xdr:cNvPr id="103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58CF0DCE-D945-4B5D-AECD-63ADC7C4B454}"/>
            </a:ext>
          </a:extLst>
        </xdr:cNvPr>
        <xdr:cNvSpPr/>
      </xdr:nvSpPr>
      <xdr:spPr bwMode="auto">
        <a:xfrm>
          <a:off x="4210050" y="438912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1108</xdr:row>
      <xdr:rowOff>0</xdr:rowOff>
    </xdr:from>
    <xdr:ext cx="295275" cy="238127"/>
    <xdr:sp macro="" textlink="">
      <xdr:nvSpPr>
        <xdr:cNvPr id="104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DC5AACEB-2022-4FFD-9552-AB8D35BFE47A}"/>
            </a:ext>
          </a:extLst>
        </xdr:cNvPr>
        <xdr:cNvSpPr/>
      </xdr:nvSpPr>
      <xdr:spPr bwMode="auto">
        <a:xfrm>
          <a:off x="7486650" y="438912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1108</xdr:row>
      <xdr:rowOff>0</xdr:rowOff>
    </xdr:from>
    <xdr:ext cx="295275" cy="238127"/>
    <xdr:sp macro="" textlink="">
      <xdr:nvSpPr>
        <xdr:cNvPr id="105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67FE5B95-ED8F-4AA9-BE50-D6E1D38A8385}"/>
            </a:ext>
          </a:extLst>
        </xdr:cNvPr>
        <xdr:cNvSpPr/>
      </xdr:nvSpPr>
      <xdr:spPr bwMode="auto">
        <a:xfrm>
          <a:off x="4210050" y="438912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1108</xdr:row>
      <xdr:rowOff>0</xdr:rowOff>
    </xdr:from>
    <xdr:ext cx="295275" cy="238127"/>
    <xdr:sp macro="" textlink="">
      <xdr:nvSpPr>
        <xdr:cNvPr id="106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53F07C4D-A9AE-463D-A6CD-5C32056131AA}"/>
            </a:ext>
          </a:extLst>
        </xdr:cNvPr>
        <xdr:cNvSpPr/>
      </xdr:nvSpPr>
      <xdr:spPr bwMode="auto">
        <a:xfrm>
          <a:off x="7486650" y="438912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1108</xdr:row>
      <xdr:rowOff>0</xdr:rowOff>
    </xdr:from>
    <xdr:ext cx="295275" cy="238127"/>
    <xdr:sp macro="" textlink="">
      <xdr:nvSpPr>
        <xdr:cNvPr id="107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77C9CFC5-13B7-440F-8AF5-81C1374A3673}"/>
            </a:ext>
          </a:extLst>
        </xdr:cNvPr>
        <xdr:cNvSpPr/>
      </xdr:nvSpPr>
      <xdr:spPr bwMode="auto">
        <a:xfrm>
          <a:off x="4210050" y="438912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1108</xdr:row>
      <xdr:rowOff>0</xdr:rowOff>
    </xdr:from>
    <xdr:ext cx="295275" cy="238127"/>
    <xdr:sp macro="" textlink="">
      <xdr:nvSpPr>
        <xdr:cNvPr id="108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247602C-963A-4FF5-B152-763F6A09AE00}"/>
            </a:ext>
          </a:extLst>
        </xdr:cNvPr>
        <xdr:cNvSpPr/>
      </xdr:nvSpPr>
      <xdr:spPr bwMode="auto">
        <a:xfrm>
          <a:off x="7486650" y="438912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1108</xdr:row>
      <xdr:rowOff>0</xdr:rowOff>
    </xdr:from>
    <xdr:ext cx="295275" cy="238127"/>
    <xdr:sp macro="" textlink="">
      <xdr:nvSpPr>
        <xdr:cNvPr id="109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B629ED3D-30E1-4BAB-B9BE-EE2355E97B9D}"/>
            </a:ext>
          </a:extLst>
        </xdr:cNvPr>
        <xdr:cNvSpPr/>
      </xdr:nvSpPr>
      <xdr:spPr bwMode="auto">
        <a:xfrm>
          <a:off x="4210050" y="438912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1108</xdr:row>
      <xdr:rowOff>0</xdr:rowOff>
    </xdr:from>
    <xdr:ext cx="295275" cy="238127"/>
    <xdr:sp macro="" textlink="">
      <xdr:nvSpPr>
        <xdr:cNvPr id="110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1629F2C6-371E-447A-B91D-FAC81DB82BDE}"/>
            </a:ext>
          </a:extLst>
        </xdr:cNvPr>
        <xdr:cNvSpPr/>
      </xdr:nvSpPr>
      <xdr:spPr bwMode="auto">
        <a:xfrm>
          <a:off x="7486650" y="438912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1108</xdr:row>
      <xdr:rowOff>0</xdr:rowOff>
    </xdr:from>
    <xdr:ext cx="295275" cy="238127"/>
    <xdr:sp macro="" textlink="">
      <xdr:nvSpPr>
        <xdr:cNvPr id="111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C7E5656D-69B6-4B4B-8F01-9F83F88D4471}"/>
            </a:ext>
          </a:extLst>
        </xdr:cNvPr>
        <xdr:cNvSpPr/>
      </xdr:nvSpPr>
      <xdr:spPr bwMode="auto">
        <a:xfrm>
          <a:off x="4210050" y="438912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1108</xdr:row>
      <xdr:rowOff>0</xdr:rowOff>
    </xdr:from>
    <xdr:ext cx="295275" cy="238127"/>
    <xdr:sp macro="" textlink="">
      <xdr:nvSpPr>
        <xdr:cNvPr id="112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43C64625-06AE-414F-A92A-4B43F38721E1}"/>
            </a:ext>
          </a:extLst>
        </xdr:cNvPr>
        <xdr:cNvSpPr/>
      </xdr:nvSpPr>
      <xdr:spPr bwMode="auto">
        <a:xfrm>
          <a:off x="7486650" y="438912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1108</xdr:row>
      <xdr:rowOff>0</xdr:rowOff>
    </xdr:from>
    <xdr:ext cx="295275" cy="238127"/>
    <xdr:sp macro="" textlink="">
      <xdr:nvSpPr>
        <xdr:cNvPr id="113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7D0F8D75-E469-430A-B032-E456B2B20EC2}"/>
            </a:ext>
          </a:extLst>
        </xdr:cNvPr>
        <xdr:cNvSpPr/>
      </xdr:nvSpPr>
      <xdr:spPr bwMode="auto">
        <a:xfrm>
          <a:off x="4210050" y="438912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1108</xdr:row>
      <xdr:rowOff>0</xdr:rowOff>
    </xdr:from>
    <xdr:ext cx="295275" cy="238127"/>
    <xdr:sp macro="" textlink="">
      <xdr:nvSpPr>
        <xdr:cNvPr id="114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AD077ED5-DD15-4510-B362-4C0172842787}"/>
            </a:ext>
          </a:extLst>
        </xdr:cNvPr>
        <xdr:cNvSpPr/>
      </xdr:nvSpPr>
      <xdr:spPr bwMode="auto">
        <a:xfrm>
          <a:off x="7486650" y="438912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1108</xdr:row>
      <xdr:rowOff>0</xdr:rowOff>
    </xdr:from>
    <xdr:ext cx="295275" cy="238127"/>
    <xdr:sp macro="" textlink="">
      <xdr:nvSpPr>
        <xdr:cNvPr id="115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8937E929-C4C6-49DC-833A-68843A24CD46}"/>
            </a:ext>
          </a:extLst>
        </xdr:cNvPr>
        <xdr:cNvSpPr/>
      </xdr:nvSpPr>
      <xdr:spPr bwMode="auto">
        <a:xfrm>
          <a:off x="4210050" y="438912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1108</xdr:row>
      <xdr:rowOff>0</xdr:rowOff>
    </xdr:from>
    <xdr:ext cx="295275" cy="238127"/>
    <xdr:sp macro="" textlink="">
      <xdr:nvSpPr>
        <xdr:cNvPr id="116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84C1BD16-9240-4C1F-BD1C-F3C2116AEE22}"/>
            </a:ext>
          </a:extLst>
        </xdr:cNvPr>
        <xdr:cNvSpPr/>
      </xdr:nvSpPr>
      <xdr:spPr bwMode="auto">
        <a:xfrm>
          <a:off x="7486650" y="438912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1108</xdr:row>
      <xdr:rowOff>0</xdr:rowOff>
    </xdr:from>
    <xdr:ext cx="295275" cy="238127"/>
    <xdr:sp macro="" textlink="">
      <xdr:nvSpPr>
        <xdr:cNvPr id="117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F35FA9E3-0207-4D95-AAED-4D6AC14F2528}"/>
            </a:ext>
          </a:extLst>
        </xdr:cNvPr>
        <xdr:cNvSpPr/>
      </xdr:nvSpPr>
      <xdr:spPr bwMode="auto">
        <a:xfrm>
          <a:off x="4210050" y="438912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1108</xdr:row>
      <xdr:rowOff>0</xdr:rowOff>
    </xdr:from>
    <xdr:ext cx="295275" cy="238127"/>
    <xdr:sp macro="" textlink="">
      <xdr:nvSpPr>
        <xdr:cNvPr id="118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9CC69884-BF51-4D56-B780-1DCC772ABFB3}"/>
            </a:ext>
          </a:extLst>
        </xdr:cNvPr>
        <xdr:cNvSpPr/>
      </xdr:nvSpPr>
      <xdr:spPr bwMode="auto">
        <a:xfrm>
          <a:off x="7486650" y="438912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1108</xdr:row>
      <xdr:rowOff>0</xdr:rowOff>
    </xdr:from>
    <xdr:ext cx="295275" cy="238127"/>
    <xdr:sp macro="" textlink="">
      <xdr:nvSpPr>
        <xdr:cNvPr id="119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6E0F8FF9-0B20-48E4-87D6-B1C680D67FF9}"/>
            </a:ext>
          </a:extLst>
        </xdr:cNvPr>
        <xdr:cNvSpPr/>
      </xdr:nvSpPr>
      <xdr:spPr bwMode="auto">
        <a:xfrm>
          <a:off x="4210050" y="438912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1108</xdr:row>
      <xdr:rowOff>0</xdr:rowOff>
    </xdr:from>
    <xdr:ext cx="295275" cy="238127"/>
    <xdr:sp macro="" textlink="">
      <xdr:nvSpPr>
        <xdr:cNvPr id="120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89136DA2-9A9B-43BE-AD04-242FA8DACC34}"/>
            </a:ext>
          </a:extLst>
        </xdr:cNvPr>
        <xdr:cNvSpPr/>
      </xdr:nvSpPr>
      <xdr:spPr bwMode="auto">
        <a:xfrm>
          <a:off x="7486650" y="438912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1108</xdr:row>
      <xdr:rowOff>0</xdr:rowOff>
    </xdr:from>
    <xdr:ext cx="295275" cy="238127"/>
    <xdr:sp macro="" textlink="">
      <xdr:nvSpPr>
        <xdr:cNvPr id="121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B237553D-7960-43AF-9826-57A11F70A74C}"/>
            </a:ext>
          </a:extLst>
        </xdr:cNvPr>
        <xdr:cNvSpPr/>
      </xdr:nvSpPr>
      <xdr:spPr bwMode="auto">
        <a:xfrm>
          <a:off x="4210050" y="438912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1108</xdr:row>
      <xdr:rowOff>0</xdr:rowOff>
    </xdr:from>
    <xdr:ext cx="295275" cy="238127"/>
    <xdr:sp macro="" textlink="">
      <xdr:nvSpPr>
        <xdr:cNvPr id="122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84E5C933-F1C0-4F15-8105-7C91994AB668}"/>
            </a:ext>
          </a:extLst>
        </xdr:cNvPr>
        <xdr:cNvSpPr/>
      </xdr:nvSpPr>
      <xdr:spPr bwMode="auto">
        <a:xfrm>
          <a:off x="7486650" y="438912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1123</xdr:row>
      <xdr:rowOff>142875</xdr:rowOff>
    </xdr:from>
    <xdr:ext cx="295275" cy="238127"/>
    <xdr:sp macro="" textlink="">
      <xdr:nvSpPr>
        <xdr:cNvPr id="123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948FB721-59D2-47C3-8445-72E8454AFF30}"/>
            </a:ext>
          </a:extLst>
        </xdr:cNvPr>
        <xdr:cNvSpPr/>
      </xdr:nvSpPr>
      <xdr:spPr bwMode="auto">
        <a:xfrm>
          <a:off x="4210050" y="466439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1123</xdr:row>
      <xdr:rowOff>142875</xdr:rowOff>
    </xdr:from>
    <xdr:ext cx="295275" cy="238127"/>
    <xdr:sp macro="" textlink="">
      <xdr:nvSpPr>
        <xdr:cNvPr id="124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103B9689-4E03-43EC-A5E5-EFA1CB1CA192}"/>
            </a:ext>
          </a:extLst>
        </xdr:cNvPr>
        <xdr:cNvSpPr/>
      </xdr:nvSpPr>
      <xdr:spPr bwMode="auto">
        <a:xfrm>
          <a:off x="7486650" y="466439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161924</xdr:colOff>
      <xdr:row>1114</xdr:row>
      <xdr:rowOff>57150</xdr:rowOff>
    </xdr:from>
    <xdr:ext cx="1724025" cy="1057561"/>
    <xdr:pic>
      <xdr:nvPicPr>
        <xdr:cNvPr id="125" name="Imagen 124">
          <a:extLst>
            <a:ext uri="{FF2B5EF4-FFF2-40B4-BE49-F238E27FC236}">
              <a16:creationId xmlns:a16="http://schemas.microsoft.com/office/drawing/2014/main" id="{BC0AD65F-C835-4232-838B-D8B402C83E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1024" y="45005625"/>
          <a:ext cx="1724025" cy="1057561"/>
        </a:xfrm>
        <a:prstGeom prst="rect">
          <a:avLst/>
        </a:prstGeom>
      </xdr:spPr>
    </xdr:pic>
    <xdr:clientData/>
  </xdr:oneCellAnchor>
  <xdr:oneCellAnchor>
    <xdr:from>
      <xdr:col>6</xdr:col>
      <xdr:colOff>152400</xdr:colOff>
      <xdr:row>1205</xdr:row>
      <xdr:rowOff>142875</xdr:rowOff>
    </xdr:from>
    <xdr:ext cx="295275" cy="238127"/>
    <xdr:sp macro="" textlink="">
      <xdr:nvSpPr>
        <xdr:cNvPr id="126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5CB997DB-7427-40B4-B6B4-6D9698E09869}"/>
            </a:ext>
          </a:extLst>
        </xdr:cNvPr>
        <xdr:cNvSpPr/>
      </xdr:nvSpPr>
      <xdr:spPr bwMode="auto">
        <a:xfrm>
          <a:off x="4210050" y="321849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1205</xdr:row>
      <xdr:rowOff>142875</xdr:rowOff>
    </xdr:from>
    <xdr:ext cx="295275" cy="238127"/>
    <xdr:sp macro="" textlink="">
      <xdr:nvSpPr>
        <xdr:cNvPr id="127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30466BA1-D3E4-472B-96AD-3E3C87D926F8}"/>
            </a:ext>
          </a:extLst>
        </xdr:cNvPr>
        <xdr:cNvSpPr/>
      </xdr:nvSpPr>
      <xdr:spPr bwMode="auto">
        <a:xfrm>
          <a:off x="7486650" y="321849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161924</xdr:colOff>
      <xdr:row>1196</xdr:row>
      <xdr:rowOff>57150</xdr:rowOff>
    </xdr:from>
    <xdr:ext cx="1724025" cy="1057561"/>
    <xdr:pic>
      <xdr:nvPicPr>
        <xdr:cNvPr id="128" name="Imagen 127">
          <a:extLst>
            <a:ext uri="{FF2B5EF4-FFF2-40B4-BE49-F238E27FC236}">
              <a16:creationId xmlns:a16="http://schemas.microsoft.com/office/drawing/2014/main" id="{A4C2A36F-168E-4228-996F-54353509BD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1024" y="30546675"/>
          <a:ext cx="1724025" cy="1057561"/>
        </a:xfrm>
        <a:prstGeom prst="rect">
          <a:avLst/>
        </a:prstGeom>
      </xdr:spPr>
    </xdr:pic>
    <xdr:clientData/>
  </xdr:oneCellAnchor>
  <xdr:oneCellAnchor>
    <xdr:from>
      <xdr:col>6</xdr:col>
      <xdr:colOff>152400</xdr:colOff>
      <xdr:row>1287</xdr:row>
      <xdr:rowOff>142875</xdr:rowOff>
    </xdr:from>
    <xdr:ext cx="295275" cy="238127"/>
    <xdr:sp macro="" textlink="">
      <xdr:nvSpPr>
        <xdr:cNvPr id="129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3A2B5CD3-87A7-4D8F-BAF1-FE8C505ED6CD}"/>
            </a:ext>
          </a:extLst>
        </xdr:cNvPr>
        <xdr:cNvSpPr/>
      </xdr:nvSpPr>
      <xdr:spPr bwMode="auto">
        <a:xfrm>
          <a:off x="4210050" y="2181987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1287</xdr:row>
      <xdr:rowOff>142875</xdr:rowOff>
    </xdr:from>
    <xdr:ext cx="295275" cy="238127"/>
    <xdr:sp macro="" textlink="">
      <xdr:nvSpPr>
        <xdr:cNvPr id="130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F8ED0812-175F-4475-8B7F-1C72A5ED71B8}"/>
            </a:ext>
          </a:extLst>
        </xdr:cNvPr>
        <xdr:cNvSpPr/>
      </xdr:nvSpPr>
      <xdr:spPr bwMode="auto">
        <a:xfrm>
          <a:off x="7486650" y="2181987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161924</xdr:colOff>
      <xdr:row>1278</xdr:row>
      <xdr:rowOff>57150</xdr:rowOff>
    </xdr:from>
    <xdr:ext cx="1724025" cy="1057561"/>
    <xdr:pic>
      <xdr:nvPicPr>
        <xdr:cNvPr id="131" name="Imagen 130">
          <a:extLst>
            <a:ext uri="{FF2B5EF4-FFF2-40B4-BE49-F238E27FC236}">
              <a16:creationId xmlns:a16="http://schemas.microsoft.com/office/drawing/2014/main" id="{6E765933-120F-4D05-93CD-6EA8DC4E83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1024" y="216560400"/>
          <a:ext cx="1724025" cy="1057561"/>
        </a:xfrm>
        <a:prstGeom prst="rect">
          <a:avLst/>
        </a:prstGeom>
      </xdr:spPr>
    </xdr:pic>
    <xdr:clientData/>
  </xdr:oneCellAnchor>
  <xdr:oneCellAnchor>
    <xdr:from>
      <xdr:col>6</xdr:col>
      <xdr:colOff>152400</xdr:colOff>
      <xdr:row>1369</xdr:row>
      <xdr:rowOff>142875</xdr:rowOff>
    </xdr:from>
    <xdr:ext cx="295275" cy="238127"/>
    <xdr:sp macro="" textlink="">
      <xdr:nvSpPr>
        <xdr:cNvPr id="13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E23FBF1E-11B8-464F-8117-14C7B3BD9943}"/>
            </a:ext>
          </a:extLst>
        </xdr:cNvPr>
        <xdr:cNvSpPr/>
      </xdr:nvSpPr>
      <xdr:spPr bwMode="auto">
        <a:xfrm>
          <a:off x="4210050" y="321849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1369</xdr:row>
      <xdr:rowOff>142875</xdr:rowOff>
    </xdr:from>
    <xdr:ext cx="295275" cy="238127"/>
    <xdr:sp macro="" textlink="">
      <xdr:nvSpPr>
        <xdr:cNvPr id="13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69A6A225-F42B-46A3-934D-4FE04AAE23C7}"/>
            </a:ext>
          </a:extLst>
        </xdr:cNvPr>
        <xdr:cNvSpPr/>
      </xdr:nvSpPr>
      <xdr:spPr bwMode="auto">
        <a:xfrm>
          <a:off x="7486650" y="321849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161924</xdr:colOff>
      <xdr:row>1360</xdr:row>
      <xdr:rowOff>57150</xdr:rowOff>
    </xdr:from>
    <xdr:ext cx="1724025" cy="1057561"/>
    <xdr:pic>
      <xdr:nvPicPr>
        <xdr:cNvPr id="134" name="Imagen 133">
          <a:extLst>
            <a:ext uri="{FF2B5EF4-FFF2-40B4-BE49-F238E27FC236}">
              <a16:creationId xmlns:a16="http://schemas.microsoft.com/office/drawing/2014/main" id="{8F58AAA0-7EB5-4C12-9063-683415F8C2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1024" y="30546675"/>
          <a:ext cx="1724025" cy="1057561"/>
        </a:xfrm>
        <a:prstGeom prst="rect">
          <a:avLst/>
        </a:prstGeom>
      </xdr:spPr>
    </xdr:pic>
    <xdr:clientData/>
  </xdr:oneCellAnchor>
  <xdr:oneCellAnchor>
    <xdr:from>
      <xdr:col>6</xdr:col>
      <xdr:colOff>152400</xdr:colOff>
      <xdr:row>1434</xdr:row>
      <xdr:rowOff>0</xdr:rowOff>
    </xdr:from>
    <xdr:ext cx="295275" cy="238127"/>
    <xdr:sp macro="" textlink="">
      <xdr:nvSpPr>
        <xdr:cNvPr id="135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C7DF90BF-35E5-4306-AE7A-4CBACBEB2FA5}"/>
            </a:ext>
          </a:extLst>
        </xdr:cNvPr>
        <xdr:cNvSpPr/>
      </xdr:nvSpPr>
      <xdr:spPr bwMode="auto">
        <a:xfrm>
          <a:off x="4210050" y="2012442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1434</xdr:row>
      <xdr:rowOff>0</xdr:rowOff>
    </xdr:from>
    <xdr:ext cx="295275" cy="238127"/>
    <xdr:sp macro="" textlink="">
      <xdr:nvSpPr>
        <xdr:cNvPr id="136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94F8262B-9098-472F-B239-F033B5AEDDE5}"/>
            </a:ext>
          </a:extLst>
        </xdr:cNvPr>
        <xdr:cNvSpPr/>
      </xdr:nvSpPr>
      <xdr:spPr bwMode="auto">
        <a:xfrm>
          <a:off x="7486650" y="2012442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1434</xdr:row>
      <xdr:rowOff>0</xdr:rowOff>
    </xdr:from>
    <xdr:ext cx="295275" cy="238127"/>
    <xdr:sp macro="" textlink="">
      <xdr:nvSpPr>
        <xdr:cNvPr id="137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FEEBB8E4-8395-45DC-9D49-7C425BF01609}"/>
            </a:ext>
          </a:extLst>
        </xdr:cNvPr>
        <xdr:cNvSpPr/>
      </xdr:nvSpPr>
      <xdr:spPr bwMode="auto">
        <a:xfrm>
          <a:off x="4210050" y="2012442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1434</xdr:row>
      <xdr:rowOff>0</xdr:rowOff>
    </xdr:from>
    <xdr:ext cx="295275" cy="238127"/>
    <xdr:sp macro="" textlink="">
      <xdr:nvSpPr>
        <xdr:cNvPr id="138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592C2C4E-DF2A-4063-93E6-C75B1FDCE643}"/>
            </a:ext>
          </a:extLst>
        </xdr:cNvPr>
        <xdr:cNvSpPr/>
      </xdr:nvSpPr>
      <xdr:spPr bwMode="auto">
        <a:xfrm>
          <a:off x="7486650" y="2012442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1434</xdr:row>
      <xdr:rowOff>0</xdr:rowOff>
    </xdr:from>
    <xdr:ext cx="295275" cy="238127"/>
    <xdr:sp macro="" textlink="">
      <xdr:nvSpPr>
        <xdr:cNvPr id="139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BDAB3B82-C125-44B9-BCB8-9EC68A64A687}"/>
            </a:ext>
          </a:extLst>
        </xdr:cNvPr>
        <xdr:cNvSpPr/>
      </xdr:nvSpPr>
      <xdr:spPr bwMode="auto">
        <a:xfrm>
          <a:off x="4210050" y="2012442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1434</xdr:row>
      <xdr:rowOff>0</xdr:rowOff>
    </xdr:from>
    <xdr:ext cx="295275" cy="238127"/>
    <xdr:sp macro="" textlink="">
      <xdr:nvSpPr>
        <xdr:cNvPr id="140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E930BE9A-D68D-41B1-8E23-B0A858A5AB59}"/>
            </a:ext>
          </a:extLst>
        </xdr:cNvPr>
        <xdr:cNvSpPr/>
      </xdr:nvSpPr>
      <xdr:spPr bwMode="auto">
        <a:xfrm>
          <a:off x="7486650" y="2012442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1434</xdr:row>
      <xdr:rowOff>0</xdr:rowOff>
    </xdr:from>
    <xdr:ext cx="295275" cy="238127"/>
    <xdr:sp macro="" textlink="">
      <xdr:nvSpPr>
        <xdr:cNvPr id="141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72839A33-AF87-4023-9BEC-133EB4D3606E}"/>
            </a:ext>
          </a:extLst>
        </xdr:cNvPr>
        <xdr:cNvSpPr/>
      </xdr:nvSpPr>
      <xdr:spPr bwMode="auto">
        <a:xfrm>
          <a:off x="4210050" y="2012442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1434</xdr:row>
      <xdr:rowOff>0</xdr:rowOff>
    </xdr:from>
    <xdr:ext cx="295275" cy="238127"/>
    <xdr:sp macro="" textlink="">
      <xdr:nvSpPr>
        <xdr:cNvPr id="142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83574E2E-341E-4487-8B61-F781FDF68DDE}"/>
            </a:ext>
          </a:extLst>
        </xdr:cNvPr>
        <xdr:cNvSpPr/>
      </xdr:nvSpPr>
      <xdr:spPr bwMode="auto">
        <a:xfrm>
          <a:off x="7486650" y="2012442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1434</xdr:row>
      <xdr:rowOff>0</xdr:rowOff>
    </xdr:from>
    <xdr:ext cx="295275" cy="238127"/>
    <xdr:sp macro="" textlink="">
      <xdr:nvSpPr>
        <xdr:cNvPr id="143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BAE7A5A3-2DED-4554-B7FA-10333ED01F07}"/>
            </a:ext>
          </a:extLst>
        </xdr:cNvPr>
        <xdr:cNvSpPr/>
      </xdr:nvSpPr>
      <xdr:spPr bwMode="auto">
        <a:xfrm>
          <a:off x="4210050" y="2012442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1434</xdr:row>
      <xdr:rowOff>0</xdr:rowOff>
    </xdr:from>
    <xdr:ext cx="295275" cy="238127"/>
    <xdr:sp macro="" textlink="">
      <xdr:nvSpPr>
        <xdr:cNvPr id="144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C80EDBD-094C-4808-B8DE-E0C996BBD808}"/>
            </a:ext>
          </a:extLst>
        </xdr:cNvPr>
        <xdr:cNvSpPr/>
      </xdr:nvSpPr>
      <xdr:spPr bwMode="auto">
        <a:xfrm>
          <a:off x="7486650" y="2012442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1434</xdr:row>
      <xdr:rowOff>0</xdr:rowOff>
    </xdr:from>
    <xdr:ext cx="295275" cy="238127"/>
    <xdr:sp macro="" textlink="">
      <xdr:nvSpPr>
        <xdr:cNvPr id="145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849252B5-4218-4324-A804-E48B7DD872EC}"/>
            </a:ext>
          </a:extLst>
        </xdr:cNvPr>
        <xdr:cNvSpPr/>
      </xdr:nvSpPr>
      <xdr:spPr bwMode="auto">
        <a:xfrm>
          <a:off x="4210050" y="2012442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1434</xdr:row>
      <xdr:rowOff>0</xdr:rowOff>
    </xdr:from>
    <xdr:ext cx="295275" cy="238127"/>
    <xdr:sp macro="" textlink="">
      <xdr:nvSpPr>
        <xdr:cNvPr id="146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F5FC0B0-6420-47DE-9170-C71F935D670B}"/>
            </a:ext>
          </a:extLst>
        </xdr:cNvPr>
        <xdr:cNvSpPr/>
      </xdr:nvSpPr>
      <xdr:spPr bwMode="auto">
        <a:xfrm>
          <a:off x="7486650" y="2012442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1434</xdr:row>
      <xdr:rowOff>0</xdr:rowOff>
    </xdr:from>
    <xdr:ext cx="295275" cy="238127"/>
    <xdr:sp macro="" textlink="">
      <xdr:nvSpPr>
        <xdr:cNvPr id="147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8659E03C-37AA-48C9-869F-8F16A0D23F96}"/>
            </a:ext>
          </a:extLst>
        </xdr:cNvPr>
        <xdr:cNvSpPr/>
      </xdr:nvSpPr>
      <xdr:spPr bwMode="auto">
        <a:xfrm>
          <a:off x="4210050" y="2012442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1434</xdr:row>
      <xdr:rowOff>0</xdr:rowOff>
    </xdr:from>
    <xdr:ext cx="295275" cy="238127"/>
    <xdr:sp macro="" textlink="">
      <xdr:nvSpPr>
        <xdr:cNvPr id="148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7EC30D6F-FA46-48FF-9501-C1C753D379B2}"/>
            </a:ext>
          </a:extLst>
        </xdr:cNvPr>
        <xdr:cNvSpPr/>
      </xdr:nvSpPr>
      <xdr:spPr bwMode="auto">
        <a:xfrm>
          <a:off x="7486650" y="2012442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1434</xdr:row>
      <xdr:rowOff>0</xdr:rowOff>
    </xdr:from>
    <xdr:ext cx="295275" cy="238127"/>
    <xdr:sp macro="" textlink="">
      <xdr:nvSpPr>
        <xdr:cNvPr id="149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ED6CCCB0-F08F-499C-BA3B-C1D9DF0C4D1E}"/>
            </a:ext>
          </a:extLst>
        </xdr:cNvPr>
        <xdr:cNvSpPr/>
      </xdr:nvSpPr>
      <xdr:spPr bwMode="auto">
        <a:xfrm>
          <a:off x="4210050" y="2012442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1434</xdr:row>
      <xdr:rowOff>0</xdr:rowOff>
    </xdr:from>
    <xdr:ext cx="295275" cy="238127"/>
    <xdr:sp macro="" textlink="">
      <xdr:nvSpPr>
        <xdr:cNvPr id="150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523122B8-D463-4092-958D-7732D0B292FB}"/>
            </a:ext>
          </a:extLst>
        </xdr:cNvPr>
        <xdr:cNvSpPr/>
      </xdr:nvSpPr>
      <xdr:spPr bwMode="auto">
        <a:xfrm>
          <a:off x="7486650" y="2012442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1434</xdr:row>
      <xdr:rowOff>0</xdr:rowOff>
    </xdr:from>
    <xdr:ext cx="295275" cy="238127"/>
    <xdr:sp macro="" textlink="">
      <xdr:nvSpPr>
        <xdr:cNvPr id="151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69FB547D-0658-4F2E-9C82-D8C670472749}"/>
            </a:ext>
          </a:extLst>
        </xdr:cNvPr>
        <xdr:cNvSpPr/>
      </xdr:nvSpPr>
      <xdr:spPr bwMode="auto">
        <a:xfrm>
          <a:off x="4210050" y="2012442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1434</xdr:row>
      <xdr:rowOff>0</xdr:rowOff>
    </xdr:from>
    <xdr:ext cx="295275" cy="238127"/>
    <xdr:sp macro="" textlink="">
      <xdr:nvSpPr>
        <xdr:cNvPr id="152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5C556110-4235-4B6F-BE2D-69A9AD4C7569}"/>
            </a:ext>
          </a:extLst>
        </xdr:cNvPr>
        <xdr:cNvSpPr/>
      </xdr:nvSpPr>
      <xdr:spPr bwMode="auto">
        <a:xfrm>
          <a:off x="7486650" y="2012442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1434</xdr:row>
      <xdr:rowOff>0</xdr:rowOff>
    </xdr:from>
    <xdr:ext cx="295275" cy="238127"/>
    <xdr:sp macro="" textlink="">
      <xdr:nvSpPr>
        <xdr:cNvPr id="153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4DEEA363-ADE7-47F7-9FA7-01FF30A1A896}"/>
            </a:ext>
          </a:extLst>
        </xdr:cNvPr>
        <xdr:cNvSpPr/>
      </xdr:nvSpPr>
      <xdr:spPr bwMode="auto">
        <a:xfrm>
          <a:off x="4210050" y="2012442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1434</xdr:row>
      <xdr:rowOff>0</xdr:rowOff>
    </xdr:from>
    <xdr:ext cx="295275" cy="238127"/>
    <xdr:sp macro="" textlink="">
      <xdr:nvSpPr>
        <xdr:cNvPr id="154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A7DB47E5-98ED-4BB9-8C42-320BB3B02C4C}"/>
            </a:ext>
          </a:extLst>
        </xdr:cNvPr>
        <xdr:cNvSpPr/>
      </xdr:nvSpPr>
      <xdr:spPr bwMode="auto">
        <a:xfrm>
          <a:off x="7486650" y="2012442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1434</xdr:row>
      <xdr:rowOff>0</xdr:rowOff>
    </xdr:from>
    <xdr:ext cx="295275" cy="238127"/>
    <xdr:sp macro="" textlink="">
      <xdr:nvSpPr>
        <xdr:cNvPr id="155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DD668922-B5D1-4F6B-859D-8510310B0178}"/>
            </a:ext>
          </a:extLst>
        </xdr:cNvPr>
        <xdr:cNvSpPr/>
      </xdr:nvSpPr>
      <xdr:spPr bwMode="auto">
        <a:xfrm>
          <a:off x="4210050" y="2012442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1434</xdr:row>
      <xdr:rowOff>0</xdr:rowOff>
    </xdr:from>
    <xdr:ext cx="295275" cy="238127"/>
    <xdr:sp macro="" textlink="">
      <xdr:nvSpPr>
        <xdr:cNvPr id="156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AA21199F-BDD5-4DF2-92D9-0DDF53AC635B}"/>
            </a:ext>
          </a:extLst>
        </xdr:cNvPr>
        <xdr:cNvSpPr/>
      </xdr:nvSpPr>
      <xdr:spPr bwMode="auto">
        <a:xfrm>
          <a:off x="7486650" y="2012442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1449</xdr:row>
      <xdr:rowOff>142875</xdr:rowOff>
    </xdr:from>
    <xdr:ext cx="295275" cy="238127"/>
    <xdr:sp macro="" textlink="">
      <xdr:nvSpPr>
        <xdr:cNvPr id="157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3C5CAFD9-18F8-44E1-8318-C66ADA22B132}"/>
            </a:ext>
          </a:extLst>
        </xdr:cNvPr>
        <xdr:cNvSpPr/>
      </xdr:nvSpPr>
      <xdr:spPr bwMode="auto">
        <a:xfrm>
          <a:off x="4210050" y="2039969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1449</xdr:row>
      <xdr:rowOff>142875</xdr:rowOff>
    </xdr:from>
    <xdr:ext cx="295275" cy="238127"/>
    <xdr:sp macro="" textlink="">
      <xdr:nvSpPr>
        <xdr:cNvPr id="158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F96BC541-0BA2-4931-AD06-75E28E405D2D}"/>
            </a:ext>
          </a:extLst>
        </xdr:cNvPr>
        <xdr:cNvSpPr/>
      </xdr:nvSpPr>
      <xdr:spPr bwMode="auto">
        <a:xfrm>
          <a:off x="7486650" y="2039969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161924</xdr:colOff>
      <xdr:row>1440</xdr:row>
      <xdr:rowOff>57150</xdr:rowOff>
    </xdr:from>
    <xdr:ext cx="1724025" cy="1057561"/>
    <xdr:pic>
      <xdr:nvPicPr>
        <xdr:cNvPr id="159" name="Imagen 158">
          <a:extLst>
            <a:ext uri="{FF2B5EF4-FFF2-40B4-BE49-F238E27FC236}">
              <a16:creationId xmlns:a16="http://schemas.microsoft.com/office/drawing/2014/main" id="{2C57C22E-1298-46BF-88A1-6644C5AFB2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1024" y="202358625"/>
          <a:ext cx="1724025" cy="1057561"/>
        </a:xfrm>
        <a:prstGeom prst="rect">
          <a:avLst/>
        </a:prstGeom>
      </xdr:spPr>
    </xdr:pic>
    <xdr:clientData/>
  </xdr:oneCellAnchor>
  <xdr:oneCellAnchor>
    <xdr:from>
      <xdr:col>6</xdr:col>
      <xdr:colOff>152400</xdr:colOff>
      <xdr:row>1515</xdr:row>
      <xdr:rowOff>0</xdr:rowOff>
    </xdr:from>
    <xdr:ext cx="295275" cy="238127"/>
    <xdr:sp macro="" textlink="">
      <xdr:nvSpPr>
        <xdr:cNvPr id="160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DED93BF0-DCB9-4E01-8A23-9BC21094AE3D}"/>
            </a:ext>
          </a:extLst>
        </xdr:cNvPr>
        <xdr:cNvSpPr/>
      </xdr:nvSpPr>
      <xdr:spPr bwMode="auto">
        <a:xfrm>
          <a:off x="4210050" y="2617184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1515</xdr:row>
      <xdr:rowOff>0</xdr:rowOff>
    </xdr:from>
    <xdr:ext cx="295275" cy="238127"/>
    <xdr:sp macro="" textlink="">
      <xdr:nvSpPr>
        <xdr:cNvPr id="161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49251B0A-BBC9-4F59-937C-DB508356C81B}"/>
            </a:ext>
          </a:extLst>
        </xdr:cNvPr>
        <xdr:cNvSpPr/>
      </xdr:nvSpPr>
      <xdr:spPr bwMode="auto">
        <a:xfrm>
          <a:off x="7486650" y="2617184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1515</xdr:row>
      <xdr:rowOff>0</xdr:rowOff>
    </xdr:from>
    <xdr:ext cx="295275" cy="238127"/>
    <xdr:sp macro="" textlink="">
      <xdr:nvSpPr>
        <xdr:cNvPr id="16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CF2B295A-F187-4E27-84BB-39F55C5504A9}"/>
            </a:ext>
          </a:extLst>
        </xdr:cNvPr>
        <xdr:cNvSpPr/>
      </xdr:nvSpPr>
      <xdr:spPr bwMode="auto">
        <a:xfrm>
          <a:off x="4210050" y="2617184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1515</xdr:row>
      <xdr:rowOff>0</xdr:rowOff>
    </xdr:from>
    <xdr:ext cx="295275" cy="238127"/>
    <xdr:sp macro="" textlink="">
      <xdr:nvSpPr>
        <xdr:cNvPr id="16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60B37457-2F46-4065-8582-07BE33632F2D}"/>
            </a:ext>
          </a:extLst>
        </xdr:cNvPr>
        <xdr:cNvSpPr/>
      </xdr:nvSpPr>
      <xdr:spPr bwMode="auto">
        <a:xfrm>
          <a:off x="7486650" y="2617184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1515</xdr:row>
      <xdr:rowOff>0</xdr:rowOff>
    </xdr:from>
    <xdr:ext cx="295275" cy="238127"/>
    <xdr:sp macro="" textlink="">
      <xdr:nvSpPr>
        <xdr:cNvPr id="164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37B34D04-A5F2-4DC1-84DC-DAB814517FC5}"/>
            </a:ext>
          </a:extLst>
        </xdr:cNvPr>
        <xdr:cNvSpPr/>
      </xdr:nvSpPr>
      <xdr:spPr bwMode="auto">
        <a:xfrm>
          <a:off x="4210050" y="2617184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1515</xdr:row>
      <xdr:rowOff>0</xdr:rowOff>
    </xdr:from>
    <xdr:ext cx="295275" cy="238127"/>
    <xdr:sp macro="" textlink="">
      <xdr:nvSpPr>
        <xdr:cNvPr id="165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11F3E8EF-C256-4BD8-88DA-E0CBD31DF1C6}"/>
            </a:ext>
          </a:extLst>
        </xdr:cNvPr>
        <xdr:cNvSpPr/>
      </xdr:nvSpPr>
      <xdr:spPr bwMode="auto">
        <a:xfrm>
          <a:off x="7486650" y="2617184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1515</xdr:row>
      <xdr:rowOff>0</xdr:rowOff>
    </xdr:from>
    <xdr:ext cx="295275" cy="238127"/>
    <xdr:sp macro="" textlink="">
      <xdr:nvSpPr>
        <xdr:cNvPr id="166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ED7C97A5-78DA-4F2C-A1F7-BA2754813CDA}"/>
            </a:ext>
          </a:extLst>
        </xdr:cNvPr>
        <xdr:cNvSpPr/>
      </xdr:nvSpPr>
      <xdr:spPr bwMode="auto">
        <a:xfrm>
          <a:off x="4210050" y="2617184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1515</xdr:row>
      <xdr:rowOff>0</xdr:rowOff>
    </xdr:from>
    <xdr:ext cx="295275" cy="238127"/>
    <xdr:sp macro="" textlink="">
      <xdr:nvSpPr>
        <xdr:cNvPr id="167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3BA28467-869B-4AB3-860D-C85C75924D5D}"/>
            </a:ext>
          </a:extLst>
        </xdr:cNvPr>
        <xdr:cNvSpPr/>
      </xdr:nvSpPr>
      <xdr:spPr bwMode="auto">
        <a:xfrm>
          <a:off x="7486650" y="2617184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1515</xdr:row>
      <xdr:rowOff>0</xdr:rowOff>
    </xdr:from>
    <xdr:ext cx="295275" cy="238127"/>
    <xdr:sp macro="" textlink="">
      <xdr:nvSpPr>
        <xdr:cNvPr id="168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732F728B-3C66-4551-9C5B-D1146F1A49A1}"/>
            </a:ext>
          </a:extLst>
        </xdr:cNvPr>
        <xdr:cNvSpPr/>
      </xdr:nvSpPr>
      <xdr:spPr bwMode="auto">
        <a:xfrm>
          <a:off x="4210050" y="2617184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1515</xdr:row>
      <xdr:rowOff>0</xdr:rowOff>
    </xdr:from>
    <xdr:ext cx="295275" cy="238127"/>
    <xdr:sp macro="" textlink="">
      <xdr:nvSpPr>
        <xdr:cNvPr id="169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741E8616-539E-47C1-BFDD-930306212FED}"/>
            </a:ext>
          </a:extLst>
        </xdr:cNvPr>
        <xdr:cNvSpPr/>
      </xdr:nvSpPr>
      <xdr:spPr bwMode="auto">
        <a:xfrm>
          <a:off x="7486650" y="2617184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1515</xdr:row>
      <xdr:rowOff>0</xdr:rowOff>
    </xdr:from>
    <xdr:ext cx="295275" cy="238127"/>
    <xdr:sp macro="" textlink="">
      <xdr:nvSpPr>
        <xdr:cNvPr id="170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2677EEF4-A82B-4CAE-BB94-E2B5D53D6C4F}"/>
            </a:ext>
          </a:extLst>
        </xdr:cNvPr>
        <xdr:cNvSpPr/>
      </xdr:nvSpPr>
      <xdr:spPr bwMode="auto">
        <a:xfrm>
          <a:off x="4210050" y="2617184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1515</xdr:row>
      <xdr:rowOff>0</xdr:rowOff>
    </xdr:from>
    <xdr:ext cx="295275" cy="238127"/>
    <xdr:sp macro="" textlink="">
      <xdr:nvSpPr>
        <xdr:cNvPr id="171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1CEF6910-A4CC-4F96-8CC8-F756EE4CC005}"/>
            </a:ext>
          </a:extLst>
        </xdr:cNvPr>
        <xdr:cNvSpPr/>
      </xdr:nvSpPr>
      <xdr:spPr bwMode="auto">
        <a:xfrm>
          <a:off x="7486650" y="2617184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1515</xdr:row>
      <xdr:rowOff>0</xdr:rowOff>
    </xdr:from>
    <xdr:ext cx="295275" cy="238127"/>
    <xdr:sp macro="" textlink="">
      <xdr:nvSpPr>
        <xdr:cNvPr id="17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3BE218F4-0BCC-4249-B082-C4339E5357F6}"/>
            </a:ext>
          </a:extLst>
        </xdr:cNvPr>
        <xdr:cNvSpPr/>
      </xdr:nvSpPr>
      <xdr:spPr bwMode="auto">
        <a:xfrm>
          <a:off x="4210050" y="2617184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1515</xdr:row>
      <xdr:rowOff>0</xdr:rowOff>
    </xdr:from>
    <xdr:ext cx="295275" cy="238127"/>
    <xdr:sp macro="" textlink="">
      <xdr:nvSpPr>
        <xdr:cNvPr id="17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DE12E76E-2772-4515-A7EF-5591D7E2912D}"/>
            </a:ext>
          </a:extLst>
        </xdr:cNvPr>
        <xdr:cNvSpPr/>
      </xdr:nvSpPr>
      <xdr:spPr bwMode="auto">
        <a:xfrm>
          <a:off x="7486650" y="2617184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1515</xdr:row>
      <xdr:rowOff>0</xdr:rowOff>
    </xdr:from>
    <xdr:ext cx="295275" cy="238127"/>
    <xdr:sp macro="" textlink="">
      <xdr:nvSpPr>
        <xdr:cNvPr id="174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84509400-FDE5-4184-AD0B-B402BC2D238D}"/>
            </a:ext>
          </a:extLst>
        </xdr:cNvPr>
        <xdr:cNvSpPr/>
      </xdr:nvSpPr>
      <xdr:spPr bwMode="auto">
        <a:xfrm>
          <a:off x="4210050" y="2617184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1515</xdr:row>
      <xdr:rowOff>0</xdr:rowOff>
    </xdr:from>
    <xdr:ext cx="295275" cy="238127"/>
    <xdr:sp macro="" textlink="">
      <xdr:nvSpPr>
        <xdr:cNvPr id="175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F48D36F3-6154-44B2-9312-CA0EDF112D0D}"/>
            </a:ext>
          </a:extLst>
        </xdr:cNvPr>
        <xdr:cNvSpPr/>
      </xdr:nvSpPr>
      <xdr:spPr bwMode="auto">
        <a:xfrm>
          <a:off x="7486650" y="2617184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1515</xdr:row>
      <xdr:rowOff>0</xdr:rowOff>
    </xdr:from>
    <xdr:ext cx="295275" cy="238127"/>
    <xdr:sp macro="" textlink="">
      <xdr:nvSpPr>
        <xdr:cNvPr id="176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EEDBD0EF-E6EA-4088-AB7D-E9F102DB382E}"/>
            </a:ext>
          </a:extLst>
        </xdr:cNvPr>
        <xdr:cNvSpPr/>
      </xdr:nvSpPr>
      <xdr:spPr bwMode="auto">
        <a:xfrm>
          <a:off x="4210050" y="2617184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1515</xdr:row>
      <xdr:rowOff>0</xdr:rowOff>
    </xdr:from>
    <xdr:ext cx="295275" cy="238127"/>
    <xdr:sp macro="" textlink="">
      <xdr:nvSpPr>
        <xdr:cNvPr id="177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27DB2D81-267B-4AE7-AC48-96528B4631A6}"/>
            </a:ext>
          </a:extLst>
        </xdr:cNvPr>
        <xdr:cNvSpPr/>
      </xdr:nvSpPr>
      <xdr:spPr bwMode="auto">
        <a:xfrm>
          <a:off x="7486650" y="2617184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1515</xdr:row>
      <xdr:rowOff>0</xdr:rowOff>
    </xdr:from>
    <xdr:ext cx="295275" cy="238127"/>
    <xdr:sp macro="" textlink="">
      <xdr:nvSpPr>
        <xdr:cNvPr id="178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E20E5E0C-83EC-42A8-8630-6EC1DEA0CDF5}"/>
            </a:ext>
          </a:extLst>
        </xdr:cNvPr>
        <xdr:cNvSpPr/>
      </xdr:nvSpPr>
      <xdr:spPr bwMode="auto">
        <a:xfrm>
          <a:off x="4210050" y="2617184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1515</xdr:row>
      <xdr:rowOff>0</xdr:rowOff>
    </xdr:from>
    <xdr:ext cx="295275" cy="238127"/>
    <xdr:sp macro="" textlink="">
      <xdr:nvSpPr>
        <xdr:cNvPr id="179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C444C934-BAFF-4423-93A7-326628A267EE}"/>
            </a:ext>
          </a:extLst>
        </xdr:cNvPr>
        <xdr:cNvSpPr/>
      </xdr:nvSpPr>
      <xdr:spPr bwMode="auto">
        <a:xfrm>
          <a:off x="7486650" y="2617184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1515</xdr:row>
      <xdr:rowOff>0</xdr:rowOff>
    </xdr:from>
    <xdr:ext cx="295275" cy="238127"/>
    <xdr:sp macro="" textlink="">
      <xdr:nvSpPr>
        <xdr:cNvPr id="180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250F8291-4C78-4A69-B6DF-757F09EACA1F}"/>
            </a:ext>
          </a:extLst>
        </xdr:cNvPr>
        <xdr:cNvSpPr/>
      </xdr:nvSpPr>
      <xdr:spPr bwMode="auto">
        <a:xfrm>
          <a:off x="4210050" y="2617184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1515</xdr:row>
      <xdr:rowOff>0</xdr:rowOff>
    </xdr:from>
    <xdr:ext cx="295275" cy="238127"/>
    <xdr:sp macro="" textlink="">
      <xdr:nvSpPr>
        <xdr:cNvPr id="181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6A35548B-E946-4BFE-B8E3-331ED6314274}"/>
            </a:ext>
          </a:extLst>
        </xdr:cNvPr>
        <xdr:cNvSpPr/>
      </xdr:nvSpPr>
      <xdr:spPr bwMode="auto">
        <a:xfrm>
          <a:off x="7486650" y="2617184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1530</xdr:row>
      <xdr:rowOff>142875</xdr:rowOff>
    </xdr:from>
    <xdr:ext cx="295275" cy="238127"/>
    <xdr:sp macro="" textlink="">
      <xdr:nvSpPr>
        <xdr:cNvPr id="18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4DCB13CD-3047-4C58-8126-52DFCA8611EB}"/>
            </a:ext>
          </a:extLst>
        </xdr:cNvPr>
        <xdr:cNvSpPr/>
      </xdr:nvSpPr>
      <xdr:spPr bwMode="auto">
        <a:xfrm>
          <a:off x="4210050" y="26447115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1530</xdr:row>
      <xdr:rowOff>142875</xdr:rowOff>
    </xdr:from>
    <xdr:ext cx="295275" cy="238127"/>
    <xdr:sp macro="" textlink="">
      <xdr:nvSpPr>
        <xdr:cNvPr id="18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B528D3EF-BF9F-4D35-AC4E-2DDE279814E8}"/>
            </a:ext>
          </a:extLst>
        </xdr:cNvPr>
        <xdr:cNvSpPr/>
      </xdr:nvSpPr>
      <xdr:spPr bwMode="auto">
        <a:xfrm>
          <a:off x="7486650" y="26447115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161924</xdr:colOff>
      <xdr:row>1521</xdr:row>
      <xdr:rowOff>57150</xdr:rowOff>
    </xdr:from>
    <xdr:ext cx="1724025" cy="1057561"/>
    <xdr:pic>
      <xdr:nvPicPr>
        <xdr:cNvPr id="184" name="Imagen 183">
          <a:extLst>
            <a:ext uri="{FF2B5EF4-FFF2-40B4-BE49-F238E27FC236}">
              <a16:creationId xmlns:a16="http://schemas.microsoft.com/office/drawing/2014/main" id="{D24D3370-2DD5-4227-BA92-40821B376D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1024" y="262832850"/>
          <a:ext cx="1724025" cy="1057561"/>
        </a:xfrm>
        <a:prstGeom prst="rect">
          <a:avLst/>
        </a:prstGeom>
      </xdr:spPr>
    </xdr:pic>
    <xdr:clientData/>
  </xdr:oneCellAnchor>
  <xdr:oneCellAnchor>
    <xdr:from>
      <xdr:col>6</xdr:col>
      <xdr:colOff>152400</xdr:colOff>
      <xdr:row>1596</xdr:row>
      <xdr:rowOff>0</xdr:rowOff>
    </xdr:from>
    <xdr:ext cx="295275" cy="238127"/>
    <xdr:sp macro="" textlink="">
      <xdr:nvSpPr>
        <xdr:cNvPr id="185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6552B5C9-94E3-46C5-9329-793FE5D273E7}"/>
            </a:ext>
          </a:extLst>
        </xdr:cNvPr>
        <xdr:cNvSpPr/>
      </xdr:nvSpPr>
      <xdr:spPr bwMode="auto">
        <a:xfrm>
          <a:off x="4210050" y="2617184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1596</xdr:row>
      <xdr:rowOff>0</xdr:rowOff>
    </xdr:from>
    <xdr:ext cx="295275" cy="238127"/>
    <xdr:sp macro="" textlink="">
      <xdr:nvSpPr>
        <xdr:cNvPr id="186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953CC64E-6686-4586-83F6-C02894DACE03}"/>
            </a:ext>
          </a:extLst>
        </xdr:cNvPr>
        <xdr:cNvSpPr/>
      </xdr:nvSpPr>
      <xdr:spPr bwMode="auto">
        <a:xfrm>
          <a:off x="7486650" y="2617184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1596</xdr:row>
      <xdr:rowOff>0</xdr:rowOff>
    </xdr:from>
    <xdr:ext cx="295275" cy="238127"/>
    <xdr:sp macro="" textlink="">
      <xdr:nvSpPr>
        <xdr:cNvPr id="187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DDFD6239-1FBA-4670-85E4-8C9B6FC7450A}"/>
            </a:ext>
          </a:extLst>
        </xdr:cNvPr>
        <xdr:cNvSpPr/>
      </xdr:nvSpPr>
      <xdr:spPr bwMode="auto">
        <a:xfrm>
          <a:off x="4210050" y="2617184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1596</xdr:row>
      <xdr:rowOff>0</xdr:rowOff>
    </xdr:from>
    <xdr:ext cx="295275" cy="238127"/>
    <xdr:sp macro="" textlink="">
      <xdr:nvSpPr>
        <xdr:cNvPr id="188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94B91C29-0FFB-4978-87CD-C227C4F92971}"/>
            </a:ext>
          </a:extLst>
        </xdr:cNvPr>
        <xdr:cNvSpPr/>
      </xdr:nvSpPr>
      <xdr:spPr bwMode="auto">
        <a:xfrm>
          <a:off x="7486650" y="2617184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1596</xdr:row>
      <xdr:rowOff>0</xdr:rowOff>
    </xdr:from>
    <xdr:ext cx="295275" cy="238127"/>
    <xdr:sp macro="" textlink="">
      <xdr:nvSpPr>
        <xdr:cNvPr id="189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4B030467-2DD1-4D1F-98A8-2ED8367399F7}"/>
            </a:ext>
          </a:extLst>
        </xdr:cNvPr>
        <xdr:cNvSpPr/>
      </xdr:nvSpPr>
      <xdr:spPr bwMode="auto">
        <a:xfrm>
          <a:off x="4210050" y="2617184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1596</xdr:row>
      <xdr:rowOff>0</xdr:rowOff>
    </xdr:from>
    <xdr:ext cx="295275" cy="238127"/>
    <xdr:sp macro="" textlink="">
      <xdr:nvSpPr>
        <xdr:cNvPr id="190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E6860F63-2CE9-4440-8643-4AF9DD5CB6F5}"/>
            </a:ext>
          </a:extLst>
        </xdr:cNvPr>
        <xdr:cNvSpPr/>
      </xdr:nvSpPr>
      <xdr:spPr bwMode="auto">
        <a:xfrm>
          <a:off x="7486650" y="2617184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1596</xdr:row>
      <xdr:rowOff>0</xdr:rowOff>
    </xdr:from>
    <xdr:ext cx="295275" cy="238127"/>
    <xdr:sp macro="" textlink="">
      <xdr:nvSpPr>
        <xdr:cNvPr id="191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00C3CD50-1C16-48EC-8953-AB2789D41031}"/>
            </a:ext>
          </a:extLst>
        </xdr:cNvPr>
        <xdr:cNvSpPr/>
      </xdr:nvSpPr>
      <xdr:spPr bwMode="auto">
        <a:xfrm>
          <a:off x="4210050" y="2617184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1596</xdr:row>
      <xdr:rowOff>0</xdr:rowOff>
    </xdr:from>
    <xdr:ext cx="295275" cy="238127"/>
    <xdr:sp macro="" textlink="">
      <xdr:nvSpPr>
        <xdr:cNvPr id="192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779A6876-5C21-4681-BB5E-C0EE24347127}"/>
            </a:ext>
          </a:extLst>
        </xdr:cNvPr>
        <xdr:cNvSpPr/>
      </xdr:nvSpPr>
      <xdr:spPr bwMode="auto">
        <a:xfrm>
          <a:off x="7486650" y="2617184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1596</xdr:row>
      <xdr:rowOff>0</xdr:rowOff>
    </xdr:from>
    <xdr:ext cx="295275" cy="238127"/>
    <xdr:sp macro="" textlink="">
      <xdr:nvSpPr>
        <xdr:cNvPr id="193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D3BF46A7-FBC2-4BB7-AC7B-534444844C90}"/>
            </a:ext>
          </a:extLst>
        </xdr:cNvPr>
        <xdr:cNvSpPr/>
      </xdr:nvSpPr>
      <xdr:spPr bwMode="auto">
        <a:xfrm>
          <a:off x="4210050" y="2617184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1596</xdr:row>
      <xdr:rowOff>0</xdr:rowOff>
    </xdr:from>
    <xdr:ext cx="295275" cy="238127"/>
    <xdr:sp macro="" textlink="">
      <xdr:nvSpPr>
        <xdr:cNvPr id="194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9692B8D6-C654-4C95-B0CE-6A92CAC2EAE3}"/>
            </a:ext>
          </a:extLst>
        </xdr:cNvPr>
        <xdr:cNvSpPr/>
      </xdr:nvSpPr>
      <xdr:spPr bwMode="auto">
        <a:xfrm>
          <a:off x="7486650" y="2617184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1596</xdr:row>
      <xdr:rowOff>0</xdr:rowOff>
    </xdr:from>
    <xdr:ext cx="295275" cy="238127"/>
    <xdr:sp macro="" textlink="">
      <xdr:nvSpPr>
        <xdr:cNvPr id="195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E4DDA4B5-67C0-4C88-A9DD-DC5545443463}"/>
            </a:ext>
          </a:extLst>
        </xdr:cNvPr>
        <xdr:cNvSpPr/>
      </xdr:nvSpPr>
      <xdr:spPr bwMode="auto">
        <a:xfrm>
          <a:off x="4210050" y="2617184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1596</xdr:row>
      <xdr:rowOff>0</xdr:rowOff>
    </xdr:from>
    <xdr:ext cx="295275" cy="238127"/>
    <xdr:sp macro="" textlink="">
      <xdr:nvSpPr>
        <xdr:cNvPr id="196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480ACC26-1990-4C05-B421-D3D8C35E5D66}"/>
            </a:ext>
          </a:extLst>
        </xdr:cNvPr>
        <xdr:cNvSpPr/>
      </xdr:nvSpPr>
      <xdr:spPr bwMode="auto">
        <a:xfrm>
          <a:off x="7486650" y="2617184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1596</xdr:row>
      <xdr:rowOff>0</xdr:rowOff>
    </xdr:from>
    <xdr:ext cx="295275" cy="238127"/>
    <xdr:sp macro="" textlink="">
      <xdr:nvSpPr>
        <xdr:cNvPr id="197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03519A04-C3F5-4347-BA6C-26EF13FFBF0E}"/>
            </a:ext>
          </a:extLst>
        </xdr:cNvPr>
        <xdr:cNvSpPr/>
      </xdr:nvSpPr>
      <xdr:spPr bwMode="auto">
        <a:xfrm>
          <a:off x="4210050" y="2617184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1596</xdr:row>
      <xdr:rowOff>0</xdr:rowOff>
    </xdr:from>
    <xdr:ext cx="295275" cy="238127"/>
    <xdr:sp macro="" textlink="">
      <xdr:nvSpPr>
        <xdr:cNvPr id="198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AD97AEB3-FEAC-4E52-AD91-118FAF9753C7}"/>
            </a:ext>
          </a:extLst>
        </xdr:cNvPr>
        <xdr:cNvSpPr/>
      </xdr:nvSpPr>
      <xdr:spPr bwMode="auto">
        <a:xfrm>
          <a:off x="7486650" y="2617184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1596</xdr:row>
      <xdr:rowOff>0</xdr:rowOff>
    </xdr:from>
    <xdr:ext cx="295275" cy="238127"/>
    <xdr:sp macro="" textlink="">
      <xdr:nvSpPr>
        <xdr:cNvPr id="199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D94A353B-CCE3-4269-9C55-074E8BDF766C}"/>
            </a:ext>
          </a:extLst>
        </xdr:cNvPr>
        <xdr:cNvSpPr/>
      </xdr:nvSpPr>
      <xdr:spPr bwMode="auto">
        <a:xfrm>
          <a:off x="4210050" y="2617184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1596</xdr:row>
      <xdr:rowOff>0</xdr:rowOff>
    </xdr:from>
    <xdr:ext cx="295275" cy="238127"/>
    <xdr:sp macro="" textlink="">
      <xdr:nvSpPr>
        <xdr:cNvPr id="200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92736DEB-31EC-402A-9FFE-AA8778F21D6D}"/>
            </a:ext>
          </a:extLst>
        </xdr:cNvPr>
        <xdr:cNvSpPr/>
      </xdr:nvSpPr>
      <xdr:spPr bwMode="auto">
        <a:xfrm>
          <a:off x="7486650" y="2617184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1596</xdr:row>
      <xdr:rowOff>0</xdr:rowOff>
    </xdr:from>
    <xdr:ext cx="295275" cy="238127"/>
    <xdr:sp macro="" textlink="">
      <xdr:nvSpPr>
        <xdr:cNvPr id="201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60903119-E5CA-4AD0-A015-F03B4F695F1F}"/>
            </a:ext>
          </a:extLst>
        </xdr:cNvPr>
        <xdr:cNvSpPr/>
      </xdr:nvSpPr>
      <xdr:spPr bwMode="auto">
        <a:xfrm>
          <a:off x="4210050" y="2617184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1596</xdr:row>
      <xdr:rowOff>0</xdr:rowOff>
    </xdr:from>
    <xdr:ext cx="295275" cy="238127"/>
    <xdr:sp macro="" textlink="">
      <xdr:nvSpPr>
        <xdr:cNvPr id="202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C3BDE5B-C289-4F4D-B057-474FB18964B5}"/>
            </a:ext>
          </a:extLst>
        </xdr:cNvPr>
        <xdr:cNvSpPr/>
      </xdr:nvSpPr>
      <xdr:spPr bwMode="auto">
        <a:xfrm>
          <a:off x="7486650" y="2617184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1596</xdr:row>
      <xdr:rowOff>0</xdr:rowOff>
    </xdr:from>
    <xdr:ext cx="295275" cy="238127"/>
    <xdr:sp macro="" textlink="">
      <xdr:nvSpPr>
        <xdr:cNvPr id="203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7CD931A1-8046-4AA8-86F1-BF424B128008}"/>
            </a:ext>
          </a:extLst>
        </xdr:cNvPr>
        <xdr:cNvSpPr/>
      </xdr:nvSpPr>
      <xdr:spPr bwMode="auto">
        <a:xfrm>
          <a:off x="4210050" y="2617184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1596</xdr:row>
      <xdr:rowOff>0</xdr:rowOff>
    </xdr:from>
    <xdr:ext cx="295275" cy="238127"/>
    <xdr:sp macro="" textlink="">
      <xdr:nvSpPr>
        <xdr:cNvPr id="204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F46BA456-50CA-4FE9-810A-1E24E3913330}"/>
            </a:ext>
          </a:extLst>
        </xdr:cNvPr>
        <xdr:cNvSpPr/>
      </xdr:nvSpPr>
      <xdr:spPr bwMode="auto">
        <a:xfrm>
          <a:off x="7486650" y="2617184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1596</xdr:row>
      <xdr:rowOff>0</xdr:rowOff>
    </xdr:from>
    <xdr:ext cx="295275" cy="238127"/>
    <xdr:sp macro="" textlink="">
      <xdr:nvSpPr>
        <xdr:cNvPr id="205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35CFA8FC-C398-4E34-A04A-F602F155F249}"/>
            </a:ext>
          </a:extLst>
        </xdr:cNvPr>
        <xdr:cNvSpPr/>
      </xdr:nvSpPr>
      <xdr:spPr bwMode="auto">
        <a:xfrm>
          <a:off x="4210050" y="2617184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1596</xdr:row>
      <xdr:rowOff>0</xdr:rowOff>
    </xdr:from>
    <xdr:ext cx="295275" cy="238127"/>
    <xdr:sp macro="" textlink="">
      <xdr:nvSpPr>
        <xdr:cNvPr id="206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10317FBA-AB02-41D6-B311-59583DAC42C1}"/>
            </a:ext>
          </a:extLst>
        </xdr:cNvPr>
        <xdr:cNvSpPr/>
      </xdr:nvSpPr>
      <xdr:spPr bwMode="auto">
        <a:xfrm>
          <a:off x="7486650" y="2617184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1611</xdr:row>
      <xdr:rowOff>142875</xdr:rowOff>
    </xdr:from>
    <xdr:ext cx="295275" cy="238127"/>
    <xdr:sp macro="" textlink="">
      <xdr:nvSpPr>
        <xdr:cNvPr id="207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ABE6BBA7-E6B7-4BD2-9A51-3765F67C141F}"/>
            </a:ext>
          </a:extLst>
        </xdr:cNvPr>
        <xdr:cNvSpPr/>
      </xdr:nvSpPr>
      <xdr:spPr bwMode="auto">
        <a:xfrm>
          <a:off x="4210050" y="26447115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1611</xdr:row>
      <xdr:rowOff>142875</xdr:rowOff>
    </xdr:from>
    <xdr:ext cx="295275" cy="238127"/>
    <xdr:sp macro="" textlink="">
      <xdr:nvSpPr>
        <xdr:cNvPr id="208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857AAFC4-47E6-40B7-A09D-C2F663258B51}"/>
            </a:ext>
          </a:extLst>
        </xdr:cNvPr>
        <xdr:cNvSpPr/>
      </xdr:nvSpPr>
      <xdr:spPr bwMode="auto">
        <a:xfrm>
          <a:off x="7486650" y="26447115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161924</xdr:colOff>
      <xdr:row>1602</xdr:row>
      <xdr:rowOff>57150</xdr:rowOff>
    </xdr:from>
    <xdr:ext cx="1724025" cy="1057561"/>
    <xdr:pic>
      <xdr:nvPicPr>
        <xdr:cNvPr id="209" name="Imagen 208">
          <a:extLst>
            <a:ext uri="{FF2B5EF4-FFF2-40B4-BE49-F238E27FC236}">
              <a16:creationId xmlns:a16="http://schemas.microsoft.com/office/drawing/2014/main" id="{6C786A41-9EB6-49DE-8EC9-155FA4DB81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1024" y="262832850"/>
          <a:ext cx="1724025" cy="1057561"/>
        </a:xfrm>
        <a:prstGeom prst="rect">
          <a:avLst/>
        </a:prstGeom>
      </xdr:spPr>
    </xdr:pic>
    <xdr:clientData/>
  </xdr:oneCellAnchor>
  <xdr:oneCellAnchor>
    <xdr:from>
      <xdr:col>6</xdr:col>
      <xdr:colOff>152400</xdr:colOff>
      <xdr:row>1677</xdr:row>
      <xdr:rowOff>0</xdr:rowOff>
    </xdr:from>
    <xdr:ext cx="295275" cy="238127"/>
    <xdr:sp macro="" textlink="">
      <xdr:nvSpPr>
        <xdr:cNvPr id="210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27011E6E-AD67-4F3F-B8EC-5713ACA529BC}"/>
            </a:ext>
          </a:extLst>
        </xdr:cNvPr>
        <xdr:cNvSpPr/>
      </xdr:nvSpPr>
      <xdr:spPr bwMode="auto">
        <a:xfrm>
          <a:off x="4210050" y="29117925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1677</xdr:row>
      <xdr:rowOff>0</xdr:rowOff>
    </xdr:from>
    <xdr:ext cx="295275" cy="238127"/>
    <xdr:sp macro="" textlink="">
      <xdr:nvSpPr>
        <xdr:cNvPr id="211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3279067-18CE-4A80-A5E6-7450F88D63A1}"/>
            </a:ext>
          </a:extLst>
        </xdr:cNvPr>
        <xdr:cNvSpPr/>
      </xdr:nvSpPr>
      <xdr:spPr bwMode="auto">
        <a:xfrm>
          <a:off x="7486650" y="29117925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1677</xdr:row>
      <xdr:rowOff>0</xdr:rowOff>
    </xdr:from>
    <xdr:ext cx="295275" cy="238127"/>
    <xdr:sp macro="" textlink="">
      <xdr:nvSpPr>
        <xdr:cNvPr id="21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1C69351A-7EBF-4652-AC98-FD958BC2CEEE}"/>
            </a:ext>
          </a:extLst>
        </xdr:cNvPr>
        <xdr:cNvSpPr/>
      </xdr:nvSpPr>
      <xdr:spPr bwMode="auto">
        <a:xfrm>
          <a:off x="4210050" y="29117925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1677</xdr:row>
      <xdr:rowOff>0</xdr:rowOff>
    </xdr:from>
    <xdr:ext cx="295275" cy="238127"/>
    <xdr:sp macro="" textlink="">
      <xdr:nvSpPr>
        <xdr:cNvPr id="21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771A03C0-1301-41B3-AE3B-6F8388680CAC}"/>
            </a:ext>
          </a:extLst>
        </xdr:cNvPr>
        <xdr:cNvSpPr/>
      </xdr:nvSpPr>
      <xdr:spPr bwMode="auto">
        <a:xfrm>
          <a:off x="7486650" y="29117925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1677</xdr:row>
      <xdr:rowOff>0</xdr:rowOff>
    </xdr:from>
    <xdr:ext cx="295275" cy="238127"/>
    <xdr:sp macro="" textlink="">
      <xdr:nvSpPr>
        <xdr:cNvPr id="214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BA654F85-B2B5-4037-966B-67AD4B62723D}"/>
            </a:ext>
          </a:extLst>
        </xdr:cNvPr>
        <xdr:cNvSpPr/>
      </xdr:nvSpPr>
      <xdr:spPr bwMode="auto">
        <a:xfrm>
          <a:off x="4210050" y="29117925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1677</xdr:row>
      <xdr:rowOff>0</xdr:rowOff>
    </xdr:from>
    <xdr:ext cx="295275" cy="238127"/>
    <xdr:sp macro="" textlink="">
      <xdr:nvSpPr>
        <xdr:cNvPr id="215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DE055314-5C70-4D9B-A1E2-F7F5DCB7F9F3}"/>
            </a:ext>
          </a:extLst>
        </xdr:cNvPr>
        <xdr:cNvSpPr/>
      </xdr:nvSpPr>
      <xdr:spPr bwMode="auto">
        <a:xfrm>
          <a:off x="7486650" y="29117925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1677</xdr:row>
      <xdr:rowOff>0</xdr:rowOff>
    </xdr:from>
    <xdr:ext cx="295275" cy="238127"/>
    <xdr:sp macro="" textlink="">
      <xdr:nvSpPr>
        <xdr:cNvPr id="216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06BC56EB-AD5F-48F7-BD00-60B73B6DBCC1}"/>
            </a:ext>
          </a:extLst>
        </xdr:cNvPr>
        <xdr:cNvSpPr/>
      </xdr:nvSpPr>
      <xdr:spPr bwMode="auto">
        <a:xfrm>
          <a:off x="4210050" y="29117925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1677</xdr:row>
      <xdr:rowOff>0</xdr:rowOff>
    </xdr:from>
    <xdr:ext cx="295275" cy="238127"/>
    <xdr:sp macro="" textlink="">
      <xdr:nvSpPr>
        <xdr:cNvPr id="217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3C834DB7-DF3B-4D61-97CC-887FA41847EA}"/>
            </a:ext>
          </a:extLst>
        </xdr:cNvPr>
        <xdr:cNvSpPr/>
      </xdr:nvSpPr>
      <xdr:spPr bwMode="auto">
        <a:xfrm>
          <a:off x="7486650" y="29117925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1677</xdr:row>
      <xdr:rowOff>0</xdr:rowOff>
    </xdr:from>
    <xdr:ext cx="295275" cy="238127"/>
    <xdr:sp macro="" textlink="">
      <xdr:nvSpPr>
        <xdr:cNvPr id="218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FCB5F110-5021-4600-BD3D-869E75C17776}"/>
            </a:ext>
          </a:extLst>
        </xdr:cNvPr>
        <xdr:cNvSpPr/>
      </xdr:nvSpPr>
      <xdr:spPr bwMode="auto">
        <a:xfrm>
          <a:off x="4210050" y="29117925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1677</xdr:row>
      <xdr:rowOff>0</xdr:rowOff>
    </xdr:from>
    <xdr:ext cx="295275" cy="238127"/>
    <xdr:sp macro="" textlink="">
      <xdr:nvSpPr>
        <xdr:cNvPr id="219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57F56369-7DD8-4C20-9A59-27A81E77BDB8}"/>
            </a:ext>
          </a:extLst>
        </xdr:cNvPr>
        <xdr:cNvSpPr/>
      </xdr:nvSpPr>
      <xdr:spPr bwMode="auto">
        <a:xfrm>
          <a:off x="7486650" y="29117925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1677</xdr:row>
      <xdr:rowOff>0</xdr:rowOff>
    </xdr:from>
    <xdr:ext cx="295275" cy="238127"/>
    <xdr:sp macro="" textlink="">
      <xdr:nvSpPr>
        <xdr:cNvPr id="220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DA3E0AC5-225D-4D1B-83BD-BD5FED35F1A0}"/>
            </a:ext>
          </a:extLst>
        </xdr:cNvPr>
        <xdr:cNvSpPr/>
      </xdr:nvSpPr>
      <xdr:spPr bwMode="auto">
        <a:xfrm>
          <a:off x="4210050" y="29117925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1677</xdr:row>
      <xdr:rowOff>0</xdr:rowOff>
    </xdr:from>
    <xdr:ext cx="295275" cy="238127"/>
    <xdr:sp macro="" textlink="">
      <xdr:nvSpPr>
        <xdr:cNvPr id="221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36D68F15-CBCE-4D36-BD7C-A16E74CF4305}"/>
            </a:ext>
          </a:extLst>
        </xdr:cNvPr>
        <xdr:cNvSpPr/>
      </xdr:nvSpPr>
      <xdr:spPr bwMode="auto">
        <a:xfrm>
          <a:off x="7486650" y="29117925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1677</xdr:row>
      <xdr:rowOff>0</xdr:rowOff>
    </xdr:from>
    <xdr:ext cx="295275" cy="238127"/>
    <xdr:sp macro="" textlink="">
      <xdr:nvSpPr>
        <xdr:cNvPr id="22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0B33E794-0E36-49F9-B7EC-781D83081464}"/>
            </a:ext>
          </a:extLst>
        </xdr:cNvPr>
        <xdr:cNvSpPr/>
      </xdr:nvSpPr>
      <xdr:spPr bwMode="auto">
        <a:xfrm>
          <a:off x="4210050" y="29117925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1677</xdr:row>
      <xdr:rowOff>0</xdr:rowOff>
    </xdr:from>
    <xdr:ext cx="295275" cy="238127"/>
    <xdr:sp macro="" textlink="">
      <xdr:nvSpPr>
        <xdr:cNvPr id="22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BAEDA899-ED2D-434C-88EF-744660590D13}"/>
            </a:ext>
          </a:extLst>
        </xdr:cNvPr>
        <xdr:cNvSpPr/>
      </xdr:nvSpPr>
      <xdr:spPr bwMode="auto">
        <a:xfrm>
          <a:off x="7486650" y="29117925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1677</xdr:row>
      <xdr:rowOff>0</xdr:rowOff>
    </xdr:from>
    <xdr:ext cx="295275" cy="238127"/>
    <xdr:sp macro="" textlink="">
      <xdr:nvSpPr>
        <xdr:cNvPr id="224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B2639BD9-752D-407C-A5ED-2425501BE659}"/>
            </a:ext>
          </a:extLst>
        </xdr:cNvPr>
        <xdr:cNvSpPr/>
      </xdr:nvSpPr>
      <xdr:spPr bwMode="auto">
        <a:xfrm>
          <a:off x="4210050" y="29117925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1677</xdr:row>
      <xdr:rowOff>0</xdr:rowOff>
    </xdr:from>
    <xdr:ext cx="295275" cy="238127"/>
    <xdr:sp macro="" textlink="">
      <xdr:nvSpPr>
        <xdr:cNvPr id="225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5EFF1944-59EE-4B29-8AB1-42FE9545AE95}"/>
            </a:ext>
          </a:extLst>
        </xdr:cNvPr>
        <xdr:cNvSpPr/>
      </xdr:nvSpPr>
      <xdr:spPr bwMode="auto">
        <a:xfrm>
          <a:off x="7486650" y="29117925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1677</xdr:row>
      <xdr:rowOff>0</xdr:rowOff>
    </xdr:from>
    <xdr:ext cx="295275" cy="238127"/>
    <xdr:sp macro="" textlink="">
      <xdr:nvSpPr>
        <xdr:cNvPr id="226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B54A1CE1-A8BB-4F10-8376-F317774107A3}"/>
            </a:ext>
          </a:extLst>
        </xdr:cNvPr>
        <xdr:cNvSpPr/>
      </xdr:nvSpPr>
      <xdr:spPr bwMode="auto">
        <a:xfrm>
          <a:off x="4210050" y="29117925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1677</xdr:row>
      <xdr:rowOff>0</xdr:rowOff>
    </xdr:from>
    <xdr:ext cx="295275" cy="238127"/>
    <xdr:sp macro="" textlink="">
      <xdr:nvSpPr>
        <xdr:cNvPr id="227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505D5943-678D-4FF3-881C-30AE56E5C8A5}"/>
            </a:ext>
          </a:extLst>
        </xdr:cNvPr>
        <xdr:cNvSpPr/>
      </xdr:nvSpPr>
      <xdr:spPr bwMode="auto">
        <a:xfrm>
          <a:off x="7486650" y="29117925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1677</xdr:row>
      <xdr:rowOff>0</xdr:rowOff>
    </xdr:from>
    <xdr:ext cx="295275" cy="238127"/>
    <xdr:sp macro="" textlink="">
      <xdr:nvSpPr>
        <xdr:cNvPr id="228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B56217F5-0036-4A2C-9EC9-3543B2E8C9E2}"/>
            </a:ext>
          </a:extLst>
        </xdr:cNvPr>
        <xdr:cNvSpPr/>
      </xdr:nvSpPr>
      <xdr:spPr bwMode="auto">
        <a:xfrm>
          <a:off x="4210050" y="29117925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1677</xdr:row>
      <xdr:rowOff>0</xdr:rowOff>
    </xdr:from>
    <xdr:ext cx="295275" cy="238127"/>
    <xdr:sp macro="" textlink="">
      <xdr:nvSpPr>
        <xdr:cNvPr id="229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12A40767-19AD-4E01-B9CB-FC66624C1D0E}"/>
            </a:ext>
          </a:extLst>
        </xdr:cNvPr>
        <xdr:cNvSpPr/>
      </xdr:nvSpPr>
      <xdr:spPr bwMode="auto">
        <a:xfrm>
          <a:off x="7486650" y="29117925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1677</xdr:row>
      <xdr:rowOff>0</xdr:rowOff>
    </xdr:from>
    <xdr:ext cx="295275" cy="238127"/>
    <xdr:sp macro="" textlink="">
      <xdr:nvSpPr>
        <xdr:cNvPr id="230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C94D8802-5B45-471D-9DEA-D91740B99D24}"/>
            </a:ext>
          </a:extLst>
        </xdr:cNvPr>
        <xdr:cNvSpPr/>
      </xdr:nvSpPr>
      <xdr:spPr bwMode="auto">
        <a:xfrm>
          <a:off x="4210050" y="29117925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1677</xdr:row>
      <xdr:rowOff>0</xdr:rowOff>
    </xdr:from>
    <xdr:ext cx="295275" cy="238127"/>
    <xdr:sp macro="" textlink="">
      <xdr:nvSpPr>
        <xdr:cNvPr id="231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90952795-3772-479A-97C1-696783764C64}"/>
            </a:ext>
          </a:extLst>
        </xdr:cNvPr>
        <xdr:cNvSpPr/>
      </xdr:nvSpPr>
      <xdr:spPr bwMode="auto">
        <a:xfrm>
          <a:off x="7486650" y="29117925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1692</xdr:row>
      <xdr:rowOff>142875</xdr:rowOff>
    </xdr:from>
    <xdr:ext cx="295275" cy="238127"/>
    <xdr:sp macro="" textlink="">
      <xdr:nvSpPr>
        <xdr:cNvPr id="23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53EDE32C-744E-48B8-8D1D-EDD0BA97C4A7}"/>
            </a:ext>
          </a:extLst>
        </xdr:cNvPr>
        <xdr:cNvSpPr/>
      </xdr:nvSpPr>
      <xdr:spPr bwMode="auto">
        <a:xfrm>
          <a:off x="4210050" y="2939319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1692</xdr:row>
      <xdr:rowOff>142875</xdr:rowOff>
    </xdr:from>
    <xdr:ext cx="295275" cy="238127"/>
    <xdr:sp macro="" textlink="">
      <xdr:nvSpPr>
        <xdr:cNvPr id="23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1567540B-9A3C-4CFF-B911-2FBDC0A877AE}"/>
            </a:ext>
          </a:extLst>
        </xdr:cNvPr>
        <xdr:cNvSpPr/>
      </xdr:nvSpPr>
      <xdr:spPr bwMode="auto">
        <a:xfrm>
          <a:off x="7486650" y="2939319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161924</xdr:colOff>
      <xdr:row>1683</xdr:row>
      <xdr:rowOff>57150</xdr:rowOff>
    </xdr:from>
    <xdr:ext cx="1724025" cy="1057561"/>
    <xdr:pic>
      <xdr:nvPicPr>
        <xdr:cNvPr id="234" name="Imagen 233">
          <a:extLst>
            <a:ext uri="{FF2B5EF4-FFF2-40B4-BE49-F238E27FC236}">
              <a16:creationId xmlns:a16="http://schemas.microsoft.com/office/drawing/2014/main" id="{092E5FCB-B57F-4110-BB84-FF81D44B58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1024" y="292293675"/>
          <a:ext cx="1724025" cy="1057561"/>
        </a:xfrm>
        <a:prstGeom prst="rect">
          <a:avLst/>
        </a:prstGeom>
      </xdr:spPr>
    </xdr:pic>
    <xdr:clientData/>
  </xdr:oneCellAnchor>
  <xdr:oneCellAnchor>
    <xdr:from>
      <xdr:col>6</xdr:col>
      <xdr:colOff>152400</xdr:colOff>
      <xdr:row>1758</xdr:row>
      <xdr:rowOff>0</xdr:rowOff>
    </xdr:from>
    <xdr:ext cx="295275" cy="238127"/>
    <xdr:sp macro="" textlink="">
      <xdr:nvSpPr>
        <xdr:cNvPr id="235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06898339-7BCD-4206-A8CF-3EB40140B467}"/>
            </a:ext>
          </a:extLst>
        </xdr:cNvPr>
        <xdr:cNvSpPr/>
      </xdr:nvSpPr>
      <xdr:spPr bwMode="auto">
        <a:xfrm>
          <a:off x="4210050" y="3059049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1758</xdr:row>
      <xdr:rowOff>0</xdr:rowOff>
    </xdr:from>
    <xdr:ext cx="295275" cy="238127"/>
    <xdr:sp macro="" textlink="">
      <xdr:nvSpPr>
        <xdr:cNvPr id="236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71B39FF9-A571-49C6-878B-2293B2089B6A}"/>
            </a:ext>
          </a:extLst>
        </xdr:cNvPr>
        <xdr:cNvSpPr/>
      </xdr:nvSpPr>
      <xdr:spPr bwMode="auto">
        <a:xfrm>
          <a:off x="7486650" y="3059049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1758</xdr:row>
      <xdr:rowOff>0</xdr:rowOff>
    </xdr:from>
    <xdr:ext cx="295275" cy="238127"/>
    <xdr:sp macro="" textlink="">
      <xdr:nvSpPr>
        <xdr:cNvPr id="237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200A0D02-28F8-49B2-8938-0B8CA2C50627}"/>
            </a:ext>
          </a:extLst>
        </xdr:cNvPr>
        <xdr:cNvSpPr/>
      </xdr:nvSpPr>
      <xdr:spPr bwMode="auto">
        <a:xfrm>
          <a:off x="4210050" y="3059049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1758</xdr:row>
      <xdr:rowOff>0</xdr:rowOff>
    </xdr:from>
    <xdr:ext cx="295275" cy="238127"/>
    <xdr:sp macro="" textlink="">
      <xdr:nvSpPr>
        <xdr:cNvPr id="238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4C4ADFB4-59B8-4709-A09C-1B6D20CD75CD}"/>
            </a:ext>
          </a:extLst>
        </xdr:cNvPr>
        <xdr:cNvSpPr/>
      </xdr:nvSpPr>
      <xdr:spPr bwMode="auto">
        <a:xfrm>
          <a:off x="7486650" y="3059049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1758</xdr:row>
      <xdr:rowOff>0</xdr:rowOff>
    </xdr:from>
    <xdr:ext cx="295275" cy="238127"/>
    <xdr:sp macro="" textlink="">
      <xdr:nvSpPr>
        <xdr:cNvPr id="239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DB640016-B0F9-4114-8166-F7C6A6C6A27D}"/>
            </a:ext>
          </a:extLst>
        </xdr:cNvPr>
        <xdr:cNvSpPr/>
      </xdr:nvSpPr>
      <xdr:spPr bwMode="auto">
        <a:xfrm>
          <a:off x="4210050" y="3059049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1758</xdr:row>
      <xdr:rowOff>0</xdr:rowOff>
    </xdr:from>
    <xdr:ext cx="295275" cy="238127"/>
    <xdr:sp macro="" textlink="">
      <xdr:nvSpPr>
        <xdr:cNvPr id="240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B80A7C0C-A506-4F94-AE12-1F36A6001C13}"/>
            </a:ext>
          </a:extLst>
        </xdr:cNvPr>
        <xdr:cNvSpPr/>
      </xdr:nvSpPr>
      <xdr:spPr bwMode="auto">
        <a:xfrm>
          <a:off x="7486650" y="3059049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1758</xdr:row>
      <xdr:rowOff>0</xdr:rowOff>
    </xdr:from>
    <xdr:ext cx="295275" cy="238127"/>
    <xdr:sp macro="" textlink="">
      <xdr:nvSpPr>
        <xdr:cNvPr id="241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AA6718EA-0171-48B4-BB50-3005467AF381}"/>
            </a:ext>
          </a:extLst>
        </xdr:cNvPr>
        <xdr:cNvSpPr/>
      </xdr:nvSpPr>
      <xdr:spPr bwMode="auto">
        <a:xfrm>
          <a:off x="4210050" y="3059049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1758</xdr:row>
      <xdr:rowOff>0</xdr:rowOff>
    </xdr:from>
    <xdr:ext cx="295275" cy="238127"/>
    <xdr:sp macro="" textlink="">
      <xdr:nvSpPr>
        <xdr:cNvPr id="242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1805D55F-FDA8-49C0-BBB8-CEDB5225888A}"/>
            </a:ext>
          </a:extLst>
        </xdr:cNvPr>
        <xdr:cNvSpPr/>
      </xdr:nvSpPr>
      <xdr:spPr bwMode="auto">
        <a:xfrm>
          <a:off x="7486650" y="3059049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1758</xdr:row>
      <xdr:rowOff>0</xdr:rowOff>
    </xdr:from>
    <xdr:ext cx="295275" cy="238127"/>
    <xdr:sp macro="" textlink="">
      <xdr:nvSpPr>
        <xdr:cNvPr id="243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383D6691-188D-4479-9263-0980256313A8}"/>
            </a:ext>
          </a:extLst>
        </xdr:cNvPr>
        <xdr:cNvSpPr/>
      </xdr:nvSpPr>
      <xdr:spPr bwMode="auto">
        <a:xfrm>
          <a:off x="4210050" y="3059049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1758</xdr:row>
      <xdr:rowOff>0</xdr:rowOff>
    </xdr:from>
    <xdr:ext cx="295275" cy="238127"/>
    <xdr:sp macro="" textlink="">
      <xdr:nvSpPr>
        <xdr:cNvPr id="244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3BD52658-369B-4B1B-85CE-C2FFB940A596}"/>
            </a:ext>
          </a:extLst>
        </xdr:cNvPr>
        <xdr:cNvSpPr/>
      </xdr:nvSpPr>
      <xdr:spPr bwMode="auto">
        <a:xfrm>
          <a:off x="7486650" y="3059049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1758</xdr:row>
      <xdr:rowOff>0</xdr:rowOff>
    </xdr:from>
    <xdr:ext cx="295275" cy="238127"/>
    <xdr:sp macro="" textlink="">
      <xdr:nvSpPr>
        <xdr:cNvPr id="245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2EEE769D-4326-433A-8370-952A0F99E380}"/>
            </a:ext>
          </a:extLst>
        </xdr:cNvPr>
        <xdr:cNvSpPr/>
      </xdr:nvSpPr>
      <xdr:spPr bwMode="auto">
        <a:xfrm>
          <a:off x="4210050" y="3059049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1758</xdr:row>
      <xdr:rowOff>0</xdr:rowOff>
    </xdr:from>
    <xdr:ext cx="295275" cy="238127"/>
    <xdr:sp macro="" textlink="">
      <xdr:nvSpPr>
        <xdr:cNvPr id="246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B0120B5D-31D9-4FF6-BFC6-2AFC82D64F56}"/>
            </a:ext>
          </a:extLst>
        </xdr:cNvPr>
        <xdr:cNvSpPr/>
      </xdr:nvSpPr>
      <xdr:spPr bwMode="auto">
        <a:xfrm>
          <a:off x="7486650" y="3059049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1758</xdr:row>
      <xdr:rowOff>0</xdr:rowOff>
    </xdr:from>
    <xdr:ext cx="295275" cy="238127"/>
    <xdr:sp macro="" textlink="">
      <xdr:nvSpPr>
        <xdr:cNvPr id="247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07BFD3DA-DE65-41E6-BF05-4CDD66558369}"/>
            </a:ext>
          </a:extLst>
        </xdr:cNvPr>
        <xdr:cNvSpPr/>
      </xdr:nvSpPr>
      <xdr:spPr bwMode="auto">
        <a:xfrm>
          <a:off x="4210050" y="3059049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1758</xdr:row>
      <xdr:rowOff>0</xdr:rowOff>
    </xdr:from>
    <xdr:ext cx="295275" cy="238127"/>
    <xdr:sp macro="" textlink="">
      <xdr:nvSpPr>
        <xdr:cNvPr id="248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2B68CB9D-34BB-4D1C-9922-F25454CDB2ED}"/>
            </a:ext>
          </a:extLst>
        </xdr:cNvPr>
        <xdr:cNvSpPr/>
      </xdr:nvSpPr>
      <xdr:spPr bwMode="auto">
        <a:xfrm>
          <a:off x="7486650" y="3059049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1758</xdr:row>
      <xdr:rowOff>0</xdr:rowOff>
    </xdr:from>
    <xdr:ext cx="295275" cy="238127"/>
    <xdr:sp macro="" textlink="">
      <xdr:nvSpPr>
        <xdr:cNvPr id="249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AB1501CF-7418-458F-BFD4-388AFA069DAA}"/>
            </a:ext>
          </a:extLst>
        </xdr:cNvPr>
        <xdr:cNvSpPr/>
      </xdr:nvSpPr>
      <xdr:spPr bwMode="auto">
        <a:xfrm>
          <a:off x="4210050" y="3059049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1758</xdr:row>
      <xdr:rowOff>0</xdr:rowOff>
    </xdr:from>
    <xdr:ext cx="295275" cy="238127"/>
    <xdr:sp macro="" textlink="">
      <xdr:nvSpPr>
        <xdr:cNvPr id="250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478F8D2D-0DEC-49EC-AA29-6DC4E7D34776}"/>
            </a:ext>
          </a:extLst>
        </xdr:cNvPr>
        <xdr:cNvSpPr/>
      </xdr:nvSpPr>
      <xdr:spPr bwMode="auto">
        <a:xfrm>
          <a:off x="7486650" y="3059049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1758</xdr:row>
      <xdr:rowOff>0</xdr:rowOff>
    </xdr:from>
    <xdr:ext cx="295275" cy="238127"/>
    <xdr:sp macro="" textlink="">
      <xdr:nvSpPr>
        <xdr:cNvPr id="251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1BFC8D7A-420A-4F71-89E1-8EB459E79C3A}"/>
            </a:ext>
          </a:extLst>
        </xdr:cNvPr>
        <xdr:cNvSpPr/>
      </xdr:nvSpPr>
      <xdr:spPr bwMode="auto">
        <a:xfrm>
          <a:off x="4210050" y="3059049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1758</xdr:row>
      <xdr:rowOff>0</xdr:rowOff>
    </xdr:from>
    <xdr:ext cx="295275" cy="238127"/>
    <xdr:sp macro="" textlink="">
      <xdr:nvSpPr>
        <xdr:cNvPr id="252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F6F1B6CE-3076-460D-80D2-1F3346A685E3}"/>
            </a:ext>
          </a:extLst>
        </xdr:cNvPr>
        <xdr:cNvSpPr/>
      </xdr:nvSpPr>
      <xdr:spPr bwMode="auto">
        <a:xfrm>
          <a:off x="7486650" y="3059049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1758</xdr:row>
      <xdr:rowOff>0</xdr:rowOff>
    </xdr:from>
    <xdr:ext cx="295275" cy="238127"/>
    <xdr:sp macro="" textlink="">
      <xdr:nvSpPr>
        <xdr:cNvPr id="253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2C61FD97-47BA-4D9C-A3F3-10DB8A990762}"/>
            </a:ext>
          </a:extLst>
        </xdr:cNvPr>
        <xdr:cNvSpPr/>
      </xdr:nvSpPr>
      <xdr:spPr bwMode="auto">
        <a:xfrm>
          <a:off x="4210050" y="3059049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1758</xdr:row>
      <xdr:rowOff>0</xdr:rowOff>
    </xdr:from>
    <xdr:ext cx="295275" cy="238127"/>
    <xdr:sp macro="" textlink="">
      <xdr:nvSpPr>
        <xdr:cNvPr id="254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BC2868FB-60F6-4416-9419-0720C0FD5335}"/>
            </a:ext>
          </a:extLst>
        </xdr:cNvPr>
        <xdr:cNvSpPr/>
      </xdr:nvSpPr>
      <xdr:spPr bwMode="auto">
        <a:xfrm>
          <a:off x="7486650" y="3059049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1758</xdr:row>
      <xdr:rowOff>0</xdr:rowOff>
    </xdr:from>
    <xdr:ext cx="295275" cy="238127"/>
    <xdr:sp macro="" textlink="">
      <xdr:nvSpPr>
        <xdr:cNvPr id="255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7EA8018F-3F2C-4512-B7E2-41CD9CAE5D96}"/>
            </a:ext>
          </a:extLst>
        </xdr:cNvPr>
        <xdr:cNvSpPr/>
      </xdr:nvSpPr>
      <xdr:spPr bwMode="auto">
        <a:xfrm>
          <a:off x="4210050" y="3059049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1758</xdr:row>
      <xdr:rowOff>0</xdr:rowOff>
    </xdr:from>
    <xdr:ext cx="295275" cy="238127"/>
    <xdr:sp macro="" textlink="">
      <xdr:nvSpPr>
        <xdr:cNvPr id="256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45CD98A4-FD6D-495D-98EA-8F308BCA68F1}"/>
            </a:ext>
          </a:extLst>
        </xdr:cNvPr>
        <xdr:cNvSpPr/>
      </xdr:nvSpPr>
      <xdr:spPr bwMode="auto">
        <a:xfrm>
          <a:off x="7486650" y="3059049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1773</xdr:row>
      <xdr:rowOff>142875</xdr:rowOff>
    </xdr:from>
    <xdr:ext cx="295275" cy="238127"/>
    <xdr:sp macro="" textlink="">
      <xdr:nvSpPr>
        <xdr:cNvPr id="257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D225DBBB-EF85-4577-91A3-D53CD43830F6}"/>
            </a:ext>
          </a:extLst>
        </xdr:cNvPr>
        <xdr:cNvSpPr/>
      </xdr:nvSpPr>
      <xdr:spPr bwMode="auto">
        <a:xfrm>
          <a:off x="4210050" y="3086576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1773</xdr:row>
      <xdr:rowOff>142875</xdr:rowOff>
    </xdr:from>
    <xdr:ext cx="295275" cy="238127"/>
    <xdr:sp macro="" textlink="">
      <xdr:nvSpPr>
        <xdr:cNvPr id="258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CE43CC1D-3B8E-4F2A-8753-8940C1B85C04}"/>
            </a:ext>
          </a:extLst>
        </xdr:cNvPr>
        <xdr:cNvSpPr/>
      </xdr:nvSpPr>
      <xdr:spPr bwMode="auto">
        <a:xfrm>
          <a:off x="7486650" y="3086576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161924</xdr:colOff>
      <xdr:row>1764</xdr:row>
      <xdr:rowOff>57150</xdr:rowOff>
    </xdr:from>
    <xdr:ext cx="1724025" cy="1057561"/>
    <xdr:pic>
      <xdr:nvPicPr>
        <xdr:cNvPr id="259" name="Imagen 258">
          <a:extLst>
            <a:ext uri="{FF2B5EF4-FFF2-40B4-BE49-F238E27FC236}">
              <a16:creationId xmlns:a16="http://schemas.microsoft.com/office/drawing/2014/main" id="{FA5A125F-F8B0-484C-BE8F-40B0B66962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1024" y="307019325"/>
          <a:ext cx="1724025" cy="1057561"/>
        </a:xfrm>
        <a:prstGeom prst="rect">
          <a:avLst/>
        </a:prstGeom>
      </xdr:spPr>
    </xdr:pic>
    <xdr:clientData/>
  </xdr:oneCellAnchor>
  <xdr:oneCellAnchor>
    <xdr:from>
      <xdr:col>6</xdr:col>
      <xdr:colOff>152400</xdr:colOff>
      <xdr:row>1839</xdr:row>
      <xdr:rowOff>0</xdr:rowOff>
    </xdr:from>
    <xdr:ext cx="295275" cy="238127"/>
    <xdr:sp macro="" textlink="">
      <xdr:nvSpPr>
        <xdr:cNvPr id="260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99542948-15F4-4062-B05C-31CD3266AE93}"/>
            </a:ext>
          </a:extLst>
        </xdr:cNvPr>
        <xdr:cNvSpPr/>
      </xdr:nvSpPr>
      <xdr:spPr bwMode="auto">
        <a:xfrm>
          <a:off x="4210050" y="3206019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1839</xdr:row>
      <xdr:rowOff>0</xdr:rowOff>
    </xdr:from>
    <xdr:ext cx="295275" cy="238127"/>
    <xdr:sp macro="" textlink="">
      <xdr:nvSpPr>
        <xdr:cNvPr id="261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7E7B5CD4-D7C2-4598-96BF-E4B526EF09BD}"/>
            </a:ext>
          </a:extLst>
        </xdr:cNvPr>
        <xdr:cNvSpPr/>
      </xdr:nvSpPr>
      <xdr:spPr bwMode="auto">
        <a:xfrm>
          <a:off x="7486650" y="3206019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1839</xdr:row>
      <xdr:rowOff>0</xdr:rowOff>
    </xdr:from>
    <xdr:ext cx="295275" cy="238127"/>
    <xdr:sp macro="" textlink="">
      <xdr:nvSpPr>
        <xdr:cNvPr id="26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FA52EFC5-9504-4CE0-9642-3593E109E534}"/>
            </a:ext>
          </a:extLst>
        </xdr:cNvPr>
        <xdr:cNvSpPr/>
      </xdr:nvSpPr>
      <xdr:spPr bwMode="auto">
        <a:xfrm>
          <a:off x="4210050" y="3206019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1839</xdr:row>
      <xdr:rowOff>0</xdr:rowOff>
    </xdr:from>
    <xdr:ext cx="295275" cy="238127"/>
    <xdr:sp macro="" textlink="">
      <xdr:nvSpPr>
        <xdr:cNvPr id="26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8245401F-0737-43B8-9E09-8A881B59A6C5}"/>
            </a:ext>
          </a:extLst>
        </xdr:cNvPr>
        <xdr:cNvSpPr/>
      </xdr:nvSpPr>
      <xdr:spPr bwMode="auto">
        <a:xfrm>
          <a:off x="7486650" y="3206019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1839</xdr:row>
      <xdr:rowOff>0</xdr:rowOff>
    </xdr:from>
    <xdr:ext cx="295275" cy="238127"/>
    <xdr:sp macro="" textlink="">
      <xdr:nvSpPr>
        <xdr:cNvPr id="264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3A45E67E-E094-4EB3-AD8C-2E49B571E712}"/>
            </a:ext>
          </a:extLst>
        </xdr:cNvPr>
        <xdr:cNvSpPr/>
      </xdr:nvSpPr>
      <xdr:spPr bwMode="auto">
        <a:xfrm>
          <a:off x="4210050" y="3206019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1839</xdr:row>
      <xdr:rowOff>0</xdr:rowOff>
    </xdr:from>
    <xdr:ext cx="295275" cy="238127"/>
    <xdr:sp macro="" textlink="">
      <xdr:nvSpPr>
        <xdr:cNvPr id="265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D3BE3691-1DF9-430F-BFA9-57D186F62757}"/>
            </a:ext>
          </a:extLst>
        </xdr:cNvPr>
        <xdr:cNvSpPr/>
      </xdr:nvSpPr>
      <xdr:spPr bwMode="auto">
        <a:xfrm>
          <a:off x="7486650" y="3206019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1839</xdr:row>
      <xdr:rowOff>0</xdr:rowOff>
    </xdr:from>
    <xdr:ext cx="295275" cy="238127"/>
    <xdr:sp macro="" textlink="">
      <xdr:nvSpPr>
        <xdr:cNvPr id="266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D3383777-D049-4F61-A8E0-F2F9D4885FBB}"/>
            </a:ext>
          </a:extLst>
        </xdr:cNvPr>
        <xdr:cNvSpPr/>
      </xdr:nvSpPr>
      <xdr:spPr bwMode="auto">
        <a:xfrm>
          <a:off x="4210050" y="3206019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1839</xdr:row>
      <xdr:rowOff>0</xdr:rowOff>
    </xdr:from>
    <xdr:ext cx="295275" cy="238127"/>
    <xdr:sp macro="" textlink="">
      <xdr:nvSpPr>
        <xdr:cNvPr id="267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3062F74C-1A27-433D-946B-E4B9E490D59C}"/>
            </a:ext>
          </a:extLst>
        </xdr:cNvPr>
        <xdr:cNvSpPr/>
      </xdr:nvSpPr>
      <xdr:spPr bwMode="auto">
        <a:xfrm>
          <a:off x="7486650" y="3206019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1839</xdr:row>
      <xdr:rowOff>0</xdr:rowOff>
    </xdr:from>
    <xdr:ext cx="295275" cy="238127"/>
    <xdr:sp macro="" textlink="">
      <xdr:nvSpPr>
        <xdr:cNvPr id="268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336AA219-2036-45CA-8AD3-C64A10E6B853}"/>
            </a:ext>
          </a:extLst>
        </xdr:cNvPr>
        <xdr:cNvSpPr/>
      </xdr:nvSpPr>
      <xdr:spPr bwMode="auto">
        <a:xfrm>
          <a:off x="4210050" y="3206019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1839</xdr:row>
      <xdr:rowOff>0</xdr:rowOff>
    </xdr:from>
    <xdr:ext cx="295275" cy="238127"/>
    <xdr:sp macro="" textlink="">
      <xdr:nvSpPr>
        <xdr:cNvPr id="269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D4FDC67-0CD1-4E9C-9E92-CF55CF1E4CBF}"/>
            </a:ext>
          </a:extLst>
        </xdr:cNvPr>
        <xdr:cNvSpPr/>
      </xdr:nvSpPr>
      <xdr:spPr bwMode="auto">
        <a:xfrm>
          <a:off x="7486650" y="3206019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1839</xdr:row>
      <xdr:rowOff>0</xdr:rowOff>
    </xdr:from>
    <xdr:ext cx="295275" cy="238127"/>
    <xdr:sp macro="" textlink="">
      <xdr:nvSpPr>
        <xdr:cNvPr id="270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B32D767E-9B7C-44E7-8824-0CC410025237}"/>
            </a:ext>
          </a:extLst>
        </xdr:cNvPr>
        <xdr:cNvSpPr/>
      </xdr:nvSpPr>
      <xdr:spPr bwMode="auto">
        <a:xfrm>
          <a:off x="4210050" y="3206019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1839</xdr:row>
      <xdr:rowOff>0</xdr:rowOff>
    </xdr:from>
    <xdr:ext cx="295275" cy="238127"/>
    <xdr:sp macro="" textlink="">
      <xdr:nvSpPr>
        <xdr:cNvPr id="271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3D8AA09B-55D2-48B1-BF7B-848D356AEDAA}"/>
            </a:ext>
          </a:extLst>
        </xdr:cNvPr>
        <xdr:cNvSpPr/>
      </xdr:nvSpPr>
      <xdr:spPr bwMode="auto">
        <a:xfrm>
          <a:off x="7486650" y="3206019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1839</xdr:row>
      <xdr:rowOff>0</xdr:rowOff>
    </xdr:from>
    <xdr:ext cx="295275" cy="238127"/>
    <xdr:sp macro="" textlink="">
      <xdr:nvSpPr>
        <xdr:cNvPr id="27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D8B4F3CD-3C21-4F23-B17D-137CBD9D9B3E}"/>
            </a:ext>
          </a:extLst>
        </xdr:cNvPr>
        <xdr:cNvSpPr/>
      </xdr:nvSpPr>
      <xdr:spPr bwMode="auto">
        <a:xfrm>
          <a:off x="4210050" y="3206019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1839</xdr:row>
      <xdr:rowOff>0</xdr:rowOff>
    </xdr:from>
    <xdr:ext cx="295275" cy="238127"/>
    <xdr:sp macro="" textlink="">
      <xdr:nvSpPr>
        <xdr:cNvPr id="27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4B6CE23A-4CB5-45B7-AFCF-9A8BEAEA18E3}"/>
            </a:ext>
          </a:extLst>
        </xdr:cNvPr>
        <xdr:cNvSpPr/>
      </xdr:nvSpPr>
      <xdr:spPr bwMode="auto">
        <a:xfrm>
          <a:off x="7486650" y="3206019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1839</xdr:row>
      <xdr:rowOff>0</xdr:rowOff>
    </xdr:from>
    <xdr:ext cx="295275" cy="238127"/>
    <xdr:sp macro="" textlink="">
      <xdr:nvSpPr>
        <xdr:cNvPr id="274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5FCFACDE-1A7D-4713-A6AB-24EC6E083A44}"/>
            </a:ext>
          </a:extLst>
        </xdr:cNvPr>
        <xdr:cNvSpPr/>
      </xdr:nvSpPr>
      <xdr:spPr bwMode="auto">
        <a:xfrm>
          <a:off x="4210050" y="3206019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1839</xdr:row>
      <xdr:rowOff>0</xdr:rowOff>
    </xdr:from>
    <xdr:ext cx="295275" cy="238127"/>
    <xdr:sp macro="" textlink="">
      <xdr:nvSpPr>
        <xdr:cNvPr id="275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9EBDDB81-C688-4B3D-BDE3-0334F4424627}"/>
            </a:ext>
          </a:extLst>
        </xdr:cNvPr>
        <xdr:cNvSpPr/>
      </xdr:nvSpPr>
      <xdr:spPr bwMode="auto">
        <a:xfrm>
          <a:off x="7486650" y="3206019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1839</xdr:row>
      <xdr:rowOff>0</xdr:rowOff>
    </xdr:from>
    <xdr:ext cx="295275" cy="238127"/>
    <xdr:sp macro="" textlink="">
      <xdr:nvSpPr>
        <xdr:cNvPr id="276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B7BFA0A2-F40C-4DA9-B677-DF21484AF0E6}"/>
            </a:ext>
          </a:extLst>
        </xdr:cNvPr>
        <xdr:cNvSpPr/>
      </xdr:nvSpPr>
      <xdr:spPr bwMode="auto">
        <a:xfrm>
          <a:off x="4210050" y="3206019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1839</xdr:row>
      <xdr:rowOff>0</xdr:rowOff>
    </xdr:from>
    <xdr:ext cx="295275" cy="238127"/>
    <xdr:sp macro="" textlink="">
      <xdr:nvSpPr>
        <xdr:cNvPr id="277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5D5F5130-2D0E-4AB2-B205-3FCE516E02ED}"/>
            </a:ext>
          </a:extLst>
        </xdr:cNvPr>
        <xdr:cNvSpPr/>
      </xdr:nvSpPr>
      <xdr:spPr bwMode="auto">
        <a:xfrm>
          <a:off x="7486650" y="3206019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1839</xdr:row>
      <xdr:rowOff>0</xdr:rowOff>
    </xdr:from>
    <xdr:ext cx="295275" cy="238127"/>
    <xdr:sp macro="" textlink="">
      <xdr:nvSpPr>
        <xdr:cNvPr id="278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9B2C0ACF-2821-4182-8680-81BC6A24849F}"/>
            </a:ext>
          </a:extLst>
        </xdr:cNvPr>
        <xdr:cNvSpPr/>
      </xdr:nvSpPr>
      <xdr:spPr bwMode="auto">
        <a:xfrm>
          <a:off x="4210050" y="3206019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1839</xdr:row>
      <xdr:rowOff>0</xdr:rowOff>
    </xdr:from>
    <xdr:ext cx="295275" cy="238127"/>
    <xdr:sp macro="" textlink="">
      <xdr:nvSpPr>
        <xdr:cNvPr id="279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B29446DB-AC51-4E4A-BE63-BEA682C5044C}"/>
            </a:ext>
          </a:extLst>
        </xdr:cNvPr>
        <xdr:cNvSpPr/>
      </xdr:nvSpPr>
      <xdr:spPr bwMode="auto">
        <a:xfrm>
          <a:off x="7486650" y="3206019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1839</xdr:row>
      <xdr:rowOff>0</xdr:rowOff>
    </xdr:from>
    <xdr:ext cx="295275" cy="238127"/>
    <xdr:sp macro="" textlink="">
      <xdr:nvSpPr>
        <xdr:cNvPr id="280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E04337E9-4FD1-4EDD-AC73-42DE9B74D41A}"/>
            </a:ext>
          </a:extLst>
        </xdr:cNvPr>
        <xdr:cNvSpPr/>
      </xdr:nvSpPr>
      <xdr:spPr bwMode="auto">
        <a:xfrm>
          <a:off x="4210050" y="3206019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1839</xdr:row>
      <xdr:rowOff>0</xdr:rowOff>
    </xdr:from>
    <xdr:ext cx="295275" cy="238127"/>
    <xdr:sp macro="" textlink="">
      <xdr:nvSpPr>
        <xdr:cNvPr id="281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7C80409A-702B-4657-8A83-8E84BACC01FE}"/>
            </a:ext>
          </a:extLst>
        </xdr:cNvPr>
        <xdr:cNvSpPr/>
      </xdr:nvSpPr>
      <xdr:spPr bwMode="auto">
        <a:xfrm>
          <a:off x="7486650" y="3206019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1854</xdr:row>
      <xdr:rowOff>142875</xdr:rowOff>
    </xdr:from>
    <xdr:ext cx="295275" cy="238127"/>
    <xdr:sp macro="" textlink="">
      <xdr:nvSpPr>
        <xdr:cNvPr id="28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C19AD034-2E08-4770-AE2F-23CF6E7C7C88}"/>
            </a:ext>
          </a:extLst>
        </xdr:cNvPr>
        <xdr:cNvSpPr/>
      </xdr:nvSpPr>
      <xdr:spPr bwMode="auto">
        <a:xfrm>
          <a:off x="4210050" y="3233547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1854</xdr:row>
      <xdr:rowOff>142875</xdr:rowOff>
    </xdr:from>
    <xdr:ext cx="295275" cy="238127"/>
    <xdr:sp macro="" textlink="">
      <xdr:nvSpPr>
        <xdr:cNvPr id="28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B1D74072-7FC6-44E9-8252-64DDB3547225}"/>
            </a:ext>
          </a:extLst>
        </xdr:cNvPr>
        <xdr:cNvSpPr/>
      </xdr:nvSpPr>
      <xdr:spPr bwMode="auto">
        <a:xfrm>
          <a:off x="7486650" y="3233547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161924</xdr:colOff>
      <xdr:row>1845</xdr:row>
      <xdr:rowOff>57150</xdr:rowOff>
    </xdr:from>
    <xdr:ext cx="1724025" cy="1057561"/>
    <xdr:pic>
      <xdr:nvPicPr>
        <xdr:cNvPr id="284" name="Imagen 283">
          <a:extLst>
            <a:ext uri="{FF2B5EF4-FFF2-40B4-BE49-F238E27FC236}">
              <a16:creationId xmlns:a16="http://schemas.microsoft.com/office/drawing/2014/main" id="{48F3C74A-B7F7-4781-B3A2-6B941CDE8D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1024" y="321716400"/>
          <a:ext cx="1724025" cy="1057561"/>
        </a:xfrm>
        <a:prstGeom prst="rect">
          <a:avLst/>
        </a:prstGeom>
      </xdr:spPr>
    </xdr:pic>
    <xdr:clientData/>
  </xdr:oneCellAnchor>
  <xdr:oneCellAnchor>
    <xdr:from>
      <xdr:col>6</xdr:col>
      <xdr:colOff>152400</xdr:colOff>
      <xdr:row>1924</xdr:row>
      <xdr:rowOff>0</xdr:rowOff>
    </xdr:from>
    <xdr:ext cx="295275" cy="238127"/>
    <xdr:sp macro="" textlink="">
      <xdr:nvSpPr>
        <xdr:cNvPr id="285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E293B797-51D9-4352-9FC4-EDE2C3416DAF}"/>
            </a:ext>
          </a:extLst>
        </xdr:cNvPr>
        <xdr:cNvSpPr/>
      </xdr:nvSpPr>
      <xdr:spPr bwMode="auto">
        <a:xfrm>
          <a:off x="4210050" y="3206019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1924</xdr:row>
      <xdr:rowOff>0</xdr:rowOff>
    </xdr:from>
    <xdr:ext cx="295275" cy="238127"/>
    <xdr:sp macro="" textlink="">
      <xdr:nvSpPr>
        <xdr:cNvPr id="286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433A18CB-73FB-417D-A8D2-1275B04E6BF0}"/>
            </a:ext>
          </a:extLst>
        </xdr:cNvPr>
        <xdr:cNvSpPr/>
      </xdr:nvSpPr>
      <xdr:spPr bwMode="auto">
        <a:xfrm>
          <a:off x="7486650" y="3206019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1924</xdr:row>
      <xdr:rowOff>0</xdr:rowOff>
    </xdr:from>
    <xdr:ext cx="295275" cy="238127"/>
    <xdr:sp macro="" textlink="">
      <xdr:nvSpPr>
        <xdr:cNvPr id="287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D5A6BF41-4812-4C91-867B-1BFADE4AFBE0}"/>
            </a:ext>
          </a:extLst>
        </xdr:cNvPr>
        <xdr:cNvSpPr/>
      </xdr:nvSpPr>
      <xdr:spPr bwMode="auto">
        <a:xfrm>
          <a:off x="4210050" y="3206019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1924</xdr:row>
      <xdr:rowOff>0</xdr:rowOff>
    </xdr:from>
    <xdr:ext cx="295275" cy="238127"/>
    <xdr:sp macro="" textlink="">
      <xdr:nvSpPr>
        <xdr:cNvPr id="288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FF6F454D-B366-4328-BE72-525B5A8E7B10}"/>
            </a:ext>
          </a:extLst>
        </xdr:cNvPr>
        <xdr:cNvSpPr/>
      </xdr:nvSpPr>
      <xdr:spPr bwMode="auto">
        <a:xfrm>
          <a:off x="7486650" y="3206019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1924</xdr:row>
      <xdr:rowOff>0</xdr:rowOff>
    </xdr:from>
    <xdr:ext cx="295275" cy="238127"/>
    <xdr:sp macro="" textlink="">
      <xdr:nvSpPr>
        <xdr:cNvPr id="289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5000C25A-7AD2-4AE2-9FBD-E65A2C6ED577}"/>
            </a:ext>
          </a:extLst>
        </xdr:cNvPr>
        <xdr:cNvSpPr/>
      </xdr:nvSpPr>
      <xdr:spPr bwMode="auto">
        <a:xfrm>
          <a:off x="4210050" y="3206019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1924</xdr:row>
      <xdr:rowOff>0</xdr:rowOff>
    </xdr:from>
    <xdr:ext cx="295275" cy="238127"/>
    <xdr:sp macro="" textlink="">
      <xdr:nvSpPr>
        <xdr:cNvPr id="290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3DF64FA8-99B8-459F-A29A-4DCA41849982}"/>
            </a:ext>
          </a:extLst>
        </xdr:cNvPr>
        <xdr:cNvSpPr/>
      </xdr:nvSpPr>
      <xdr:spPr bwMode="auto">
        <a:xfrm>
          <a:off x="7486650" y="3206019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1924</xdr:row>
      <xdr:rowOff>0</xdr:rowOff>
    </xdr:from>
    <xdr:ext cx="295275" cy="238127"/>
    <xdr:sp macro="" textlink="">
      <xdr:nvSpPr>
        <xdr:cNvPr id="291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19FB2000-06A6-4DDA-8969-EC60DA369803}"/>
            </a:ext>
          </a:extLst>
        </xdr:cNvPr>
        <xdr:cNvSpPr/>
      </xdr:nvSpPr>
      <xdr:spPr bwMode="auto">
        <a:xfrm>
          <a:off x="4210050" y="3206019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1924</xdr:row>
      <xdr:rowOff>0</xdr:rowOff>
    </xdr:from>
    <xdr:ext cx="295275" cy="238127"/>
    <xdr:sp macro="" textlink="">
      <xdr:nvSpPr>
        <xdr:cNvPr id="292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7019819A-CDAB-4308-8979-597CD789C3E1}"/>
            </a:ext>
          </a:extLst>
        </xdr:cNvPr>
        <xdr:cNvSpPr/>
      </xdr:nvSpPr>
      <xdr:spPr bwMode="auto">
        <a:xfrm>
          <a:off x="7486650" y="3206019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1924</xdr:row>
      <xdr:rowOff>0</xdr:rowOff>
    </xdr:from>
    <xdr:ext cx="295275" cy="238127"/>
    <xdr:sp macro="" textlink="">
      <xdr:nvSpPr>
        <xdr:cNvPr id="293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90F27F8A-1AD4-4567-9D86-C4CC5201E8BC}"/>
            </a:ext>
          </a:extLst>
        </xdr:cNvPr>
        <xdr:cNvSpPr/>
      </xdr:nvSpPr>
      <xdr:spPr bwMode="auto">
        <a:xfrm>
          <a:off x="4210050" y="3206019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1924</xdr:row>
      <xdr:rowOff>0</xdr:rowOff>
    </xdr:from>
    <xdr:ext cx="295275" cy="238127"/>
    <xdr:sp macro="" textlink="">
      <xdr:nvSpPr>
        <xdr:cNvPr id="294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8D5B5D40-E805-446A-9900-DFB4568983A2}"/>
            </a:ext>
          </a:extLst>
        </xdr:cNvPr>
        <xdr:cNvSpPr/>
      </xdr:nvSpPr>
      <xdr:spPr bwMode="auto">
        <a:xfrm>
          <a:off x="7486650" y="3206019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1924</xdr:row>
      <xdr:rowOff>0</xdr:rowOff>
    </xdr:from>
    <xdr:ext cx="295275" cy="238127"/>
    <xdr:sp macro="" textlink="">
      <xdr:nvSpPr>
        <xdr:cNvPr id="295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30F10D8B-2E41-45A2-AA54-36CE2A0681BE}"/>
            </a:ext>
          </a:extLst>
        </xdr:cNvPr>
        <xdr:cNvSpPr/>
      </xdr:nvSpPr>
      <xdr:spPr bwMode="auto">
        <a:xfrm>
          <a:off x="4210050" y="3206019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1924</xdr:row>
      <xdr:rowOff>0</xdr:rowOff>
    </xdr:from>
    <xdr:ext cx="295275" cy="238127"/>
    <xdr:sp macro="" textlink="">
      <xdr:nvSpPr>
        <xdr:cNvPr id="296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D30E776B-961F-4D24-9F12-A5C4A9E907E5}"/>
            </a:ext>
          </a:extLst>
        </xdr:cNvPr>
        <xdr:cNvSpPr/>
      </xdr:nvSpPr>
      <xdr:spPr bwMode="auto">
        <a:xfrm>
          <a:off x="7486650" y="3206019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1924</xdr:row>
      <xdr:rowOff>0</xdr:rowOff>
    </xdr:from>
    <xdr:ext cx="295275" cy="238127"/>
    <xdr:sp macro="" textlink="">
      <xdr:nvSpPr>
        <xdr:cNvPr id="297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25309A31-9B28-4159-B9AB-476ECBFC1018}"/>
            </a:ext>
          </a:extLst>
        </xdr:cNvPr>
        <xdr:cNvSpPr/>
      </xdr:nvSpPr>
      <xdr:spPr bwMode="auto">
        <a:xfrm>
          <a:off x="4210050" y="3206019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1924</xdr:row>
      <xdr:rowOff>0</xdr:rowOff>
    </xdr:from>
    <xdr:ext cx="295275" cy="238127"/>
    <xdr:sp macro="" textlink="">
      <xdr:nvSpPr>
        <xdr:cNvPr id="298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D9091AC1-A493-4A7F-985D-18FC91A39168}"/>
            </a:ext>
          </a:extLst>
        </xdr:cNvPr>
        <xdr:cNvSpPr/>
      </xdr:nvSpPr>
      <xdr:spPr bwMode="auto">
        <a:xfrm>
          <a:off x="7486650" y="3206019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1924</xdr:row>
      <xdr:rowOff>0</xdr:rowOff>
    </xdr:from>
    <xdr:ext cx="295275" cy="238127"/>
    <xdr:sp macro="" textlink="">
      <xdr:nvSpPr>
        <xdr:cNvPr id="299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CF80D451-0841-4C9B-8EF5-34F802DAB835}"/>
            </a:ext>
          </a:extLst>
        </xdr:cNvPr>
        <xdr:cNvSpPr/>
      </xdr:nvSpPr>
      <xdr:spPr bwMode="auto">
        <a:xfrm>
          <a:off x="4210050" y="3206019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1924</xdr:row>
      <xdr:rowOff>0</xdr:rowOff>
    </xdr:from>
    <xdr:ext cx="295275" cy="238127"/>
    <xdr:sp macro="" textlink="">
      <xdr:nvSpPr>
        <xdr:cNvPr id="300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13C99947-DE17-4E8D-9BA7-95BEB6533F55}"/>
            </a:ext>
          </a:extLst>
        </xdr:cNvPr>
        <xdr:cNvSpPr/>
      </xdr:nvSpPr>
      <xdr:spPr bwMode="auto">
        <a:xfrm>
          <a:off x="7486650" y="3206019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1924</xdr:row>
      <xdr:rowOff>0</xdr:rowOff>
    </xdr:from>
    <xdr:ext cx="295275" cy="238127"/>
    <xdr:sp macro="" textlink="">
      <xdr:nvSpPr>
        <xdr:cNvPr id="301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A52EF459-0EBE-4170-BF9F-60E182327C22}"/>
            </a:ext>
          </a:extLst>
        </xdr:cNvPr>
        <xdr:cNvSpPr/>
      </xdr:nvSpPr>
      <xdr:spPr bwMode="auto">
        <a:xfrm>
          <a:off x="4210050" y="3206019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1924</xdr:row>
      <xdr:rowOff>0</xdr:rowOff>
    </xdr:from>
    <xdr:ext cx="295275" cy="238127"/>
    <xdr:sp macro="" textlink="">
      <xdr:nvSpPr>
        <xdr:cNvPr id="302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8283B49D-23C9-4882-87BE-A5D42A47E1FB}"/>
            </a:ext>
          </a:extLst>
        </xdr:cNvPr>
        <xdr:cNvSpPr/>
      </xdr:nvSpPr>
      <xdr:spPr bwMode="auto">
        <a:xfrm>
          <a:off x="7486650" y="3206019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1924</xdr:row>
      <xdr:rowOff>0</xdr:rowOff>
    </xdr:from>
    <xdr:ext cx="295275" cy="238127"/>
    <xdr:sp macro="" textlink="">
      <xdr:nvSpPr>
        <xdr:cNvPr id="303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92613050-50C9-4936-BFEF-A9B9C69A453F}"/>
            </a:ext>
          </a:extLst>
        </xdr:cNvPr>
        <xdr:cNvSpPr/>
      </xdr:nvSpPr>
      <xdr:spPr bwMode="auto">
        <a:xfrm>
          <a:off x="4210050" y="3206019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1924</xdr:row>
      <xdr:rowOff>0</xdr:rowOff>
    </xdr:from>
    <xdr:ext cx="295275" cy="238127"/>
    <xdr:sp macro="" textlink="">
      <xdr:nvSpPr>
        <xdr:cNvPr id="304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84196936-EA0C-4F40-89A6-253B7B1E3753}"/>
            </a:ext>
          </a:extLst>
        </xdr:cNvPr>
        <xdr:cNvSpPr/>
      </xdr:nvSpPr>
      <xdr:spPr bwMode="auto">
        <a:xfrm>
          <a:off x="7486650" y="3206019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1924</xdr:row>
      <xdr:rowOff>0</xdr:rowOff>
    </xdr:from>
    <xdr:ext cx="295275" cy="238127"/>
    <xdr:sp macro="" textlink="">
      <xdr:nvSpPr>
        <xdr:cNvPr id="305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D076B656-2AC1-4A63-A338-3332435D2F5E}"/>
            </a:ext>
          </a:extLst>
        </xdr:cNvPr>
        <xdr:cNvSpPr/>
      </xdr:nvSpPr>
      <xdr:spPr bwMode="auto">
        <a:xfrm>
          <a:off x="4210050" y="3206019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1924</xdr:row>
      <xdr:rowOff>0</xdr:rowOff>
    </xdr:from>
    <xdr:ext cx="295275" cy="238127"/>
    <xdr:sp macro="" textlink="">
      <xdr:nvSpPr>
        <xdr:cNvPr id="306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A12ECE38-CA27-49DD-AA4D-45E89379CB43}"/>
            </a:ext>
          </a:extLst>
        </xdr:cNvPr>
        <xdr:cNvSpPr/>
      </xdr:nvSpPr>
      <xdr:spPr bwMode="auto">
        <a:xfrm>
          <a:off x="7486650" y="3206019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1939</xdr:row>
      <xdr:rowOff>142875</xdr:rowOff>
    </xdr:from>
    <xdr:ext cx="295275" cy="238127"/>
    <xdr:sp macro="" textlink="">
      <xdr:nvSpPr>
        <xdr:cNvPr id="307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5167337B-3393-4A31-A213-ED64C8B24843}"/>
            </a:ext>
          </a:extLst>
        </xdr:cNvPr>
        <xdr:cNvSpPr/>
      </xdr:nvSpPr>
      <xdr:spPr bwMode="auto">
        <a:xfrm>
          <a:off x="4210050" y="3233547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1939</xdr:row>
      <xdr:rowOff>142875</xdr:rowOff>
    </xdr:from>
    <xdr:ext cx="295275" cy="238127"/>
    <xdr:sp macro="" textlink="">
      <xdr:nvSpPr>
        <xdr:cNvPr id="308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9AD2A690-5077-4E13-9188-89A15173F3EE}"/>
            </a:ext>
          </a:extLst>
        </xdr:cNvPr>
        <xdr:cNvSpPr/>
      </xdr:nvSpPr>
      <xdr:spPr bwMode="auto">
        <a:xfrm>
          <a:off x="7486650" y="3233547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161924</xdr:colOff>
      <xdr:row>1930</xdr:row>
      <xdr:rowOff>57150</xdr:rowOff>
    </xdr:from>
    <xdr:ext cx="1724025" cy="1057561"/>
    <xdr:pic>
      <xdr:nvPicPr>
        <xdr:cNvPr id="309" name="Imagen 308">
          <a:extLst>
            <a:ext uri="{FF2B5EF4-FFF2-40B4-BE49-F238E27FC236}">
              <a16:creationId xmlns:a16="http://schemas.microsoft.com/office/drawing/2014/main" id="{2C555B88-07FF-4233-A843-C5AD9D956B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1024" y="321716400"/>
          <a:ext cx="1724025" cy="1057561"/>
        </a:xfrm>
        <a:prstGeom prst="rect">
          <a:avLst/>
        </a:prstGeom>
      </xdr:spPr>
    </xdr:pic>
    <xdr:clientData/>
  </xdr:oneCellAnchor>
  <xdr:oneCellAnchor>
    <xdr:from>
      <xdr:col>6</xdr:col>
      <xdr:colOff>152400</xdr:colOff>
      <xdr:row>2006</xdr:row>
      <xdr:rowOff>0</xdr:rowOff>
    </xdr:from>
    <xdr:ext cx="295275" cy="238127"/>
    <xdr:sp macro="" textlink="">
      <xdr:nvSpPr>
        <xdr:cNvPr id="310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37EA7FE3-6DB4-455B-87CD-2D3885648B70}"/>
            </a:ext>
          </a:extLst>
        </xdr:cNvPr>
        <xdr:cNvSpPr/>
      </xdr:nvSpPr>
      <xdr:spPr bwMode="auto">
        <a:xfrm>
          <a:off x="4210050" y="3507200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2006</xdr:row>
      <xdr:rowOff>0</xdr:rowOff>
    </xdr:from>
    <xdr:ext cx="295275" cy="238127"/>
    <xdr:sp macro="" textlink="">
      <xdr:nvSpPr>
        <xdr:cNvPr id="311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545043D6-EC80-4F07-A160-459A4D83C468}"/>
            </a:ext>
          </a:extLst>
        </xdr:cNvPr>
        <xdr:cNvSpPr/>
      </xdr:nvSpPr>
      <xdr:spPr bwMode="auto">
        <a:xfrm>
          <a:off x="7486650" y="3507200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2006</xdr:row>
      <xdr:rowOff>0</xdr:rowOff>
    </xdr:from>
    <xdr:ext cx="295275" cy="238127"/>
    <xdr:sp macro="" textlink="">
      <xdr:nvSpPr>
        <xdr:cNvPr id="31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5CEDF852-3092-4277-95C0-00D343286C7F}"/>
            </a:ext>
          </a:extLst>
        </xdr:cNvPr>
        <xdr:cNvSpPr/>
      </xdr:nvSpPr>
      <xdr:spPr bwMode="auto">
        <a:xfrm>
          <a:off x="4210050" y="3507200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2006</xdr:row>
      <xdr:rowOff>0</xdr:rowOff>
    </xdr:from>
    <xdr:ext cx="295275" cy="238127"/>
    <xdr:sp macro="" textlink="">
      <xdr:nvSpPr>
        <xdr:cNvPr id="31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71B3CA68-52E6-4145-B77C-2F38164533E6}"/>
            </a:ext>
          </a:extLst>
        </xdr:cNvPr>
        <xdr:cNvSpPr/>
      </xdr:nvSpPr>
      <xdr:spPr bwMode="auto">
        <a:xfrm>
          <a:off x="7486650" y="3507200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2006</xdr:row>
      <xdr:rowOff>0</xdr:rowOff>
    </xdr:from>
    <xdr:ext cx="295275" cy="238127"/>
    <xdr:sp macro="" textlink="">
      <xdr:nvSpPr>
        <xdr:cNvPr id="314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7717474C-CEC5-4BBF-8AE4-B70C0979D64C}"/>
            </a:ext>
          </a:extLst>
        </xdr:cNvPr>
        <xdr:cNvSpPr/>
      </xdr:nvSpPr>
      <xdr:spPr bwMode="auto">
        <a:xfrm>
          <a:off x="4210050" y="3507200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2006</xdr:row>
      <xdr:rowOff>0</xdr:rowOff>
    </xdr:from>
    <xdr:ext cx="295275" cy="238127"/>
    <xdr:sp macro="" textlink="">
      <xdr:nvSpPr>
        <xdr:cNvPr id="315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A2D09B9B-CAAE-4796-9D0A-0D8E38F269F3}"/>
            </a:ext>
          </a:extLst>
        </xdr:cNvPr>
        <xdr:cNvSpPr/>
      </xdr:nvSpPr>
      <xdr:spPr bwMode="auto">
        <a:xfrm>
          <a:off x="7486650" y="3507200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2006</xdr:row>
      <xdr:rowOff>0</xdr:rowOff>
    </xdr:from>
    <xdr:ext cx="295275" cy="238127"/>
    <xdr:sp macro="" textlink="">
      <xdr:nvSpPr>
        <xdr:cNvPr id="316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92888556-E910-4EDA-986A-586DF002A7D9}"/>
            </a:ext>
          </a:extLst>
        </xdr:cNvPr>
        <xdr:cNvSpPr/>
      </xdr:nvSpPr>
      <xdr:spPr bwMode="auto">
        <a:xfrm>
          <a:off x="4210050" y="3507200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2006</xdr:row>
      <xdr:rowOff>0</xdr:rowOff>
    </xdr:from>
    <xdr:ext cx="295275" cy="238127"/>
    <xdr:sp macro="" textlink="">
      <xdr:nvSpPr>
        <xdr:cNvPr id="317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F2A6667B-3E15-4633-A7FA-38784F7D3BCD}"/>
            </a:ext>
          </a:extLst>
        </xdr:cNvPr>
        <xdr:cNvSpPr/>
      </xdr:nvSpPr>
      <xdr:spPr bwMode="auto">
        <a:xfrm>
          <a:off x="7486650" y="3507200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2006</xdr:row>
      <xdr:rowOff>0</xdr:rowOff>
    </xdr:from>
    <xdr:ext cx="295275" cy="238127"/>
    <xdr:sp macro="" textlink="">
      <xdr:nvSpPr>
        <xdr:cNvPr id="318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D977EA61-1291-420A-B723-1A763B9C8099}"/>
            </a:ext>
          </a:extLst>
        </xdr:cNvPr>
        <xdr:cNvSpPr/>
      </xdr:nvSpPr>
      <xdr:spPr bwMode="auto">
        <a:xfrm>
          <a:off x="4210050" y="3507200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2006</xdr:row>
      <xdr:rowOff>0</xdr:rowOff>
    </xdr:from>
    <xdr:ext cx="295275" cy="238127"/>
    <xdr:sp macro="" textlink="">
      <xdr:nvSpPr>
        <xdr:cNvPr id="319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D9E194FB-5F1C-4095-BEE3-99FCB3A18C9D}"/>
            </a:ext>
          </a:extLst>
        </xdr:cNvPr>
        <xdr:cNvSpPr/>
      </xdr:nvSpPr>
      <xdr:spPr bwMode="auto">
        <a:xfrm>
          <a:off x="7486650" y="3507200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2006</xdr:row>
      <xdr:rowOff>0</xdr:rowOff>
    </xdr:from>
    <xdr:ext cx="295275" cy="238127"/>
    <xdr:sp macro="" textlink="">
      <xdr:nvSpPr>
        <xdr:cNvPr id="320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CE1D2C5C-AABB-4F3A-8A91-962A501DD709}"/>
            </a:ext>
          </a:extLst>
        </xdr:cNvPr>
        <xdr:cNvSpPr/>
      </xdr:nvSpPr>
      <xdr:spPr bwMode="auto">
        <a:xfrm>
          <a:off x="4210050" y="3507200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2006</xdr:row>
      <xdr:rowOff>0</xdr:rowOff>
    </xdr:from>
    <xdr:ext cx="295275" cy="238127"/>
    <xdr:sp macro="" textlink="">
      <xdr:nvSpPr>
        <xdr:cNvPr id="321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2A114D9F-07DB-40A0-B6E1-EA184BCFE81E}"/>
            </a:ext>
          </a:extLst>
        </xdr:cNvPr>
        <xdr:cNvSpPr/>
      </xdr:nvSpPr>
      <xdr:spPr bwMode="auto">
        <a:xfrm>
          <a:off x="7486650" y="3507200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2006</xdr:row>
      <xdr:rowOff>0</xdr:rowOff>
    </xdr:from>
    <xdr:ext cx="295275" cy="238127"/>
    <xdr:sp macro="" textlink="">
      <xdr:nvSpPr>
        <xdr:cNvPr id="32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2F2A219F-4613-43D3-8BB0-8DD9A9A93031}"/>
            </a:ext>
          </a:extLst>
        </xdr:cNvPr>
        <xdr:cNvSpPr/>
      </xdr:nvSpPr>
      <xdr:spPr bwMode="auto">
        <a:xfrm>
          <a:off x="4210050" y="3507200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2006</xdr:row>
      <xdr:rowOff>0</xdr:rowOff>
    </xdr:from>
    <xdr:ext cx="295275" cy="238127"/>
    <xdr:sp macro="" textlink="">
      <xdr:nvSpPr>
        <xdr:cNvPr id="32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55879DA6-8722-43CC-9CF6-90E3429D1071}"/>
            </a:ext>
          </a:extLst>
        </xdr:cNvPr>
        <xdr:cNvSpPr/>
      </xdr:nvSpPr>
      <xdr:spPr bwMode="auto">
        <a:xfrm>
          <a:off x="7486650" y="3507200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2006</xdr:row>
      <xdr:rowOff>0</xdr:rowOff>
    </xdr:from>
    <xdr:ext cx="295275" cy="238127"/>
    <xdr:sp macro="" textlink="">
      <xdr:nvSpPr>
        <xdr:cNvPr id="324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469AADD0-FA2B-461A-BB53-794D61E5D9CC}"/>
            </a:ext>
          </a:extLst>
        </xdr:cNvPr>
        <xdr:cNvSpPr/>
      </xdr:nvSpPr>
      <xdr:spPr bwMode="auto">
        <a:xfrm>
          <a:off x="4210050" y="3507200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2006</xdr:row>
      <xdr:rowOff>0</xdr:rowOff>
    </xdr:from>
    <xdr:ext cx="295275" cy="238127"/>
    <xdr:sp macro="" textlink="">
      <xdr:nvSpPr>
        <xdr:cNvPr id="325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E145D57C-8DD0-47E8-8FD7-D7E713217793}"/>
            </a:ext>
          </a:extLst>
        </xdr:cNvPr>
        <xdr:cNvSpPr/>
      </xdr:nvSpPr>
      <xdr:spPr bwMode="auto">
        <a:xfrm>
          <a:off x="7486650" y="3507200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2006</xdr:row>
      <xdr:rowOff>0</xdr:rowOff>
    </xdr:from>
    <xdr:ext cx="295275" cy="238127"/>
    <xdr:sp macro="" textlink="">
      <xdr:nvSpPr>
        <xdr:cNvPr id="326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3B19AC52-8794-4798-97EA-4A2E50A9BF7D}"/>
            </a:ext>
          </a:extLst>
        </xdr:cNvPr>
        <xdr:cNvSpPr/>
      </xdr:nvSpPr>
      <xdr:spPr bwMode="auto">
        <a:xfrm>
          <a:off x="4210050" y="3507200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2006</xdr:row>
      <xdr:rowOff>0</xdr:rowOff>
    </xdr:from>
    <xdr:ext cx="295275" cy="238127"/>
    <xdr:sp macro="" textlink="">
      <xdr:nvSpPr>
        <xdr:cNvPr id="327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DC116708-9C41-4EE7-9D42-9EADB5AB4D97}"/>
            </a:ext>
          </a:extLst>
        </xdr:cNvPr>
        <xdr:cNvSpPr/>
      </xdr:nvSpPr>
      <xdr:spPr bwMode="auto">
        <a:xfrm>
          <a:off x="7486650" y="3507200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2006</xdr:row>
      <xdr:rowOff>0</xdr:rowOff>
    </xdr:from>
    <xdr:ext cx="295275" cy="238127"/>
    <xdr:sp macro="" textlink="">
      <xdr:nvSpPr>
        <xdr:cNvPr id="328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062EB01A-A6A0-424B-8C9A-711F4680A341}"/>
            </a:ext>
          </a:extLst>
        </xdr:cNvPr>
        <xdr:cNvSpPr/>
      </xdr:nvSpPr>
      <xdr:spPr bwMode="auto">
        <a:xfrm>
          <a:off x="4210050" y="3507200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2006</xdr:row>
      <xdr:rowOff>0</xdr:rowOff>
    </xdr:from>
    <xdr:ext cx="295275" cy="238127"/>
    <xdr:sp macro="" textlink="">
      <xdr:nvSpPr>
        <xdr:cNvPr id="329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4B2C029F-134F-4F8D-9DA1-F158BCDDE5A3}"/>
            </a:ext>
          </a:extLst>
        </xdr:cNvPr>
        <xdr:cNvSpPr/>
      </xdr:nvSpPr>
      <xdr:spPr bwMode="auto">
        <a:xfrm>
          <a:off x="7486650" y="3507200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2006</xdr:row>
      <xdr:rowOff>0</xdr:rowOff>
    </xdr:from>
    <xdr:ext cx="295275" cy="238127"/>
    <xdr:sp macro="" textlink="">
      <xdr:nvSpPr>
        <xdr:cNvPr id="330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32DB4882-0B76-4A0C-94DF-CE2B73592420}"/>
            </a:ext>
          </a:extLst>
        </xdr:cNvPr>
        <xdr:cNvSpPr/>
      </xdr:nvSpPr>
      <xdr:spPr bwMode="auto">
        <a:xfrm>
          <a:off x="4210050" y="3507200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2006</xdr:row>
      <xdr:rowOff>0</xdr:rowOff>
    </xdr:from>
    <xdr:ext cx="295275" cy="238127"/>
    <xdr:sp macro="" textlink="">
      <xdr:nvSpPr>
        <xdr:cNvPr id="331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7A7186A1-6B13-49F5-8DCD-0CF5DC365340}"/>
            </a:ext>
          </a:extLst>
        </xdr:cNvPr>
        <xdr:cNvSpPr/>
      </xdr:nvSpPr>
      <xdr:spPr bwMode="auto">
        <a:xfrm>
          <a:off x="7486650" y="3507200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2021</xdr:row>
      <xdr:rowOff>142875</xdr:rowOff>
    </xdr:from>
    <xdr:ext cx="295275" cy="238127"/>
    <xdr:sp macro="" textlink="">
      <xdr:nvSpPr>
        <xdr:cNvPr id="33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061AE7DF-2D88-40BB-83FE-A4A8E3345014}"/>
            </a:ext>
          </a:extLst>
        </xdr:cNvPr>
        <xdr:cNvSpPr/>
      </xdr:nvSpPr>
      <xdr:spPr bwMode="auto">
        <a:xfrm>
          <a:off x="4210050" y="35347275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2021</xdr:row>
      <xdr:rowOff>142875</xdr:rowOff>
    </xdr:from>
    <xdr:ext cx="295275" cy="238127"/>
    <xdr:sp macro="" textlink="">
      <xdr:nvSpPr>
        <xdr:cNvPr id="33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744D932E-DF6A-4DAD-AC3E-4C2B0EF0B733}"/>
            </a:ext>
          </a:extLst>
        </xdr:cNvPr>
        <xdr:cNvSpPr/>
      </xdr:nvSpPr>
      <xdr:spPr bwMode="auto">
        <a:xfrm>
          <a:off x="7486650" y="35347275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161924</xdr:colOff>
      <xdr:row>2012</xdr:row>
      <xdr:rowOff>57150</xdr:rowOff>
    </xdr:from>
    <xdr:ext cx="1724025" cy="1057561"/>
    <xdr:pic>
      <xdr:nvPicPr>
        <xdr:cNvPr id="334" name="Imagen 333">
          <a:extLst>
            <a:ext uri="{FF2B5EF4-FFF2-40B4-BE49-F238E27FC236}">
              <a16:creationId xmlns:a16="http://schemas.microsoft.com/office/drawing/2014/main" id="{2E8D410F-2077-4B9B-9267-2EA32E747F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1024" y="351834450"/>
          <a:ext cx="1724025" cy="1057561"/>
        </a:xfrm>
        <a:prstGeom prst="rect">
          <a:avLst/>
        </a:prstGeom>
      </xdr:spPr>
    </xdr:pic>
    <xdr:clientData/>
  </xdr:oneCellAnchor>
  <xdr:oneCellAnchor>
    <xdr:from>
      <xdr:col>6</xdr:col>
      <xdr:colOff>152400</xdr:colOff>
      <xdr:row>2088</xdr:row>
      <xdr:rowOff>0</xdr:rowOff>
    </xdr:from>
    <xdr:ext cx="295275" cy="238127"/>
    <xdr:sp macro="" textlink="">
      <xdr:nvSpPr>
        <xdr:cNvPr id="335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AE14CC7D-E18C-460B-A606-9C1EB6FAEB29}"/>
            </a:ext>
          </a:extLst>
        </xdr:cNvPr>
        <xdr:cNvSpPr/>
      </xdr:nvSpPr>
      <xdr:spPr bwMode="auto">
        <a:xfrm>
          <a:off x="4210050" y="36558855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2088</xdr:row>
      <xdr:rowOff>0</xdr:rowOff>
    </xdr:from>
    <xdr:ext cx="295275" cy="238127"/>
    <xdr:sp macro="" textlink="">
      <xdr:nvSpPr>
        <xdr:cNvPr id="336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940177C2-480E-4AB7-8E5E-E6FF8E5A1EBB}"/>
            </a:ext>
          </a:extLst>
        </xdr:cNvPr>
        <xdr:cNvSpPr/>
      </xdr:nvSpPr>
      <xdr:spPr bwMode="auto">
        <a:xfrm>
          <a:off x="7486650" y="36558855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2088</xdr:row>
      <xdr:rowOff>0</xdr:rowOff>
    </xdr:from>
    <xdr:ext cx="295275" cy="238127"/>
    <xdr:sp macro="" textlink="">
      <xdr:nvSpPr>
        <xdr:cNvPr id="337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6106B03B-FB08-4E44-9FCC-E8EC5216F110}"/>
            </a:ext>
          </a:extLst>
        </xdr:cNvPr>
        <xdr:cNvSpPr/>
      </xdr:nvSpPr>
      <xdr:spPr bwMode="auto">
        <a:xfrm>
          <a:off x="4210050" y="36558855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2088</xdr:row>
      <xdr:rowOff>0</xdr:rowOff>
    </xdr:from>
    <xdr:ext cx="295275" cy="238127"/>
    <xdr:sp macro="" textlink="">
      <xdr:nvSpPr>
        <xdr:cNvPr id="338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D784012A-0E94-4209-AD6B-15C76FA5244C}"/>
            </a:ext>
          </a:extLst>
        </xdr:cNvPr>
        <xdr:cNvSpPr/>
      </xdr:nvSpPr>
      <xdr:spPr bwMode="auto">
        <a:xfrm>
          <a:off x="7486650" y="36558855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2088</xdr:row>
      <xdr:rowOff>0</xdr:rowOff>
    </xdr:from>
    <xdr:ext cx="295275" cy="238127"/>
    <xdr:sp macro="" textlink="">
      <xdr:nvSpPr>
        <xdr:cNvPr id="339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01B6DD68-F0AF-46C3-B6EF-F31CA4B56EDE}"/>
            </a:ext>
          </a:extLst>
        </xdr:cNvPr>
        <xdr:cNvSpPr/>
      </xdr:nvSpPr>
      <xdr:spPr bwMode="auto">
        <a:xfrm>
          <a:off x="4210050" y="36558855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2088</xdr:row>
      <xdr:rowOff>0</xdr:rowOff>
    </xdr:from>
    <xdr:ext cx="295275" cy="238127"/>
    <xdr:sp macro="" textlink="">
      <xdr:nvSpPr>
        <xdr:cNvPr id="340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E42CC052-637E-4AF6-BD0B-C0244F2B4866}"/>
            </a:ext>
          </a:extLst>
        </xdr:cNvPr>
        <xdr:cNvSpPr/>
      </xdr:nvSpPr>
      <xdr:spPr bwMode="auto">
        <a:xfrm>
          <a:off x="7486650" y="36558855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2088</xdr:row>
      <xdr:rowOff>0</xdr:rowOff>
    </xdr:from>
    <xdr:ext cx="295275" cy="238127"/>
    <xdr:sp macro="" textlink="">
      <xdr:nvSpPr>
        <xdr:cNvPr id="341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533F6C9D-8150-4CFB-AE7E-2A2DA25E737A}"/>
            </a:ext>
          </a:extLst>
        </xdr:cNvPr>
        <xdr:cNvSpPr/>
      </xdr:nvSpPr>
      <xdr:spPr bwMode="auto">
        <a:xfrm>
          <a:off x="4210050" y="36558855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2088</xdr:row>
      <xdr:rowOff>0</xdr:rowOff>
    </xdr:from>
    <xdr:ext cx="295275" cy="238127"/>
    <xdr:sp macro="" textlink="">
      <xdr:nvSpPr>
        <xdr:cNvPr id="342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D8C21ED3-EBC7-4F65-B99D-B32F0978A5AC}"/>
            </a:ext>
          </a:extLst>
        </xdr:cNvPr>
        <xdr:cNvSpPr/>
      </xdr:nvSpPr>
      <xdr:spPr bwMode="auto">
        <a:xfrm>
          <a:off x="7486650" y="36558855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2088</xdr:row>
      <xdr:rowOff>0</xdr:rowOff>
    </xdr:from>
    <xdr:ext cx="295275" cy="238127"/>
    <xdr:sp macro="" textlink="">
      <xdr:nvSpPr>
        <xdr:cNvPr id="343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DBD9A5A8-8671-431E-A6B4-35DDF9BDB48E}"/>
            </a:ext>
          </a:extLst>
        </xdr:cNvPr>
        <xdr:cNvSpPr/>
      </xdr:nvSpPr>
      <xdr:spPr bwMode="auto">
        <a:xfrm>
          <a:off x="4210050" y="36558855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2088</xdr:row>
      <xdr:rowOff>0</xdr:rowOff>
    </xdr:from>
    <xdr:ext cx="295275" cy="238127"/>
    <xdr:sp macro="" textlink="">
      <xdr:nvSpPr>
        <xdr:cNvPr id="344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6A940830-AC17-4FD5-B96A-BEB89F11C193}"/>
            </a:ext>
          </a:extLst>
        </xdr:cNvPr>
        <xdr:cNvSpPr/>
      </xdr:nvSpPr>
      <xdr:spPr bwMode="auto">
        <a:xfrm>
          <a:off x="7486650" y="36558855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2088</xdr:row>
      <xdr:rowOff>0</xdr:rowOff>
    </xdr:from>
    <xdr:ext cx="295275" cy="238127"/>
    <xdr:sp macro="" textlink="">
      <xdr:nvSpPr>
        <xdr:cNvPr id="345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7B647029-3ECD-440B-9B51-3D236E12359D}"/>
            </a:ext>
          </a:extLst>
        </xdr:cNvPr>
        <xdr:cNvSpPr/>
      </xdr:nvSpPr>
      <xdr:spPr bwMode="auto">
        <a:xfrm>
          <a:off x="4210050" y="36558855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2088</xdr:row>
      <xdr:rowOff>0</xdr:rowOff>
    </xdr:from>
    <xdr:ext cx="295275" cy="238127"/>
    <xdr:sp macro="" textlink="">
      <xdr:nvSpPr>
        <xdr:cNvPr id="346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224AB244-52EA-47B1-913D-DF7B9929EDA8}"/>
            </a:ext>
          </a:extLst>
        </xdr:cNvPr>
        <xdr:cNvSpPr/>
      </xdr:nvSpPr>
      <xdr:spPr bwMode="auto">
        <a:xfrm>
          <a:off x="7486650" y="36558855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2088</xdr:row>
      <xdr:rowOff>0</xdr:rowOff>
    </xdr:from>
    <xdr:ext cx="295275" cy="238127"/>
    <xdr:sp macro="" textlink="">
      <xdr:nvSpPr>
        <xdr:cNvPr id="347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3C7C672A-483F-4545-B348-7F6417216B61}"/>
            </a:ext>
          </a:extLst>
        </xdr:cNvPr>
        <xdr:cNvSpPr/>
      </xdr:nvSpPr>
      <xdr:spPr bwMode="auto">
        <a:xfrm>
          <a:off x="4210050" y="36558855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2088</xdr:row>
      <xdr:rowOff>0</xdr:rowOff>
    </xdr:from>
    <xdr:ext cx="295275" cy="238127"/>
    <xdr:sp macro="" textlink="">
      <xdr:nvSpPr>
        <xdr:cNvPr id="348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C07F70F6-BD43-47B8-8D8C-EB3753FD1453}"/>
            </a:ext>
          </a:extLst>
        </xdr:cNvPr>
        <xdr:cNvSpPr/>
      </xdr:nvSpPr>
      <xdr:spPr bwMode="auto">
        <a:xfrm>
          <a:off x="7486650" y="36558855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2088</xdr:row>
      <xdr:rowOff>0</xdr:rowOff>
    </xdr:from>
    <xdr:ext cx="295275" cy="238127"/>
    <xdr:sp macro="" textlink="">
      <xdr:nvSpPr>
        <xdr:cNvPr id="349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20F6889B-62F4-4A38-9E97-0CD9441B83BC}"/>
            </a:ext>
          </a:extLst>
        </xdr:cNvPr>
        <xdr:cNvSpPr/>
      </xdr:nvSpPr>
      <xdr:spPr bwMode="auto">
        <a:xfrm>
          <a:off x="4210050" y="36558855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2088</xdr:row>
      <xdr:rowOff>0</xdr:rowOff>
    </xdr:from>
    <xdr:ext cx="295275" cy="238127"/>
    <xdr:sp macro="" textlink="">
      <xdr:nvSpPr>
        <xdr:cNvPr id="350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F25A761E-9FF1-4704-92C3-33E522C32CEC}"/>
            </a:ext>
          </a:extLst>
        </xdr:cNvPr>
        <xdr:cNvSpPr/>
      </xdr:nvSpPr>
      <xdr:spPr bwMode="auto">
        <a:xfrm>
          <a:off x="7486650" y="36558855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2088</xdr:row>
      <xdr:rowOff>0</xdr:rowOff>
    </xdr:from>
    <xdr:ext cx="295275" cy="238127"/>
    <xdr:sp macro="" textlink="">
      <xdr:nvSpPr>
        <xdr:cNvPr id="351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2B87A1A4-8020-4A17-B04C-431488BF4D21}"/>
            </a:ext>
          </a:extLst>
        </xdr:cNvPr>
        <xdr:cNvSpPr/>
      </xdr:nvSpPr>
      <xdr:spPr bwMode="auto">
        <a:xfrm>
          <a:off x="4210050" y="36558855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2088</xdr:row>
      <xdr:rowOff>0</xdr:rowOff>
    </xdr:from>
    <xdr:ext cx="295275" cy="238127"/>
    <xdr:sp macro="" textlink="">
      <xdr:nvSpPr>
        <xdr:cNvPr id="352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C1767127-00AF-4BF2-8DBC-32618757843E}"/>
            </a:ext>
          </a:extLst>
        </xdr:cNvPr>
        <xdr:cNvSpPr/>
      </xdr:nvSpPr>
      <xdr:spPr bwMode="auto">
        <a:xfrm>
          <a:off x="7486650" y="36558855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2088</xdr:row>
      <xdr:rowOff>0</xdr:rowOff>
    </xdr:from>
    <xdr:ext cx="295275" cy="238127"/>
    <xdr:sp macro="" textlink="">
      <xdr:nvSpPr>
        <xdr:cNvPr id="353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BCFBD5B8-8945-42B2-96EF-D3144853777B}"/>
            </a:ext>
          </a:extLst>
        </xdr:cNvPr>
        <xdr:cNvSpPr/>
      </xdr:nvSpPr>
      <xdr:spPr bwMode="auto">
        <a:xfrm>
          <a:off x="4210050" y="36558855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2088</xdr:row>
      <xdr:rowOff>0</xdr:rowOff>
    </xdr:from>
    <xdr:ext cx="295275" cy="238127"/>
    <xdr:sp macro="" textlink="">
      <xdr:nvSpPr>
        <xdr:cNvPr id="354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DE888AA3-DD86-4EC4-AC5F-6E425AF08DDE}"/>
            </a:ext>
          </a:extLst>
        </xdr:cNvPr>
        <xdr:cNvSpPr/>
      </xdr:nvSpPr>
      <xdr:spPr bwMode="auto">
        <a:xfrm>
          <a:off x="7486650" y="36558855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2088</xdr:row>
      <xdr:rowOff>0</xdr:rowOff>
    </xdr:from>
    <xdr:ext cx="295275" cy="238127"/>
    <xdr:sp macro="" textlink="">
      <xdr:nvSpPr>
        <xdr:cNvPr id="355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09322FC1-4249-48CA-A568-9A65A11E84D0}"/>
            </a:ext>
          </a:extLst>
        </xdr:cNvPr>
        <xdr:cNvSpPr/>
      </xdr:nvSpPr>
      <xdr:spPr bwMode="auto">
        <a:xfrm>
          <a:off x="4210050" y="36558855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2088</xdr:row>
      <xdr:rowOff>0</xdr:rowOff>
    </xdr:from>
    <xdr:ext cx="295275" cy="238127"/>
    <xdr:sp macro="" textlink="">
      <xdr:nvSpPr>
        <xdr:cNvPr id="356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75DFCA10-975B-433C-B8A1-341D29C0428F}"/>
            </a:ext>
          </a:extLst>
        </xdr:cNvPr>
        <xdr:cNvSpPr/>
      </xdr:nvSpPr>
      <xdr:spPr bwMode="auto">
        <a:xfrm>
          <a:off x="7486650" y="36558855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2103</xdr:row>
      <xdr:rowOff>142875</xdr:rowOff>
    </xdr:from>
    <xdr:ext cx="295275" cy="238127"/>
    <xdr:sp macro="" textlink="">
      <xdr:nvSpPr>
        <xdr:cNvPr id="357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E5B21563-5361-46C3-BC36-DF414D9520C4}"/>
            </a:ext>
          </a:extLst>
        </xdr:cNvPr>
        <xdr:cNvSpPr/>
      </xdr:nvSpPr>
      <xdr:spPr bwMode="auto">
        <a:xfrm>
          <a:off x="4210050" y="3683412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2103</xdr:row>
      <xdr:rowOff>142875</xdr:rowOff>
    </xdr:from>
    <xdr:ext cx="295275" cy="238127"/>
    <xdr:sp macro="" textlink="">
      <xdr:nvSpPr>
        <xdr:cNvPr id="358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6A64CC3B-1F33-4FBF-80C8-BA71AD19D592}"/>
            </a:ext>
          </a:extLst>
        </xdr:cNvPr>
        <xdr:cNvSpPr/>
      </xdr:nvSpPr>
      <xdr:spPr bwMode="auto">
        <a:xfrm>
          <a:off x="7486650" y="3683412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161924</xdr:colOff>
      <xdr:row>2094</xdr:row>
      <xdr:rowOff>57150</xdr:rowOff>
    </xdr:from>
    <xdr:ext cx="1724025" cy="1057561"/>
    <xdr:pic>
      <xdr:nvPicPr>
        <xdr:cNvPr id="359" name="Imagen 358">
          <a:extLst>
            <a:ext uri="{FF2B5EF4-FFF2-40B4-BE49-F238E27FC236}">
              <a16:creationId xmlns:a16="http://schemas.microsoft.com/office/drawing/2014/main" id="{76BE4975-F647-4109-A1FB-3C97EC0C2D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1024" y="366702975"/>
          <a:ext cx="1724025" cy="1057561"/>
        </a:xfrm>
        <a:prstGeom prst="rect">
          <a:avLst/>
        </a:prstGeom>
      </xdr:spPr>
    </xdr:pic>
    <xdr:clientData/>
  </xdr:oneCellAnchor>
  <xdr:oneCellAnchor>
    <xdr:from>
      <xdr:col>6</xdr:col>
      <xdr:colOff>152400</xdr:colOff>
      <xdr:row>2170</xdr:row>
      <xdr:rowOff>0</xdr:rowOff>
    </xdr:from>
    <xdr:ext cx="295275" cy="238127"/>
    <xdr:sp macro="" textlink="">
      <xdr:nvSpPr>
        <xdr:cNvPr id="360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A978F1A9-B095-478A-BB70-C69A180E1AB4}"/>
            </a:ext>
          </a:extLst>
        </xdr:cNvPr>
        <xdr:cNvSpPr/>
      </xdr:nvSpPr>
      <xdr:spPr bwMode="auto">
        <a:xfrm>
          <a:off x="4210050" y="38048565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2170</xdr:row>
      <xdr:rowOff>0</xdr:rowOff>
    </xdr:from>
    <xdr:ext cx="295275" cy="238127"/>
    <xdr:sp macro="" textlink="">
      <xdr:nvSpPr>
        <xdr:cNvPr id="361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FD7C9D7E-BBAF-436F-A0A1-48BF96576DBC}"/>
            </a:ext>
          </a:extLst>
        </xdr:cNvPr>
        <xdr:cNvSpPr/>
      </xdr:nvSpPr>
      <xdr:spPr bwMode="auto">
        <a:xfrm>
          <a:off x="7486650" y="38048565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2170</xdr:row>
      <xdr:rowOff>0</xdr:rowOff>
    </xdr:from>
    <xdr:ext cx="295275" cy="238127"/>
    <xdr:sp macro="" textlink="">
      <xdr:nvSpPr>
        <xdr:cNvPr id="36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4B32CA9A-3CF0-4530-BDA9-BA188392657B}"/>
            </a:ext>
          </a:extLst>
        </xdr:cNvPr>
        <xdr:cNvSpPr/>
      </xdr:nvSpPr>
      <xdr:spPr bwMode="auto">
        <a:xfrm>
          <a:off x="4210050" y="38048565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2170</xdr:row>
      <xdr:rowOff>0</xdr:rowOff>
    </xdr:from>
    <xdr:ext cx="295275" cy="238127"/>
    <xdr:sp macro="" textlink="">
      <xdr:nvSpPr>
        <xdr:cNvPr id="36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A94B4F5C-E858-4E89-93B9-7E6DB88E46A6}"/>
            </a:ext>
          </a:extLst>
        </xdr:cNvPr>
        <xdr:cNvSpPr/>
      </xdr:nvSpPr>
      <xdr:spPr bwMode="auto">
        <a:xfrm>
          <a:off x="7486650" y="38048565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2170</xdr:row>
      <xdr:rowOff>0</xdr:rowOff>
    </xdr:from>
    <xdr:ext cx="295275" cy="238127"/>
    <xdr:sp macro="" textlink="">
      <xdr:nvSpPr>
        <xdr:cNvPr id="364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23BA9F18-F5F3-4DD4-9D0E-6F945A6E1D84}"/>
            </a:ext>
          </a:extLst>
        </xdr:cNvPr>
        <xdr:cNvSpPr/>
      </xdr:nvSpPr>
      <xdr:spPr bwMode="auto">
        <a:xfrm>
          <a:off x="4210050" y="38048565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2170</xdr:row>
      <xdr:rowOff>0</xdr:rowOff>
    </xdr:from>
    <xdr:ext cx="295275" cy="238127"/>
    <xdr:sp macro="" textlink="">
      <xdr:nvSpPr>
        <xdr:cNvPr id="365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7941048A-4765-45C9-9AAB-CCBBD8C8445C}"/>
            </a:ext>
          </a:extLst>
        </xdr:cNvPr>
        <xdr:cNvSpPr/>
      </xdr:nvSpPr>
      <xdr:spPr bwMode="auto">
        <a:xfrm>
          <a:off x="7486650" y="38048565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2170</xdr:row>
      <xdr:rowOff>0</xdr:rowOff>
    </xdr:from>
    <xdr:ext cx="295275" cy="238127"/>
    <xdr:sp macro="" textlink="">
      <xdr:nvSpPr>
        <xdr:cNvPr id="366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EAFD1865-EE20-43F1-AF85-73CF5A094B5F}"/>
            </a:ext>
          </a:extLst>
        </xdr:cNvPr>
        <xdr:cNvSpPr/>
      </xdr:nvSpPr>
      <xdr:spPr bwMode="auto">
        <a:xfrm>
          <a:off x="4210050" y="38048565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2170</xdr:row>
      <xdr:rowOff>0</xdr:rowOff>
    </xdr:from>
    <xdr:ext cx="295275" cy="238127"/>
    <xdr:sp macro="" textlink="">
      <xdr:nvSpPr>
        <xdr:cNvPr id="367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D6D69A71-83E0-43BC-91E3-248EE9B7B504}"/>
            </a:ext>
          </a:extLst>
        </xdr:cNvPr>
        <xdr:cNvSpPr/>
      </xdr:nvSpPr>
      <xdr:spPr bwMode="auto">
        <a:xfrm>
          <a:off x="7486650" y="38048565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2170</xdr:row>
      <xdr:rowOff>0</xdr:rowOff>
    </xdr:from>
    <xdr:ext cx="295275" cy="238127"/>
    <xdr:sp macro="" textlink="">
      <xdr:nvSpPr>
        <xdr:cNvPr id="368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7F6B7524-8E9F-4A9C-8A24-16E6D4BEEE55}"/>
            </a:ext>
          </a:extLst>
        </xdr:cNvPr>
        <xdr:cNvSpPr/>
      </xdr:nvSpPr>
      <xdr:spPr bwMode="auto">
        <a:xfrm>
          <a:off x="4210050" y="38048565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2170</xdr:row>
      <xdr:rowOff>0</xdr:rowOff>
    </xdr:from>
    <xdr:ext cx="295275" cy="238127"/>
    <xdr:sp macro="" textlink="">
      <xdr:nvSpPr>
        <xdr:cNvPr id="369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D8C887C6-622C-40D5-8B3F-9DBED3EA1A36}"/>
            </a:ext>
          </a:extLst>
        </xdr:cNvPr>
        <xdr:cNvSpPr/>
      </xdr:nvSpPr>
      <xdr:spPr bwMode="auto">
        <a:xfrm>
          <a:off x="7486650" y="38048565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2170</xdr:row>
      <xdr:rowOff>0</xdr:rowOff>
    </xdr:from>
    <xdr:ext cx="295275" cy="238127"/>
    <xdr:sp macro="" textlink="">
      <xdr:nvSpPr>
        <xdr:cNvPr id="370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82C7BFB0-22CD-46EA-A9C0-4C3E9F1E7404}"/>
            </a:ext>
          </a:extLst>
        </xdr:cNvPr>
        <xdr:cNvSpPr/>
      </xdr:nvSpPr>
      <xdr:spPr bwMode="auto">
        <a:xfrm>
          <a:off x="4210050" y="38048565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2170</xdr:row>
      <xdr:rowOff>0</xdr:rowOff>
    </xdr:from>
    <xdr:ext cx="295275" cy="238127"/>
    <xdr:sp macro="" textlink="">
      <xdr:nvSpPr>
        <xdr:cNvPr id="371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DC070131-AE46-4431-B1EF-F48C951AC1B5}"/>
            </a:ext>
          </a:extLst>
        </xdr:cNvPr>
        <xdr:cNvSpPr/>
      </xdr:nvSpPr>
      <xdr:spPr bwMode="auto">
        <a:xfrm>
          <a:off x="7486650" y="38048565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2170</xdr:row>
      <xdr:rowOff>0</xdr:rowOff>
    </xdr:from>
    <xdr:ext cx="295275" cy="238127"/>
    <xdr:sp macro="" textlink="">
      <xdr:nvSpPr>
        <xdr:cNvPr id="37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6B2BDFCC-68C3-46A5-9050-F651EB7F7BDE}"/>
            </a:ext>
          </a:extLst>
        </xdr:cNvPr>
        <xdr:cNvSpPr/>
      </xdr:nvSpPr>
      <xdr:spPr bwMode="auto">
        <a:xfrm>
          <a:off x="4210050" y="38048565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2170</xdr:row>
      <xdr:rowOff>0</xdr:rowOff>
    </xdr:from>
    <xdr:ext cx="295275" cy="238127"/>
    <xdr:sp macro="" textlink="">
      <xdr:nvSpPr>
        <xdr:cNvPr id="37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61D74CE4-A217-43B3-A38A-5A361B60F8B7}"/>
            </a:ext>
          </a:extLst>
        </xdr:cNvPr>
        <xdr:cNvSpPr/>
      </xdr:nvSpPr>
      <xdr:spPr bwMode="auto">
        <a:xfrm>
          <a:off x="7486650" y="38048565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2170</xdr:row>
      <xdr:rowOff>0</xdr:rowOff>
    </xdr:from>
    <xdr:ext cx="295275" cy="238127"/>
    <xdr:sp macro="" textlink="">
      <xdr:nvSpPr>
        <xdr:cNvPr id="374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2F1DE62E-A7FD-4EB6-B4C7-BC24A0479593}"/>
            </a:ext>
          </a:extLst>
        </xdr:cNvPr>
        <xdr:cNvSpPr/>
      </xdr:nvSpPr>
      <xdr:spPr bwMode="auto">
        <a:xfrm>
          <a:off x="4210050" y="38048565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2170</xdr:row>
      <xdr:rowOff>0</xdr:rowOff>
    </xdr:from>
    <xdr:ext cx="295275" cy="238127"/>
    <xdr:sp macro="" textlink="">
      <xdr:nvSpPr>
        <xdr:cNvPr id="375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B9121B64-DE4D-460A-8532-8AABE747E737}"/>
            </a:ext>
          </a:extLst>
        </xdr:cNvPr>
        <xdr:cNvSpPr/>
      </xdr:nvSpPr>
      <xdr:spPr bwMode="auto">
        <a:xfrm>
          <a:off x="7486650" y="38048565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2170</xdr:row>
      <xdr:rowOff>0</xdr:rowOff>
    </xdr:from>
    <xdr:ext cx="295275" cy="238127"/>
    <xdr:sp macro="" textlink="">
      <xdr:nvSpPr>
        <xdr:cNvPr id="376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9AEAD139-C8EB-44FB-A46C-353D13671839}"/>
            </a:ext>
          </a:extLst>
        </xdr:cNvPr>
        <xdr:cNvSpPr/>
      </xdr:nvSpPr>
      <xdr:spPr bwMode="auto">
        <a:xfrm>
          <a:off x="4210050" y="38048565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2170</xdr:row>
      <xdr:rowOff>0</xdr:rowOff>
    </xdr:from>
    <xdr:ext cx="295275" cy="238127"/>
    <xdr:sp macro="" textlink="">
      <xdr:nvSpPr>
        <xdr:cNvPr id="377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8A8A4B54-7FD5-4E58-B3E3-4F31C3C290A9}"/>
            </a:ext>
          </a:extLst>
        </xdr:cNvPr>
        <xdr:cNvSpPr/>
      </xdr:nvSpPr>
      <xdr:spPr bwMode="auto">
        <a:xfrm>
          <a:off x="7486650" y="38048565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2170</xdr:row>
      <xdr:rowOff>0</xdr:rowOff>
    </xdr:from>
    <xdr:ext cx="295275" cy="238127"/>
    <xdr:sp macro="" textlink="">
      <xdr:nvSpPr>
        <xdr:cNvPr id="378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F0BE2D5C-103D-4175-AAF8-58FD072A092C}"/>
            </a:ext>
          </a:extLst>
        </xdr:cNvPr>
        <xdr:cNvSpPr/>
      </xdr:nvSpPr>
      <xdr:spPr bwMode="auto">
        <a:xfrm>
          <a:off x="4210050" y="38048565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2170</xdr:row>
      <xdr:rowOff>0</xdr:rowOff>
    </xdr:from>
    <xdr:ext cx="295275" cy="238127"/>
    <xdr:sp macro="" textlink="">
      <xdr:nvSpPr>
        <xdr:cNvPr id="379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35126C23-38EE-409F-9673-A2EFF98ED7E9}"/>
            </a:ext>
          </a:extLst>
        </xdr:cNvPr>
        <xdr:cNvSpPr/>
      </xdr:nvSpPr>
      <xdr:spPr bwMode="auto">
        <a:xfrm>
          <a:off x="7486650" y="38048565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2170</xdr:row>
      <xdr:rowOff>0</xdr:rowOff>
    </xdr:from>
    <xdr:ext cx="295275" cy="238127"/>
    <xdr:sp macro="" textlink="">
      <xdr:nvSpPr>
        <xdr:cNvPr id="380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BEFBBED6-9EB4-4E47-916C-324C1F54C8A6}"/>
            </a:ext>
          </a:extLst>
        </xdr:cNvPr>
        <xdr:cNvSpPr/>
      </xdr:nvSpPr>
      <xdr:spPr bwMode="auto">
        <a:xfrm>
          <a:off x="4210050" y="38048565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2170</xdr:row>
      <xdr:rowOff>0</xdr:rowOff>
    </xdr:from>
    <xdr:ext cx="295275" cy="238127"/>
    <xdr:sp macro="" textlink="">
      <xdr:nvSpPr>
        <xdr:cNvPr id="381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1595DCC7-B77D-4DC1-BBD8-E40CA9604F75}"/>
            </a:ext>
          </a:extLst>
        </xdr:cNvPr>
        <xdr:cNvSpPr/>
      </xdr:nvSpPr>
      <xdr:spPr bwMode="auto">
        <a:xfrm>
          <a:off x="7486650" y="38048565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2185</xdr:row>
      <xdr:rowOff>142875</xdr:rowOff>
    </xdr:from>
    <xdr:ext cx="295275" cy="238127"/>
    <xdr:sp macro="" textlink="">
      <xdr:nvSpPr>
        <xdr:cNvPr id="38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BF1B9E3D-1F06-4C58-AA22-1AC2C6DC24F9}"/>
            </a:ext>
          </a:extLst>
        </xdr:cNvPr>
        <xdr:cNvSpPr/>
      </xdr:nvSpPr>
      <xdr:spPr bwMode="auto">
        <a:xfrm>
          <a:off x="4210050" y="3832383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2185</xdr:row>
      <xdr:rowOff>142875</xdr:rowOff>
    </xdr:from>
    <xdr:ext cx="295275" cy="238127"/>
    <xdr:sp macro="" textlink="">
      <xdr:nvSpPr>
        <xdr:cNvPr id="38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29ED10F4-5F05-4E26-A557-E8D6FF1F2176}"/>
            </a:ext>
          </a:extLst>
        </xdr:cNvPr>
        <xdr:cNvSpPr/>
      </xdr:nvSpPr>
      <xdr:spPr bwMode="auto">
        <a:xfrm>
          <a:off x="7486650" y="3832383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161924</xdr:colOff>
      <xdr:row>2176</xdr:row>
      <xdr:rowOff>57150</xdr:rowOff>
    </xdr:from>
    <xdr:ext cx="1724025" cy="1057561"/>
    <xdr:pic>
      <xdr:nvPicPr>
        <xdr:cNvPr id="384" name="Imagen 383">
          <a:extLst>
            <a:ext uri="{FF2B5EF4-FFF2-40B4-BE49-F238E27FC236}">
              <a16:creationId xmlns:a16="http://schemas.microsoft.com/office/drawing/2014/main" id="{E7503C06-5172-462E-B0A3-1C6900E3CB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1024" y="381600075"/>
          <a:ext cx="1724025" cy="1057561"/>
        </a:xfrm>
        <a:prstGeom prst="rect">
          <a:avLst/>
        </a:prstGeom>
      </xdr:spPr>
    </xdr:pic>
    <xdr:clientData/>
  </xdr:oneCellAnchor>
  <xdr:oneCellAnchor>
    <xdr:from>
      <xdr:col>6</xdr:col>
      <xdr:colOff>152400</xdr:colOff>
      <xdr:row>2252</xdr:row>
      <xdr:rowOff>0</xdr:rowOff>
    </xdr:from>
    <xdr:ext cx="295275" cy="238127"/>
    <xdr:sp macro="" textlink="">
      <xdr:nvSpPr>
        <xdr:cNvPr id="385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336C8E7A-77BA-4AD7-A268-AC06827AA942}"/>
            </a:ext>
          </a:extLst>
        </xdr:cNvPr>
        <xdr:cNvSpPr/>
      </xdr:nvSpPr>
      <xdr:spPr bwMode="auto">
        <a:xfrm>
          <a:off x="4210050" y="3953160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2252</xdr:row>
      <xdr:rowOff>0</xdr:rowOff>
    </xdr:from>
    <xdr:ext cx="295275" cy="238127"/>
    <xdr:sp macro="" textlink="">
      <xdr:nvSpPr>
        <xdr:cNvPr id="386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2640364E-0747-400D-9022-6C29880E4F6A}"/>
            </a:ext>
          </a:extLst>
        </xdr:cNvPr>
        <xdr:cNvSpPr/>
      </xdr:nvSpPr>
      <xdr:spPr bwMode="auto">
        <a:xfrm>
          <a:off x="7486650" y="3953160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2252</xdr:row>
      <xdr:rowOff>0</xdr:rowOff>
    </xdr:from>
    <xdr:ext cx="295275" cy="238127"/>
    <xdr:sp macro="" textlink="">
      <xdr:nvSpPr>
        <xdr:cNvPr id="387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E0B11BD4-C971-430B-803E-F608972BDB4F}"/>
            </a:ext>
          </a:extLst>
        </xdr:cNvPr>
        <xdr:cNvSpPr/>
      </xdr:nvSpPr>
      <xdr:spPr bwMode="auto">
        <a:xfrm>
          <a:off x="4210050" y="3953160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2252</xdr:row>
      <xdr:rowOff>0</xdr:rowOff>
    </xdr:from>
    <xdr:ext cx="295275" cy="238127"/>
    <xdr:sp macro="" textlink="">
      <xdr:nvSpPr>
        <xdr:cNvPr id="388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43E81DC1-68D2-4ABA-A999-9EB314C15203}"/>
            </a:ext>
          </a:extLst>
        </xdr:cNvPr>
        <xdr:cNvSpPr/>
      </xdr:nvSpPr>
      <xdr:spPr bwMode="auto">
        <a:xfrm>
          <a:off x="7486650" y="3953160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2252</xdr:row>
      <xdr:rowOff>0</xdr:rowOff>
    </xdr:from>
    <xdr:ext cx="295275" cy="238127"/>
    <xdr:sp macro="" textlink="">
      <xdr:nvSpPr>
        <xdr:cNvPr id="389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E97D09A0-DE74-4297-8202-AD8477EAB8B7}"/>
            </a:ext>
          </a:extLst>
        </xdr:cNvPr>
        <xdr:cNvSpPr/>
      </xdr:nvSpPr>
      <xdr:spPr bwMode="auto">
        <a:xfrm>
          <a:off x="4210050" y="3953160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2252</xdr:row>
      <xdr:rowOff>0</xdr:rowOff>
    </xdr:from>
    <xdr:ext cx="295275" cy="238127"/>
    <xdr:sp macro="" textlink="">
      <xdr:nvSpPr>
        <xdr:cNvPr id="390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F27A4D56-D7DD-4477-A28F-71B620B9BD04}"/>
            </a:ext>
          </a:extLst>
        </xdr:cNvPr>
        <xdr:cNvSpPr/>
      </xdr:nvSpPr>
      <xdr:spPr bwMode="auto">
        <a:xfrm>
          <a:off x="7486650" y="3953160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2252</xdr:row>
      <xdr:rowOff>0</xdr:rowOff>
    </xdr:from>
    <xdr:ext cx="295275" cy="238127"/>
    <xdr:sp macro="" textlink="">
      <xdr:nvSpPr>
        <xdr:cNvPr id="391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78A107D8-3818-4F9B-AA3B-B1E9779DEBAF}"/>
            </a:ext>
          </a:extLst>
        </xdr:cNvPr>
        <xdr:cNvSpPr/>
      </xdr:nvSpPr>
      <xdr:spPr bwMode="auto">
        <a:xfrm>
          <a:off x="4210050" y="3953160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2252</xdr:row>
      <xdr:rowOff>0</xdr:rowOff>
    </xdr:from>
    <xdr:ext cx="295275" cy="238127"/>
    <xdr:sp macro="" textlink="">
      <xdr:nvSpPr>
        <xdr:cNvPr id="392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35285843-DAF7-414A-BED3-E0F38A327ED1}"/>
            </a:ext>
          </a:extLst>
        </xdr:cNvPr>
        <xdr:cNvSpPr/>
      </xdr:nvSpPr>
      <xdr:spPr bwMode="auto">
        <a:xfrm>
          <a:off x="7486650" y="3953160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2252</xdr:row>
      <xdr:rowOff>0</xdr:rowOff>
    </xdr:from>
    <xdr:ext cx="295275" cy="238127"/>
    <xdr:sp macro="" textlink="">
      <xdr:nvSpPr>
        <xdr:cNvPr id="393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1189D984-7A06-45C8-81F4-8AC31713F0B7}"/>
            </a:ext>
          </a:extLst>
        </xdr:cNvPr>
        <xdr:cNvSpPr/>
      </xdr:nvSpPr>
      <xdr:spPr bwMode="auto">
        <a:xfrm>
          <a:off x="4210050" y="3953160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2252</xdr:row>
      <xdr:rowOff>0</xdr:rowOff>
    </xdr:from>
    <xdr:ext cx="295275" cy="238127"/>
    <xdr:sp macro="" textlink="">
      <xdr:nvSpPr>
        <xdr:cNvPr id="394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45E2195F-3AAE-4757-8742-A5871F225F92}"/>
            </a:ext>
          </a:extLst>
        </xdr:cNvPr>
        <xdr:cNvSpPr/>
      </xdr:nvSpPr>
      <xdr:spPr bwMode="auto">
        <a:xfrm>
          <a:off x="7486650" y="3953160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2252</xdr:row>
      <xdr:rowOff>0</xdr:rowOff>
    </xdr:from>
    <xdr:ext cx="295275" cy="238127"/>
    <xdr:sp macro="" textlink="">
      <xdr:nvSpPr>
        <xdr:cNvPr id="395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033E8B84-1A44-473C-A38C-B47CD8DF9E77}"/>
            </a:ext>
          </a:extLst>
        </xdr:cNvPr>
        <xdr:cNvSpPr/>
      </xdr:nvSpPr>
      <xdr:spPr bwMode="auto">
        <a:xfrm>
          <a:off x="4210050" y="3953160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2252</xdr:row>
      <xdr:rowOff>0</xdr:rowOff>
    </xdr:from>
    <xdr:ext cx="295275" cy="238127"/>
    <xdr:sp macro="" textlink="">
      <xdr:nvSpPr>
        <xdr:cNvPr id="396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7A8234D6-6C15-4B8A-8602-69622891F57E}"/>
            </a:ext>
          </a:extLst>
        </xdr:cNvPr>
        <xdr:cNvSpPr/>
      </xdr:nvSpPr>
      <xdr:spPr bwMode="auto">
        <a:xfrm>
          <a:off x="7486650" y="3953160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2252</xdr:row>
      <xdr:rowOff>0</xdr:rowOff>
    </xdr:from>
    <xdr:ext cx="295275" cy="238127"/>
    <xdr:sp macro="" textlink="">
      <xdr:nvSpPr>
        <xdr:cNvPr id="397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C6A1CACE-AA06-4AED-8B73-49B2810E0035}"/>
            </a:ext>
          </a:extLst>
        </xdr:cNvPr>
        <xdr:cNvSpPr/>
      </xdr:nvSpPr>
      <xdr:spPr bwMode="auto">
        <a:xfrm>
          <a:off x="4210050" y="3953160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2252</xdr:row>
      <xdr:rowOff>0</xdr:rowOff>
    </xdr:from>
    <xdr:ext cx="295275" cy="238127"/>
    <xdr:sp macro="" textlink="">
      <xdr:nvSpPr>
        <xdr:cNvPr id="398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5CA18E42-3181-4D0D-945C-3239349446EC}"/>
            </a:ext>
          </a:extLst>
        </xdr:cNvPr>
        <xdr:cNvSpPr/>
      </xdr:nvSpPr>
      <xdr:spPr bwMode="auto">
        <a:xfrm>
          <a:off x="7486650" y="3953160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2252</xdr:row>
      <xdr:rowOff>0</xdr:rowOff>
    </xdr:from>
    <xdr:ext cx="295275" cy="238127"/>
    <xdr:sp macro="" textlink="">
      <xdr:nvSpPr>
        <xdr:cNvPr id="399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685E4EBC-DA5A-4AA0-A3A4-AB567D8426E5}"/>
            </a:ext>
          </a:extLst>
        </xdr:cNvPr>
        <xdr:cNvSpPr/>
      </xdr:nvSpPr>
      <xdr:spPr bwMode="auto">
        <a:xfrm>
          <a:off x="4210050" y="3953160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2252</xdr:row>
      <xdr:rowOff>0</xdr:rowOff>
    </xdr:from>
    <xdr:ext cx="295275" cy="238127"/>
    <xdr:sp macro="" textlink="">
      <xdr:nvSpPr>
        <xdr:cNvPr id="400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AE621AA5-885A-4372-B701-222365A25931}"/>
            </a:ext>
          </a:extLst>
        </xdr:cNvPr>
        <xdr:cNvSpPr/>
      </xdr:nvSpPr>
      <xdr:spPr bwMode="auto">
        <a:xfrm>
          <a:off x="7486650" y="3953160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2252</xdr:row>
      <xdr:rowOff>0</xdr:rowOff>
    </xdr:from>
    <xdr:ext cx="295275" cy="238127"/>
    <xdr:sp macro="" textlink="">
      <xdr:nvSpPr>
        <xdr:cNvPr id="401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945C92D8-BE53-4398-B9DF-1A3CBD26D01C}"/>
            </a:ext>
          </a:extLst>
        </xdr:cNvPr>
        <xdr:cNvSpPr/>
      </xdr:nvSpPr>
      <xdr:spPr bwMode="auto">
        <a:xfrm>
          <a:off x="4210050" y="3953160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2252</xdr:row>
      <xdr:rowOff>0</xdr:rowOff>
    </xdr:from>
    <xdr:ext cx="295275" cy="238127"/>
    <xdr:sp macro="" textlink="">
      <xdr:nvSpPr>
        <xdr:cNvPr id="402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DA05F036-158A-41C9-A300-205DAD74A7F9}"/>
            </a:ext>
          </a:extLst>
        </xdr:cNvPr>
        <xdr:cNvSpPr/>
      </xdr:nvSpPr>
      <xdr:spPr bwMode="auto">
        <a:xfrm>
          <a:off x="7486650" y="3953160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2252</xdr:row>
      <xdr:rowOff>0</xdr:rowOff>
    </xdr:from>
    <xdr:ext cx="295275" cy="238127"/>
    <xdr:sp macro="" textlink="">
      <xdr:nvSpPr>
        <xdr:cNvPr id="403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F33CA77B-1E96-4029-AF7B-1BDA02730D37}"/>
            </a:ext>
          </a:extLst>
        </xdr:cNvPr>
        <xdr:cNvSpPr/>
      </xdr:nvSpPr>
      <xdr:spPr bwMode="auto">
        <a:xfrm>
          <a:off x="4210050" y="3953160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2252</xdr:row>
      <xdr:rowOff>0</xdr:rowOff>
    </xdr:from>
    <xdr:ext cx="295275" cy="238127"/>
    <xdr:sp macro="" textlink="">
      <xdr:nvSpPr>
        <xdr:cNvPr id="404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80E57C56-D59E-41AB-84FA-62F778E23140}"/>
            </a:ext>
          </a:extLst>
        </xdr:cNvPr>
        <xdr:cNvSpPr/>
      </xdr:nvSpPr>
      <xdr:spPr bwMode="auto">
        <a:xfrm>
          <a:off x="7486650" y="3953160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2252</xdr:row>
      <xdr:rowOff>0</xdr:rowOff>
    </xdr:from>
    <xdr:ext cx="295275" cy="238127"/>
    <xdr:sp macro="" textlink="">
      <xdr:nvSpPr>
        <xdr:cNvPr id="405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9273687A-30FF-4BE2-BA36-A0F05A478B29}"/>
            </a:ext>
          </a:extLst>
        </xdr:cNvPr>
        <xdr:cNvSpPr/>
      </xdr:nvSpPr>
      <xdr:spPr bwMode="auto">
        <a:xfrm>
          <a:off x="4210050" y="3953160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2252</xdr:row>
      <xdr:rowOff>0</xdr:rowOff>
    </xdr:from>
    <xdr:ext cx="295275" cy="238127"/>
    <xdr:sp macro="" textlink="">
      <xdr:nvSpPr>
        <xdr:cNvPr id="406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E4CD88EB-7275-4BFD-9BDF-405C800ED0FA}"/>
            </a:ext>
          </a:extLst>
        </xdr:cNvPr>
        <xdr:cNvSpPr/>
      </xdr:nvSpPr>
      <xdr:spPr bwMode="auto">
        <a:xfrm>
          <a:off x="7486650" y="3953160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2267</xdr:row>
      <xdr:rowOff>142875</xdr:rowOff>
    </xdr:from>
    <xdr:ext cx="295275" cy="238127"/>
    <xdr:sp macro="" textlink="">
      <xdr:nvSpPr>
        <xdr:cNvPr id="407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11867BF0-AEF4-4A41-8510-81FBDEADF931}"/>
            </a:ext>
          </a:extLst>
        </xdr:cNvPr>
        <xdr:cNvSpPr/>
      </xdr:nvSpPr>
      <xdr:spPr bwMode="auto">
        <a:xfrm>
          <a:off x="4210050" y="3980688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2267</xdr:row>
      <xdr:rowOff>142875</xdr:rowOff>
    </xdr:from>
    <xdr:ext cx="295275" cy="238127"/>
    <xdr:sp macro="" textlink="">
      <xdr:nvSpPr>
        <xdr:cNvPr id="408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DB773CFF-8AA5-4EB1-91DD-5AA6DB2786CC}"/>
            </a:ext>
          </a:extLst>
        </xdr:cNvPr>
        <xdr:cNvSpPr/>
      </xdr:nvSpPr>
      <xdr:spPr bwMode="auto">
        <a:xfrm>
          <a:off x="7486650" y="3980688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161924</xdr:colOff>
      <xdr:row>2258</xdr:row>
      <xdr:rowOff>57150</xdr:rowOff>
    </xdr:from>
    <xdr:ext cx="1724025" cy="1057561"/>
    <xdr:pic>
      <xdr:nvPicPr>
        <xdr:cNvPr id="409" name="Imagen 408">
          <a:extLst>
            <a:ext uri="{FF2B5EF4-FFF2-40B4-BE49-F238E27FC236}">
              <a16:creationId xmlns:a16="http://schemas.microsoft.com/office/drawing/2014/main" id="{29E14BAF-FFE0-4E1A-8799-AFE25A19E1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1024" y="396430500"/>
          <a:ext cx="1724025" cy="1057561"/>
        </a:xfrm>
        <a:prstGeom prst="rect">
          <a:avLst/>
        </a:prstGeom>
      </xdr:spPr>
    </xdr:pic>
    <xdr:clientData/>
  </xdr:oneCellAnchor>
  <xdr:oneCellAnchor>
    <xdr:from>
      <xdr:col>6</xdr:col>
      <xdr:colOff>152400</xdr:colOff>
      <xdr:row>2334</xdr:row>
      <xdr:rowOff>0</xdr:rowOff>
    </xdr:from>
    <xdr:ext cx="295275" cy="238127"/>
    <xdr:sp macro="" textlink="">
      <xdr:nvSpPr>
        <xdr:cNvPr id="410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16655FA7-F30E-44E7-953B-E43D8F086496}"/>
            </a:ext>
          </a:extLst>
        </xdr:cNvPr>
        <xdr:cNvSpPr/>
      </xdr:nvSpPr>
      <xdr:spPr bwMode="auto">
        <a:xfrm>
          <a:off x="4210050" y="4101750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2334</xdr:row>
      <xdr:rowOff>0</xdr:rowOff>
    </xdr:from>
    <xdr:ext cx="295275" cy="238127"/>
    <xdr:sp macro="" textlink="">
      <xdr:nvSpPr>
        <xdr:cNvPr id="411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A79F8CC7-39D6-44CD-8999-5F16DB6E5285}"/>
            </a:ext>
          </a:extLst>
        </xdr:cNvPr>
        <xdr:cNvSpPr/>
      </xdr:nvSpPr>
      <xdr:spPr bwMode="auto">
        <a:xfrm>
          <a:off x="7486650" y="4101750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2334</xdr:row>
      <xdr:rowOff>0</xdr:rowOff>
    </xdr:from>
    <xdr:ext cx="295275" cy="238127"/>
    <xdr:sp macro="" textlink="">
      <xdr:nvSpPr>
        <xdr:cNvPr id="41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73E4A2DC-1036-4D40-A897-87963943A135}"/>
            </a:ext>
          </a:extLst>
        </xdr:cNvPr>
        <xdr:cNvSpPr/>
      </xdr:nvSpPr>
      <xdr:spPr bwMode="auto">
        <a:xfrm>
          <a:off x="4210050" y="4101750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2334</xdr:row>
      <xdr:rowOff>0</xdr:rowOff>
    </xdr:from>
    <xdr:ext cx="295275" cy="238127"/>
    <xdr:sp macro="" textlink="">
      <xdr:nvSpPr>
        <xdr:cNvPr id="41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4D52CA4A-6C2F-4682-9383-640086768F15}"/>
            </a:ext>
          </a:extLst>
        </xdr:cNvPr>
        <xdr:cNvSpPr/>
      </xdr:nvSpPr>
      <xdr:spPr bwMode="auto">
        <a:xfrm>
          <a:off x="7486650" y="4101750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2334</xdr:row>
      <xdr:rowOff>0</xdr:rowOff>
    </xdr:from>
    <xdr:ext cx="295275" cy="238127"/>
    <xdr:sp macro="" textlink="">
      <xdr:nvSpPr>
        <xdr:cNvPr id="414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85683DE5-4613-4ACE-BEB2-865C981DF03E}"/>
            </a:ext>
          </a:extLst>
        </xdr:cNvPr>
        <xdr:cNvSpPr/>
      </xdr:nvSpPr>
      <xdr:spPr bwMode="auto">
        <a:xfrm>
          <a:off x="4210050" y="4101750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2334</xdr:row>
      <xdr:rowOff>0</xdr:rowOff>
    </xdr:from>
    <xdr:ext cx="295275" cy="238127"/>
    <xdr:sp macro="" textlink="">
      <xdr:nvSpPr>
        <xdr:cNvPr id="415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83289A7D-26FD-41C1-9F0B-4A187F7D183F}"/>
            </a:ext>
          </a:extLst>
        </xdr:cNvPr>
        <xdr:cNvSpPr/>
      </xdr:nvSpPr>
      <xdr:spPr bwMode="auto">
        <a:xfrm>
          <a:off x="7486650" y="4101750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2334</xdr:row>
      <xdr:rowOff>0</xdr:rowOff>
    </xdr:from>
    <xdr:ext cx="295275" cy="238127"/>
    <xdr:sp macro="" textlink="">
      <xdr:nvSpPr>
        <xdr:cNvPr id="416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8CA73B22-B216-4E21-A884-8440B5A4B3B9}"/>
            </a:ext>
          </a:extLst>
        </xdr:cNvPr>
        <xdr:cNvSpPr/>
      </xdr:nvSpPr>
      <xdr:spPr bwMode="auto">
        <a:xfrm>
          <a:off x="4210050" y="4101750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2334</xdr:row>
      <xdr:rowOff>0</xdr:rowOff>
    </xdr:from>
    <xdr:ext cx="295275" cy="238127"/>
    <xdr:sp macro="" textlink="">
      <xdr:nvSpPr>
        <xdr:cNvPr id="417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F48D4D71-814F-4C73-A1BA-3ED8F6A47ACC}"/>
            </a:ext>
          </a:extLst>
        </xdr:cNvPr>
        <xdr:cNvSpPr/>
      </xdr:nvSpPr>
      <xdr:spPr bwMode="auto">
        <a:xfrm>
          <a:off x="7486650" y="4101750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2334</xdr:row>
      <xdr:rowOff>0</xdr:rowOff>
    </xdr:from>
    <xdr:ext cx="295275" cy="238127"/>
    <xdr:sp macro="" textlink="">
      <xdr:nvSpPr>
        <xdr:cNvPr id="418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4D9334AF-0B5E-448A-BC72-6FDDC8D28DA5}"/>
            </a:ext>
          </a:extLst>
        </xdr:cNvPr>
        <xdr:cNvSpPr/>
      </xdr:nvSpPr>
      <xdr:spPr bwMode="auto">
        <a:xfrm>
          <a:off x="4210050" y="4101750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2334</xdr:row>
      <xdr:rowOff>0</xdr:rowOff>
    </xdr:from>
    <xdr:ext cx="295275" cy="238127"/>
    <xdr:sp macro="" textlink="">
      <xdr:nvSpPr>
        <xdr:cNvPr id="419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D7A91101-11F4-4D78-8186-E5C5889E3D5E}"/>
            </a:ext>
          </a:extLst>
        </xdr:cNvPr>
        <xdr:cNvSpPr/>
      </xdr:nvSpPr>
      <xdr:spPr bwMode="auto">
        <a:xfrm>
          <a:off x="7486650" y="4101750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2334</xdr:row>
      <xdr:rowOff>0</xdr:rowOff>
    </xdr:from>
    <xdr:ext cx="295275" cy="238127"/>
    <xdr:sp macro="" textlink="">
      <xdr:nvSpPr>
        <xdr:cNvPr id="420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5308A086-814F-42AE-BD0C-89AD351838D5}"/>
            </a:ext>
          </a:extLst>
        </xdr:cNvPr>
        <xdr:cNvSpPr/>
      </xdr:nvSpPr>
      <xdr:spPr bwMode="auto">
        <a:xfrm>
          <a:off x="4210050" y="4101750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2334</xdr:row>
      <xdr:rowOff>0</xdr:rowOff>
    </xdr:from>
    <xdr:ext cx="295275" cy="238127"/>
    <xdr:sp macro="" textlink="">
      <xdr:nvSpPr>
        <xdr:cNvPr id="421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AE031121-1EF0-40E0-AE0B-82C7AAD5B0BA}"/>
            </a:ext>
          </a:extLst>
        </xdr:cNvPr>
        <xdr:cNvSpPr/>
      </xdr:nvSpPr>
      <xdr:spPr bwMode="auto">
        <a:xfrm>
          <a:off x="7486650" y="4101750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2334</xdr:row>
      <xdr:rowOff>0</xdr:rowOff>
    </xdr:from>
    <xdr:ext cx="295275" cy="238127"/>
    <xdr:sp macro="" textlink="">
      <xdr:nvSpPr>
        <xdr:cNvPr id="42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D345B5FE-1B9E-4BBD-A1F2-22BD00534131}"/>
            </a:ext>
          </a:extLst>
        </xdr:cNvPr>
        <xdr:cNvSpPr/>
      </xdr:nvSpPr>
      <xdr:spPr bwMode="auto">
        <a:xfrm>
          <a:off x="4210050" y="4101750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2334</xdr:row>
      <xdr:rowOff>0</xdr:rowOff>
    </xdr:from>
    <xdr:ext cx="295275" cy="238127"/>
    <xdr:sp macro="" textlink="">
      <xdr:nvSpPr>
        <xdr:cNvPr id="42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FDB70BDF-C54A-4D67-AB85-5D3050101528}"/>
            </a:ext>
          </a:extLst>
        </xdr:cNvPr>
        <xdr:cNvSpPr/>
      </xdr:nvSpPr>
      <xdr:spPr bwMode="auto">
        <a:xfrm>
          <a:off x="7486650" y="4101750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2334</xdr:row>
      <xdr:rowOff>0</xdr:rowOff>
    </xdr:from>
    <xdr:ext cx="295275" cy="238127"/>
    <xdr:sp macro="" textlink="">
      <xdr:nvSpPr>
        <xdr:cNvPr id="424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10A6B15C-571B-42FE-B015-87A590301965}"/>
            </a:ext>
          </a:extLst>
        </xdr:cNvPr>
        <xdr:cNvSpPr/>
      </xdr:nvSpPr>
      <xdr:spPr bwMode="auto">
        <a:xfrm>
          <a:off x="4210050" y="4101750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2334</xdr:row>
      <xdr:rowOff>0</xdr:rowOff>
    </xdr:from>
    <xdr:ext cx="295275" cy="238127"/>
    <xdr:sp macro="" textlink="">
      <xdr:nvSpPr>
        <xdr:cNvPr id="425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2E9EA59D-5A54-4C5C-A350-805B27755566}"/>
            </a:ext>
          </a:extLst>
        </xdr:cNvPr>
        <xdr:cNvSpPr/>
      </xdr:nvSpPr>
      <xdr:spPr bwMode="auto">
        <a:xfrm>
          <a:off x="7486650" y="4101750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2334</xdr:row>
      <xdr:rowOff>0</xdr:rowOff>
    </xdr:from>
    <xdr:ext cx="295275" cy="238127"/>
    <xdr:sp macro="" textlink="">
      <xdr:nvSpPr>
        <xdr:cNvPr id="426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9F6B5D4A-70A8-494B-8DB2-615A08CA3654}"/>
            </a:ext>
          </a:extLst>
        </xdr:cNvPr>
        <xdr:cNvSpPr/>
      </xdr:nvSpPr>
      <xdr:spPr bwMode="auto">
        <a:xfrm>
          <a:off x="4210050" y="4101750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2334</xdr:row>
      <xdr:rowOff>0</xdr:rowOff>
    </xdr:from>
    <xdr:ext cx="295275" cy="238127"/>
    <xdr:sp macro="" textlink="">
      <xdr:nvSpPr>
        <xdr:cNvPr id="427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D06A2569-0D03-4114-8F96-62E40CBAF5DF}"/>
            </a:ext>
          </a:extLst>
        </xdr:cNvPr>
        <xdr:cNvSpPr/>
      </xdr:nvSpPr>
      <xdr:spPr bwMode="auto">
        <a:xfrm>
          <a:off x="7486650" y="4101750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2334</xdr:row>
      <xdr:rowOff>0</xdr:rowOff>
    </xdr:from>
    <xdr:ext cx="295275" cy="238127"/>
    <xdr:sp macro="" textlink="">
      <xdr:nvSpPr>
        <xdr:cNvPr id="428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90BD9FC3-D2BE-4E4B-87FF-84982AEE3432}"/>
            </a:ext>
          </a:extLst>
        </xdr:cNvPr>
        <xdr:cNvSpPr/>
      </xdr:nvSpPr>
      <xdr:spPr bwMode="auto">
        <a:xfrm>
          <a:off x="4210050" y="4101750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2334</xdr:row>
      <xdr:rowOff>0</xdr:rowOff>
    </xdr:from>
    <xdr:ext cx="295275" cy="238127"/>
    <xdr:sp macro="" textlink="">
      <xdr:nvSpPr>
        <xdr:cNvPr id="429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E18516F0-EC11-489B-8D05-4D45C500BC0B}"/>
            </a:ext>
          </a:extLst>
        </xdr:cNvPr>
        <xdr:cNvSpPr/>
      </xdr:nvSpPr>
      <xdr:spPr bwMode="auto">
        <a:xfrm>
          <a:off x="7486650" y="4101750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2334</xdr:row>
      <xdr:rowOff>0</xdr:rowOff>
    </xdr:from>
    <xdr:ext cx="295275" cy="238127"/>
    <xdr:sp macro="" textlink="">
      <xdr:nvSpPr>
        <xdr:cNvPr id="430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9B3F5A24-A71D-498D-9027-779E9045C614}"/>
            </a:ext>
          </a:extLst>
        </xdr:cNvPr>
        <xdr:cNvSpPr/>
      </xdr:nvSpPr>
      <xdr:spPr bwMode="auto">
        <a:xfrm>
          <a:off x="4210050" y="4101750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2334</xdr:row>
      <xdr:rowOff>0</xdr:rowOff>
    </xdr:from>
    <xdr:ext cx="295275" cy="238127"/>
    <xdr:sp macro="" textlink="">
      <xdr:nvSpPr>
        <xdr:cNvPr id="431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8B6A0D4-B6DD-42F3-94E0-61556F550BDF}"/>
            </a:ext>
          </a:extLst>
        </xdr:cNvPr>
        <xdr:cNvSpPr/>
      </xdr:nvSpPr>
      <xdr:spPr bwMode="auto">
        <a:xfrm>
          <a:off x="7486650" y="4101750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2349</xdr:row>
      <xdr:rowOff>142875</xdr:rowOff>
    </xdr:from>
    <xdr:ext cx="295275" cy="238127"/>
    <xdr:sp macro="" textlink="">
      <xdr:nvSpPr>
        <xdr:cNvPr id="43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9AA16AE6-CEDE-4425-A5F2-62127904996D}"/>
            </a:ext>
          </a:extLst>
        </xdr:cNvPr>
        <xdr:cNvSpPr/>
      </xdr:nvSpPr>
      <xdr:spPr bwMode="auto">
        <a:xfrm>
          <a:off x="4210050" y="4129278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2349</xdr:row>
      <xdr:rowOff>142875</xdr:rowOff>
    </xdr:from>
    <xdr:ext cx="295275" cy="238127"/>
    <xdr:sp macro="" textlink="">
      <xdr:nvSpPr>
        <xdr:cNvPr id="43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1583CA29-A1A8-449E-A3DD-7B0982D36E0F}"/>
            </a:ext>
          </a:extLst>
        </xdr:cNvPr>
        <xdr:cNvSpPr/>
      </xdr:nvSpPr>
      <xdr:spPr bwMode="auto">
        <a:xfrm>
          <a:off x="7486650" y="4129278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161924</xdr:colOff>
      <xdr:row>2340</xdr:row>
      <xdr:rowOff>57150</xdr:rowOff>
    </xdr:from>
    <xdr:ext cx="1724025" cy="1057561"/>
    <xdr:pic>
      <xdr:nvPicPr>
        <xdr:cNvPr id="434" name="Imagen 433">
          <a:extLst>
            <a:ext uri="{FF2B5EF4-FFF2-40B4-BE49-F238E27FC236}">
              <a16:creationId xmlns:a16="http://schemas.microsoft.com/office/drawing/2014/main" id="{E37DAD9D-72D9-4A60-A63B-9C0DEABC99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1024" y="411289500"/>
          <a:ext cx="1724025" cy="1057561"/>
        </a:xfrm>
        <a:prstGeom prst="rect">
          <a:avLst/>
        </a:prstGeom>
      </xdr:spPr>
    </xdr:pic>
    <xdr:clientData/>
  </xdr:oneCellAnchor>
  <xdr:oneCellAnchor>
    <xdr:from>
      <xdr:col>6</xdr:col>
      <xdr:colOff>152400</xdr:colOff>
      <xdr:row>2420</xdr:row>
      <xdr:rowOff>0</xdr:rowOff>
    </xdr:from>
    <xdr:ext cx="295275" cy="238127"/>
    <xdr:sp macro="" textlink="">
      <xdr:nvSpPr>
        <xdr:cNvPr id="435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303394D1-2755-4C50-9224-371B82BEC1DC}"/>
            </a:ext>
          </a:extLst>
        </xdr:cNvPr>
        <xdr:cNvSpPr/>
      </xdr:nvSpPr>
      <xdr:spPr bwMode="auto">
        <a:xfrm>
          <a:off x="4210050" y="4248912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2420</xdr:row>
      <xdr:rowOff>0</xdr:rowOff>
    </xdr:from>
    <xdr:ext cx="295275" cy="238127"/>
    <xdr:sp macro="" textlink="">
      <xdr:nvSpPr>
        <xdr:cNvPr id="436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B4E6507C-A7B9-42F5-8719-57DCFF29E417}"/>
            </a:ext>
          </a:extLst>
        </xdr:cNvPr>
        <xdr:cNvSpPr/>
      </xdr:nvSpPr>
      <xdr:spPr bwMode="auto">
        <a:xfrm>
          <a:off x="7486650" y="4248912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2420</xdr:row>
      <xdr:rowOff>0</xdr:rowOff>
    </xdr:from>
    <xdr:ext cx="295275" cy="238127"/>
    <xdr:sp macro="" textlink="">
      <xdr:nvSpPr>
        <xdr:cNvPr id="437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4D3312FA-D247-4DBA-AB74-E6DF41D30D8C}"/>
            </a:ext>
          </a:extLst>
        </xdr:cNvPr>
        <xdr:cNvSpPr/>
      </xdr:nvSpPr>
      <xdr:spPr bwMode="auto">
        <a:xfrm>
          <a:off x="4210050" y="4248912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2420</xdr:row>
      <xdr:rowOff>0</xdr:rowOff>
    </xdr:from>
    <xdr:ext cx="295275" cy="238127"/>
    <xdr:sp macro="" textlink="">
      <xdr:nvSpPr>
        <xdr:cNvPr id="438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A38DD215-2F70-4F77-A711-F485110E698E}"/>
            </a:ext>
          </a:extLst>
        </xdr:cNvPr>
        <xdr:cNvSpPr/>
      </xdr:nvSpPr>
      <xdr:spPr bwMode="auto">
        <a:xfrm>
          <a:off x="7486650" y="4248912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2420</xdr:row>
      <xdr:rowOff>0</xdr:rowOff>
    </xdr:from>
    <xdr:ext cx="295275" cy="238127"/>
    <xdr:sp macro="" textlink="">
      <xdr:nvSpPr>
        <xdr:cNvPr id="439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CA50B1F5-7494-43E3-B946-4F14E759651D}"/>
            </a:ext>
          </a:extLst>
        </xdr:cNvPr>
        <xdr:cNvSpPr/>
      </xdr:nvSpPr>
      <xdr:spPr bwMode="auto">
        <a:xfrm>
          <a:off x="4210050" y="4248912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2420</xdr:row>
      <xdr:rowOff>0</xdr:rowOff>
    </xdr:from>
    <xdr:ext cx="295275" cy="238127"/>
    <xdr:sp macro="" textlink="">
      <xdr:nvSpPr>
        <xdr:cNvPr id="440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450AEFEC-55B3-4BC9-BEB9-85C857BECDC8}"/>
            </a:ext>
          </a:extLst>
        </xdr:cNvPr>
        <xdr:cNvSpPr/>
      </xdr:nvSpPr>
      <xdr:spPr bwMode="auto">
        <a:xfrm>
          <a:off x="7486650" y="4248912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2420</xdr:row>
      <xdr:rowOff>0</xdr:rowOff>
    </xdr:from>
    <xdr:ext cx="295275" cy="238127"/>
    <xdr:sp macro="" textlink="">
      <xdr:nvSpPr>
        <xdr:cNvPr id="441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811D669A-26E6-4A76-830B-164E4DC7DDB1}"/>
            </a:ext>
          </a:extLst>
        </xdr:cNvPr>
        <xdr:cNvSpPr/>
      </xdr:nvSpPr>
      <xdr:spPr bwMode="auto">
        <a:xfrm>
          <a:off x="4210050" y="4248912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2420</xdr:row>
      <xdr:rowOff>0</xdr:rowOff>
    </xdr:from>
    <xdr:ext cx="295275" cy="238127"/>
    <xdr:sp macro="" textlink="">
      <xdr:nvSpPr>
        <xdr:cNvPr id="442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A9EFB491-5C91-4DEC-8721-53CFD5793C05}"/>
            </a:ext>
          </a:extLst>
        </xdr:cNvPr>
        <xdr:cNvSpPr/>
      </xdr:nvSpPr>
      <xdr:spPr bwMode="auto">
        <a:xfrm>
          <a:off x="7486650" y="4248912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2420</xdr:row>
      <xdr:rowOff>0</xdr:rowOff>
    </xdr:from>
    <xdr:ext cx="295275" cy="238127"/>
    <xdr:sp macro="" textlink="">
      <xdr:nvSpPr>
        <xdr:cNvPr id="443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8948524A-587C-4980-B077-CE585BF7ED25}"/>
            </a:ext>
          </a:extLst>
        </xdr:cNvPr>
        <xdr:cNvSpPr/>
      </xdr:nvSpPr>
      <xdr:spPr bwMode="auto">
        <a:xfrm>
          <a:off x="4210050" y="4248912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2420</xdr:row>
      <xdr:rowOff>0</xdr:rowOff>
    </xdr:from>
    <xdr:ext cx="295275" cy="238127"/>
    <xdr:sp macro="" textlink="">
      <xdr:nvSpPr>
        <xdr:cNvPr id="444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B067FD8F-64FC-4FCF-BC01-878D1739060E}"/>
            </a:ext>
          </a:extLst>
        </xdr:cNvPr>
        <xdr:cNvSpPr/>
      </xdr:nvSpPr>
      <xdr:spPr bwMode="auto">
        <a:xfrm>
          <a:off x="7486650" y="4248912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2420</xdr:row>
      <xdr:rowOff>0</xdr:rowOff>
    </xdr:from>
    <xdr:ext cx="295275" cy="238127"/>
    <xdr:sp macro="" textlink="">
      <xdr:nvSpPr>
        <xdr:cNvPr id="445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20F26BB9-608D-4B94-B41D-2DB13F093B71}"/>
            </a:ext>
          </a:extLst>
        </xdr:cNvPr>
        <xdr:cNvSpPr/>
      </xdr:nvSpPr>
      <xdr:spPr bwMode="auto">
        <a:xfrm>
          <a:off x="4210050" y="4248912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2420</xdr:row>
      <xdr:rowOff>0</xdr:rowOff>
    </xdr:from>
    <xdr:ext cx="295275" cy="238127"/>
    <xdr:sp macro="" textlink="">
      <xdr:nvSpPr>
        <xdr:cNvPr id="446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D0BC53C8-3F11-4CC3-BBF6-07DEE37B7289}"/>
            </a:ext>
          </a:extLst>
        </xdr:cNvPr>
        <xdr:cNvSpPr/>
      </xdr:nvSpPr>
      <xdr:spPr bwMode="auto">
        <a:xfrm>
          <a:off x="7486650" y="4248912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2420</xdr:row>
      <xdr:rowOff>0</xdr:rowOff>
    </xdr:from>
    <xdr:ext cx="295275" cy="238127"/>
    <xdr:sp macro="" textlink="">
      <xdr:nvSpPr>
        <xdr:cNvPr id="447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7512C120-4ECC-4384-8CE0-0EAD07CDBE59}"/>
            </a:ext>
          </a:extLst>
        </xdr:cNvPr>
        <xdr:cNvSpPr/>
      </xdr:nvSpPr>
      <xdr:spPr bwMode="auto">
        <a:xfrm>
          <a:off x="4210050" y="4248912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2420</xdr:row>
      <xdr:rowOff>0</xdr:rowOff>
    </xdr:from>
    <xdr:ext cx="295275" cy="238127"/>
    <xdr:sp macro="" textlink="">
      <xdr:nvSpPr>
        <xdr:cNvPr id="448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5C72B492-EE84-4A28-B074-3279250C1F73}"/>
            </a:ext>
          </a:extLst>
        </xdr:cNvPr>
        <xdr:cNvSpPr/>
      </xdr:nvSpPr>
      <xdr:spPr bwMode="auto">
        <a:xfrm>
          <a:off x="7486650" y="4248912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2420</xdr:row>
      <xdr:rowOff>0</xdr:rowOff>
    </xdr:from>
    <xdr:ext cx="295275" cy="238127"/>
    <xdr:sp macro="" textlink="">
      <xdr:nvSpPr>
        <xdr:cNvPr id="449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6709CB55-66CA-4D15-8721-D01FD98BA8D5}"/>
            </a:ext>
          </a:extLst>
        </xdr:cNvPr>
        <xdr:cNvSpPr/>
      </xdr:nvSpPr>
      <xdr:spPr bwMode="auto">
        <a:xfrm>
          <a:off x="4210050" y="4248912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2420</xdr:row>
      <xdr:rowOff>0</xdr:rowOff>
    </xdr:from>
    <xdr:ext cx="295275" cy="238127"/>
    <xdr:sp macro="" textlink="">
      <xdr:nvSpPr>
        <xdr:cNvPr id="450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DFED7C78-2993-4050-9B3A-E19C81FD7752}"/>
            </a:ext>
          </a:extLst>
        </xdr:cNvPr>
        <xdr:cNvSpPr/>
      </xdr:nvSpPr>
      <xdr:spPr bwMode="auto">
        <a:xfrm>
          <a:off x="7486650" y="4248912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2420</xdr:row>
      <xdr:rowOff>0</xdr:rowOff>
    </xdr:from>
    <xdr:ext cx="295275" cy="238127"/>
    <xdr:sp macro="" textlink="">
      <xdr:nvSpPr>
        <xdr:cNvPr id="451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2A04ADF8-A6D0-4981-BC60-CCC1D61CA26F}"/>
            </a:ext>
          </a:extLst>
        </xdr:cNvPr>
        <xdr:cNvSpPr/>
      </xdr:nvSpPr>
      <xdr:spPr bwMode="auto">
        <a:xfrm>
          <a:off x="4210050" y="4248912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2420</xdr:row>
      <xdr:rowOff>0</xdr:rowOff>
    </xdr:from>
    <xdr:ext cx="295275" cy="238127"/>
    <xdr:sp macro="" textlink="">
      <xdr:nvSpPr>
        <xdr:cNvPr id="452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8AD286E4-0170-429D-8884-AFBF827545F8}"/>
            </a:ext>
          </a:extLst>
        </xdr:cNvPr>
        <xdr:cNvSpPr/>
      </xdr:nvSpPr>
      <xdr:spPr bwMode="auto">
        <a:xfrm>
          <a:off x="7486650" y="4248912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2420</xdr:row>
      <xdr:rowOff>0</xdr:rowOff>
    </xdr:from>
    <xdr:ext cx="295275" cy="238127"/>
    <xdr:sp macro="" textlink="">
      <xdr:nvSpPr>
        <xdr:cNvPr id="453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B7EFA741-54E6-4DF7-B291-B9E343808D0C}"/>
            </a:ext>
          </a:extLst>
        </xdr:cNvPr>
        <xdr:cNvSpPr/>
      </xdr:nvSpPr>
      <xdr:spPr bwMode="auto">
        <a:xfrm>
          <a:off x="4210050" y="4248912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2420</xdr:row>
      <xdr:rowOff>0</xdr:rowOff>
    </xdr:from>
    <xdr:ext cx="295275" cy="238127"/>
    <xdr:sp macro="" textlink="">
      <xdr:nvSpPr>
        <xdr:cNvPr id="454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EF3E7516-26FB-4B40-9D65-C84666EA3AD3}"/>
            </a:ext>
          </a:extLst>
        </xdr:cNvPr>
        <xdr:cNvSpPr/>
      </xdr:nvSpPr>
      <xdr:spPr bwMode="auto">
        <a:xfrm>
          <a:off x="7486650" y="4248912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2420</xdr:row>
      <xdr:rowOff>0</xdr:rowOff>
    </xdr:from>
    <xdr:ext cx="295275" cy="238127"/>
    <xdr:sp macro="" textlink="">
      <xdr:nvSpPr>
        <xdr:cNvPr id="455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CF9574CB-5BB8-4158-81F5-83C32ECA3E00}"/>
            </a:ext>
          </a:extLst>
        </xdr:cNvPr>
        <xdr:cNvSpPr/>
      </xdr:nvSpPr>
      <xdr:spPr bwMode="auto">
        <a:xfrm>
          <a:off x="4210050" y="4248912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2420</xdr:row>
      <xdr:rowOff>0</xdr:rowOff>
    </xdr:from>
    <xdr:ext cx="295275" cy="238127"/>
    <xdr:sp macro="" textlink="">
      <xdr:nvSpPr>
        <xdr:cNvPr id="456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FACBAEE6-6781-4AD5-8E46-A2DCA072AB96}"/>
            </a:ext>
          </a:extLst>
        </xdr:cNvPr>
        <xdr:cNvSpPr/>
      </xdr:nvSpPr>
      <xdr:spPr bwMode="auto">
        <a:xfrm>
          <a:off x="7486650" y="4248912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2435</xdr:row>
      <xdr:rowOff>142875</xdr:rowOff>
    </xdr:from>
    <xdr:ext cx="295275" cy="238127"/>
    <xdr:sp macro="" textlink="">
      <xdr:nvSpPr>
        <xdr:cNvPr id="457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9CE93E1F-61F1-4AC5-91E2-56807CB15F56}"/>
            </a:ext>
          </a:extLst>
        </xdr:cNvPr>
        <xdr:cNvSpPr/>
      </xdr:nvSpPr>
      <xdr:spPr bwMode="auto">
        <a:xfrm>
          <a:off x="4210050" y="4276439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2435</xdr:row>
      <xdr:rowOff>142875</xdr:rowOff>
    </xdr:from>
    <xdr:ext cx="295275" cy="238127"/>
    <xdr:sp macro="" textlink="">
      <xdr:nvSpPr>
        <xdr:cNvPr id="458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B291050F-D41E-4F9A-8D30-DDBA2A425D9A}"/>
            </a:ext>
          </a:extLst>
        </xdr:cNvPr>
        <xdr:cNvSpPr/>
      </xdr:nvSpPr>
      <xdr:spPr bwMode="auto">
        <a:xfrm>
          <a:off x="7486650" y="4276439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161924</xdr:colOff>
      <xdr:row>2426</xdr:row>
      <xdr:rowOff>57150</xdr:rowOff>
    </xdr:from>
    <xdr:ext cx="1724025" cy="1057561"/>
    <xdr:pic>
      <xdr:nvPicPr>
        <xdr:cNvPr id="459" name="Imagen 458">
          <a:extLst>
            <a:ext uri="{FF2B5EF4-FFF2-40B4-BE49-F238E27FC236}">
              <a16:creationId xmlns:a16="http://schemas.microsoft.com/office/drawing/2014/main" id="{D1641A85-C7C3-414A-A03B-274C95A566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1024" y="426005625"/>
          <a:ext cx="1724025" cy="1057561"/>
        </a:xfrm>
        <a:prstGeom prst="rect">
          <a:avLst/>
        </a:prstGeom>
      </xdr:spPr>
    </xdr:pic>
    <xdr:clientData/>
  </xdr:oneCellAnchor>
  <xdr:oneCellAnchor>
    <xdr:from>
      <xdr:col>6</xdr:col>
      <xdr:colOff>152400</xdr:colOff>
      <xdr:row>2506</xdr:row>
      <xdr:rowOff>0</xdr:rowOff>
    </xdr:from>
    <xdr:ext cx="295275" cy="238127"/>
    <xdr:sp macro="" textlink="">
      <xdr:nvSpPr>
        <xdr:cNvPr id="460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ADF17991-1F0D-4C59-AE03-FE3E1BF4B016}"/>
            </a:ext>
          </a:extLst>
        </xdr:cNvPr>
        <xdr:cNvSpPr/>
      </xdr:nvSpPr>
      <xdr:spPr bwMode="auto">
        <a:xfrm>
          <a:off x="4210050" y="44041695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2506</xdr:row>
      <xdr:rowOff>0</xdr:rowOff>
    </xdr:from>
    <xdr:ext cx="295275" cy="238127"/>
    <xdr:sp macro="" textlink="">
      <xdr:nvSpPr>
        <xdr:cNvPr id="461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AF65593E-1174-4743-BA82-D5FFBAD4C47C}"/>
            </a:ext>
          </a:extLst>
        </xdr:cNvPr>
        <xdr:cNvSpPr/>
      </xdr:nvSpPr>
      <xdr:spPr bwMode="auto">
        <a:xfrm>
          <a:off x="7486650" y="44041695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2506</xdr:row>
      <xdr:rowOff>0</xdr:rowOff>
    </xdr:from>
    <xdr:ext cx="295275" cy="238127"/>
    <xdr:sp macro="" textlink="">
      <xdr:nvSpPr>
        <xdr:cNvPr id="46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18CB4EC1-8555-4278-81F0-EE8FDECA854F}"/>
            </a:ext>
          </a:extLst>
        </xdr:cNvPr>
        <xdr:cNvSpPr/>
      </xdr:nvSpPr>
      <xdr:spPr bwMode="auto">
        <a:xfrm>
          <a:off x="4210050" y="44041695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2506</xdr:row>
      <xdr:rowOff>0</xdr:rowOff>
    </xdr:from>
    <xdr:ext cx="295275" cy="238127"/>
    <xdr:sp macro="" textlink="">
      <xdr:nvSpPr>
        <xdr:cNvPr id="46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E957A823-1B26-4523-9D6A-24269CFE8F51}"/>
            </a:ext>
          </a:extLst>
        </xdr:cNvPr>
        <xdr:cNvSpPr/>
      </xdr:nvSpPr>
      <xdr:spPr bwMode="auto">
        <a:xfrm>
          <a:off x="7486650" y="44041695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2506</xdr:row>
      <xdr:rowOff>0</xdr:rowOff>
    </xdr:from>
    <xdr:ext cx="295275" cy="238127"/>
    <xdr:sp macro="" textlink="">
      <xdr:nvSpPr>
        <xdr:cNvPr id="464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4A8757D3-4D25-443D-B80A-E930913E3F65}"/>
            </a:ext>
          </a:extLst>
        </xdr:cNvPr>
        <xdr:cNvSpPr/>
      </xdr:nvSpPr>
      <xdr:spPr bwMode="auto">
        <a:xfrm>
          <a:off x="4210050" y="44041695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2506</xdr:row>
      <xdr:rowOff>0</xdr:rowOff>
    </xdr:from>
    <xdr:ext cx="295275" cy="238127"/>
    <xdr:sp macro="" textlink="">
      <xdr:nvSpPr>
        <xdr:cNvPr id="465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1684613C-EAD9-4D00-8096-2811DC85FA34}"/>
            </a:ext>
          </a:extLst>
        </xdr:cNvPr>
        <xdr:cNvSpPr/>
      </xdr:nvSpPr>
      <xdr:spPr bwMode="auto">
        <a:xfrm>
          <a:off x="7486650" y="44041695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2506</xdr:row>
      <xdr:rowOff>0</xdr:rowOff>
    </xdr:from>
    <xdr:ext cx="295275" cy="238127"/>
    <xdr:sp macro="" textlink="">
      <xdr:nvSpPr>
        <xdr:cNvPr id="466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E3A2427A-25B0-4657-887D-E84FADE9FB4B}"/>
            </a:ext>
          </a:extLst>
        </xdr:cNvPr>
        <xdr:cNvSpPr/>
      </xdr:nvSpPr>
      <xdr:spPr bwMode="auto">
        <a:xfrm>
          <a:off x="4210050" y="44041695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2506</xdr:row>
      <xdr:rowOff>0</xdr:rowOff>
    </xdr:from>
    <xdr:ext cx="295275" cy="238127"/>
    <xdr:sp macro="" textlink="">
      <xdr:nvSpPr>
        <xdr:cNvPr id="467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5B1DC0CC-F00B-49D2-826C-87A9FFE6443B}"/>
            </a:ext>
          </a:extLst>
        </xdr:cNvPr>
        <xdr:cNvSpPr/>
      </xdr:nvSpPr>
      <xdr:spPr bwMode="auto">
        <a:xfrm>
          <a:off x="7486650" y="44041695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2506</xdr:row>
      <xdr:rowOff>0</xdr:rowOff>
    </xdr:from>
    <xdr:ext cx="295275" cy="238127"/>
    <xdr:sp macro="" textlink="">
      <xdr:nvSpPr>
        <xdr:cNvPr id="468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912F4A3E-3778-4BD9-9E59-35220C4311AD}"/>
            </a:ext>
          </a:extLst>
        </xdr:cNvPr>
        <xdr:cNvSpPr/>
      </xdr:nvSpPr>
      <xdr:spPr bwMode="auto">
        <a:xfrm>
          <a:off x="4210050" y="44041695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2506</xdr:row>
      <xdr:rowOff>0</xdr:rowOff>
    </xdr:from>
    <xdr:ext cx="295275" cy="238127"/>
    <xdr:sp macro="" textlink="">
      <xdr:nvSpPr>
        <xdr:cNvPr id="469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47EC892-77BF-4DF5-BFE9-597B1DE582EB}"/>
            </a:ext>
          </a:extLst>
        </xdr:cNvPr>
        <xdr:cNvSpPr/>
      </xdr:nvSpPr>
      <xdr:spPr bwMode="auto">
        <a:xfrm>
          <a:off x="7486650" y="44041695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2506</xdr:row>
      <xdr:rowOff>0</xdr:rowOff>
    </xdr:from>
    <xdr:ext cx="295275" cy="238127"/>
    <xdr:sp macro="" textlink="">
      <xdr:nvSpPr>
        <xdr:cNvPr id="470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231D3A2C-3F7F-4336-8784-F4671BE1BEF8}"/>
            </a:ext>
          </a:extLst>
        </xdr:cNvPr>
        <xdr:cNvSpPr/>
      </xdr:nvSpPr>
      <xdr:spPr bwMode="auto">
        <a:xfrm>
          <a:off x="4210050" y="44041695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2506</xdr:row>
      <xdr:rowOff>0</xdr:rowOff>
    </xdr:from>
    <xdr:ext cx="295275" cy="238127"/>
    <xdr:sp macro="" textlink="">
      <xdr:nvSpPr>
        <xdr:cNvPr id="471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695631B2-D92C-490D-9106-F8258318228D}"/>
            </a:ext>
          </a:extLst>
        </xdr:cNvPr>
        <xdr:cNvSpPr/>
      </xdr:nvSpPr>
      <xdr:spPr bwMode="auto">
        <a:xfrm>
          <a:off x="7486650" y="44041695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2506</xdr:row>
      <xdr:rowOff>0</xdr:rowOff>
    </xdr:from>
    <xdr:ext cx="295275" cy="238127"/>
    <xdr:sp macro="" textlink="">
      <xdr:nvSpPr>
        <xdr:cNvPr id="47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1DAA4C5B-479D-4077-A28B-D3D8D4D9B9B2}"/>
            </a:ext>
          </a:extLst>
        </xdr:cNvPr>
        <xdr:cNvSpPr/>
      </xdr:nvSpPr>
      <xdr:spPr bwMode="auto">
        <a:xfrm>
          <a:off x="4210050" y="44041695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2506</xdr:row>
      <xdr:rowOff>0</xdr:rowOff>
    </xdr:from>
    <xdr:ext cx="295275" cy="238127"/>
    <xdr:sp macro="" textlink="">
      <xdr:nvSpPr>
        <xdr:cNvPr id="47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29797493-4425-4A46-9D7D-102AF622AC59}"/>
            </a:ext>
          </a:extLst>
        </xdr:cNvPr>
        <xdr:cNvSpPr/>
      </xdr:nvSpPr>
      <xdr:spPr bwMode="auto">
        <a:xfrm>
          <a:off x="7486650" y="44041695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2506</xdr:row>
      <xdr:rowOff>0</xdr:rowOff>
    </xdr:from>
    <xdr:ext cx="295275" cy="238127"/>
    <xdr:sp macro="" textlink="">
      <xdr:nvSpPr>
        <xdr:cNvPr id="474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23CF682C-F4B3-4F85-8BD1-657F7FA3C7F4}"/>
            </a:ext>
          </a:extLst>
        </xdr:cNvPr>
        <xdr:cNvSpPr/>
      </xdr:nvSpPr>
      <xdr:spPr bwMode="auto">
        <a:xfrm>
          <a:off x="4210050" y="44041695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2506</xdr:row>
      <xdr:rowOff>0</xdr:rowOff>
    </xdr:from>
    <xdr:ext cx="295275" cy="238127"/>
    <xdr:sp macro="" textlink="">
      <xdr:nvSpPr>
        <xdr:cNvPr id="475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D6A8BF81-F271-489F-A165-9065BB8726CE}"/>
            </a:ext>
          </a:extLst>
        </xdr:cNvPr>
        <xdr:cNvSpPr/>
      </xdr:nvSpPr>
      <xdr:spPr bwMode="auto">
        <a:xfrm>
          <a:off x="7486650" y="44041695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2506</xdr:row>
      <xdr:rowOff>0</xdr:rowOff>
    </xdr:from>
    <xdr:ext cx="295275" cy="238127"/>
    <xdr:sp macro="" textlink="">
      <xdr:nvSpPr>
        <xdr:cNvPr id="476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3B551978-BF71-4FCB-B667-A9D95AE44B5D}"/>
            </a:ext>
          </a:extLst>
        </xdr:cNvPr>
        <xdr:cNvSpPr/>
      </xdr:nvSpPr>
      <xdr:spPr bwMode="auto">
        <a:xfrm>
          <a:off x="4210050" y="44041695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2506</xdr:row>
      <xdr:rowOff>0</xdr:rowOff>
    </xdr:from>
    <xdr:ext cx="295275" cy="238127"/>
    <xdr:sp macro="" textlink="">
      <xdr:nvSpPr>
        <xdr:cNvPr id="477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00C0949-6FC4-4BE9-AE26-F5101EC0AA9A}"/>
            </a:ext>
          </a:extLst>
        </xdr:cNvPr>
        <xdr:cNvSpPr/>
      </xdr:nvSpPr>
      <xdr:spPr bwMode="auto">
        <a:xfrm>
          <a:off x="7486650" y="44041695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2506</xdr:row>
      <xdr:rowOff>0</xdr:rowOff>
    </xdr:from>
    <xdr:ext cx="295275" cy="238127"/>
    <xdr:sp macro="" textlink="">
      <xdr:nvSpPr>
        <xdr:cNvPr id="478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8756C6FA-9605-43E4-AC64-CC9E53A7F0E6}"/>
            </a:ext>
          </a:extLst>
        </xdr:cNvPr>
        <xdr:cNvSpPr/>
      </xdr:nvSpPr>
      <xdr:spPr bwMode="auto">
        <a:xfrm>
          <a:off x="4210050" y="44041695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2506</xdr:row>
      <xdr:rowOff>0</xdr:rowOff>
    </xdr:from>
    <xdr:ext cx="295275" cy="238127"/>
    <xdr:sp macro="" textlink="">
      <xdr:nvSpPr>
        <xdr:cNvPr id="479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86702647-EE07-41BC-B26D-9A4D2DF398BD}"/>
            </a:ext>
          </a:extLst>
        </xdr:cNvPr>
        <xdr:cNvSpPr/>
      </xdr:nvSpPr>
      <xdr:spPr bwMode="auto">
        <a:xfrm>
          <a:off x="7486650" y="44041695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2506</xdr:row>
      <xdr:rowOff>0</xdr:rowOff>
    </xdr:from>
    <xdr:ext cx="295275" cy="238127"/>
    <xdr:sp macro="" textlink="">
      <xdr:nvSpPr>
        <xdr:cNvPr id="480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AFB356E4-BDC6-4435-A772-840B1F4F82A6}"/>
            </a:ext>
          </a:extLst>
        </xdr:cNvPr>
        <xdr:cNvSpPr/>
      </xdr:nvSpPr>
      <xdr:spPr bwMode="auto">
        <a:xfrm>
          <a:off x="4210050" y="44041695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2506</xdr:row>
      <xdr:rowOff>0</xdr:rowOff>
    </xdr:from>
    <xdr:ext cx="295275" cy="238127"/>
    <xdr:sp macro="" textlink="">
      <xdr:nvSpPr>
        <xdr:cNvPr id="481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44385E9D-660C-4DEA-BF4C-BF13E74366F0}"/>
            </a:ext>
          </a:extLst>
        </xdr:cNvPr>
        <xdr:cNvSpPr/>
      </xdr:nvSpPr>
      <xdr:spPr bwMode="auto">
        <a:xfrm>
          <a:off x="7486650" y="44041695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2521</xdr:row>
      <xdr:rowOff>142875</xdr:rowOff>
    </xdr:from>
    <xdr:ext cx="295275" cy="238127"/>
    <xdr:sp macro="" textlink="">
      <xdr:nvSpPr>
        <xdr:cNvPr id="48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FC7E9579-6B0A-4694-9F54-37ADDAB56498}"/>
            </a:ext>
          </a:extLst>
        </xdr:cNvPr>
        <xdr:cNvSpPr/>
      </xdr:nvSpPr>
      <xdr:spPr bwMode="auto">
        <a:xfrm>
          <a:off x="4210050" y="4431696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2521</xdr:row>
      <xdr:rowOff>142875</xdr:rowOff>
    </xdr:from>
    <xdr:ext cx="295275" cy="238127"/>
    <xdr:sp macro="" textlink="">
      <xdr:nvSpPr>
        <xdr:cNvPr id="48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8DF824A9-CC16-405C-971F-AE34D95DED75}"/>
            </a:ext>
          </a:extLst>
        </xdr:cNvPr>
        <xdr:cNvSpPr/>
      </xdr:nvSpPr>
      <xdr:spPr bwMode="auto">
        <a:xfrm>
          <a:off x="7486650" y="4431696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161924</xdr:colOff>
      <xdr:row>2512</xdr:row>
      <xdr:rowOff>57150</xdr:rowOff>
    </xdr:from>
    <xdr:ext cx="1724025" cy="1057561"/>
    <xdr:pic>
      <xdr:nvPicPr>
        <xdr:cNvPr id="484" name="Imagen 483">
          <a:extLst>
            <a:ext uri="{FF2B5EF4-FFF2-40B4-BE49-F238E27FC236}">
              <a16:creationId xmlns:a16="http://schemas.microsoft.com/office/drawing/2014/main" id="{1E96C238-1EA3-4254-8CFF-1DDE80D0B8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1024" y="441531375"/>
          <a:ext cx="1724025" cy="1057561"/>
        </a:xfrm>
        <a:prstGeom prst="rect">
          <a:avLst/>
        </a:prstGeom>
      </xdr:spPr>
    </xdr:pic>
    <xdr:clientData/>
  </xdr:oneCellAnchor>
  <xdr:oneCellAnchor>
    <xdr:from>
      <xdr:col>6</xdr:col>
      <xdr:colOff>152400</xdr:colOff>
      <xdr:row>2593</xdr:row>
      <xdr:rowOff>0</xdr:rowOff>
    </xdr:from>
    <xdr:ext cx="295275" cy="238127"/>
    <xdr:sp macro="" textlink="">
      <xdr:nvSpPr>
        <xdr:cNvPr id="485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20A9DA0B-7CF0-4638-8A83-86AE31141F88}"/>
            </a:ext>
          </a:extLst>
        </xdr:cNvPr>
        <xdr:cNvSpPr/>
      </xdr:nvSpPr>
      <xdr:spPr bwMode="auto">
        <a:xfrm>
          <a:off x="4210050" y="4101750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2593</xdr:row>
      <xdr:rowOff>0</xdr:rowOff>
    </xdr:from>
    <xdr:ext cx="295275" cy="238127"/>
    <xdr:sp macro="" textlink="">
      <xdr:nvSpPr>
        <xdr:cNvPr id="486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B874B480-070F-4BD6-90A6-6928F93F6B11}"/>
            </a:ext>
          </a:extLst>
        </xdr:cNvPr>
        <xdr:cNvSpPr/>
      </xdr:nvSpPr>
      <xdr:spPr bwMode="auto">
        <a:xfrm>
          <a:off x="7486650" y="4101750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2593</xdr:row>
      <xdr:rowOff>0</xdr:rowOff>
    </xdr:from>
    <xdr:ext cx="295275" cy="238127"/>
    <xdr:sp macro="" textlink="">
      <xdr:nvSpPr>
        <xdr:cNvPr id="487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5B94C6D1-9E16-4C69-B468-005EBB244348}"/>
            </a:ext>
          </a:extLst>
        </xdr:cNvPr>
        <xdr:cNvSpPr/>
      </xdr:nvSpPr>
      <xdr:spPr bwMode="auto">
        <a:xfrm>
          <a:off x="4210050" y="4101750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2593</xdr:row>
      <xdr:rowOff>0</xdr:rowOff>
    </xdr:from>
    <xdr:ext cx="295275" cy="238127"/>
    <xdr:sp macro="" textlink="">
      <xdr:nvSpPr>
        <xdr:cNvPr id="488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7F379E52-E479-44A4-937D-50EC05E39B77}"/>
            </a:ext>
          </a:extLst>
        </xdr:cNvPr>
        <xdr:cNvSpPr/>
      </xdr:nvSpPr>
      <xdr:spPr bwMode="auto">
        <a:xfrm>
          <a:off x="7486650" y="4101750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2593</xdr:row>
      <xdr:rowOff>0</xdr:rowOff>
    </xdr:from>
    <xdr:ext cx="295275" cy="238127"/>
    <xdr:sp macro="" textlink="">
      <xdr:nvSpPr>
        <xdr:cNvPr id="489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214BDA0E-5905-4A6A-9055-F7EA4B73CBE8}"/>
            </a:ext>
          </a:extLst>
        </xdr:cNvPr>
        <xdr:cNvSpPr/>
      </xdr:nvSpPr>
      <xdr:spPr bwMode="auto">
        <a:xfrm>
          <a:off x="4210050" y="4101750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2593</xdr:row>
      <xdr:rowOff>0</xdr:rowOff>
    </xdr:from>
    <xdr:ext cx="295275" cy="238127"/>
    <xdr:sp macro="" textlink="">
      <xdr:nvSpPr>
        <xdr:cNvPr id="490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5C417DB0-6139-4CA9-8A2D-FE89B08DB080}"/>
            </a:ext>
          </a:extLst>
        </xdr:cNvPr>
        <xdr:cNvSpPr/>
      </xdr:nvSpPr>
      <xdr:spPr bwMode="auto">
        <a:xfrm>
          <a:off x="7486650" y="4101750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2593</xdr:row>
      <xdr:rowOff>0</xdr:rowOff>
    </xdr:from>
    <xdr:ext cx="295275" cy="238127"/>
    <xdr:sp macro="" textlink="">
      <xdr:nvSpPr>
        <xdr:cNvPr id="491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176A7996-A9D7-4DAC-B9F7-DE6038AAA289}"/>
            </a:ext>
          </a:extLst>
        </xdr:cNvPr>
        <xdr:cNvSpPr/>
      </xdr:nvSpPr>
      <xdr:spPr bwMode="auto">
        <a:xfrm>
          <a:off x="4210050" y="4101750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2593</xdr:row>
      <xdr:rowOff>0</xdr:rowOff>
    </xdr:from>
    <xdr:ext cx="295275" cy="238127"/>
    <xdr:sp macro="" textlink="">
      <xdr:nvSpPr>
        <xdr:cNvPr id="492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732EC033-8496-4484-A796-44193CA7E019}"/>
            </a:ext>
          </a:extLst>
        </xdr:cNvPr>
        <xdr:cNvSpPr/>
      </xdr:nvSpPr>
      <xdr:spPr bwMode="auto">
        <a:xfrm>
          <a:off x="7486650" y="4101750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2593</xdr:row>
      <xdr:rowOff>0</xdr:rowOff>
    </xdr:from>
    <xdr:ext cx="295275" cy="238127"/>
    <xdr:sp macro="" textlink="">
      <xdr:nvSpPr>
        <xdr:cNvPr id="493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BC4D197E-4179-45C3-BBAE-B5D078F7266B}"/>
            </a:ext>
          </a:extLst>
        </xdr:cNvPr>
        <xdr:cNvSpPr/>
      </xdr:nvSpPr>
      <xdr:spPr bwMode="auto">
        <a:xfrm>
          <a:off x="4210050" y="4101750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2593</xdr:row>
      <xdr:rowOff>0</xdr:rowOff>
    </xdr:from>
    <xdr:ext cx="295275" cy="238127"/>
    <xdr:sp macro="" textlink="">
      <xdr:nvSpPr>
        <xdr:cNvPr id="494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E0E3BAFB-E81C-41BF-9D36-2A9713244471}"/>
            </a:ext>
          </a:extLst>
        </xdr:cNvPr>
        <xdr:cNvSpPr/>
      </xdr:nvSpPr>
      <xdr:spPr bwMode="auto">
        <a:xfrm>
          <a:off x="7486650" y="4101750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2593</xdr:row>
      <xdr:rowOff>0</xdr:rowOff>
    </xdr:from>
    <xdr:ext cx="295275" cy="238127"/>
    <xdr:sp macro="" textlink="">
      <xdr:nvSpPr>
        <xdr:cNvPr id="495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75097ED7-7414-4A4B-917A-D8FF71254669}"/>
            </a:ext>
          </a:extLst>
        </xdr:cNvPr>
        <xdr:cNvSpPr/>
      </xdr:nvSpPr>
      <xdr:spPr bwMode="auto">
        <a:xfrm>
          <a:off x="4210050" y="4101750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2593</xdr:row>
      <xdr:rowOff>0</xdr:rowOff>
    </xdr:from>
    <xdr:ext cx="295275" cy="238127"/>
    <xdr:sp macro="" textlink="">
      <xdr:nvSpPr>
        <xdr:cNvPr id="496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7B6A4DC7-0777-40D5-A899-F0EB495E887E}"/>
            </a:ext>
          </a:extLst>
        </xdr:cNvPr>
        <xdr:cNvSpPr/>
      </xdr:nvSpPr>
      <xdr:spPr bwMode="auto">
        <a:xfrm>
          <a:off x="7486650" y="4101750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2593</xdr:row>
      <xdr:rowOff>0</xdr:rowOff>
    </xdr:from>
    <xdr:ext cx="295275" cy="238127"/>
    <xdr:sp macro="" textlink="">
      <xdr:nvSpPr>
        <xdr:cNvPr id="497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819EB7FE-2F6B-48B4-82BF-5F22CBAAF119}"/>
            </a:ext>
          </a:extLst>
        </xdr:cNvPr>
        <xdr:cNvSpPr/>
      </xdr:nvSpPr>
      <xdr:spPr bwMode="auto">
        <a:xfrm>
          <a:off x="4210050" y="4101750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2593</xdr:row>
      <xdr:rowOff>0</xdr:rowOff>
    </xdr:from>
    <xdr:ext cx="295275" cy="238127"/>
    <xdr:sp macro="" textlink="">
      <xdr:nvSpPr>
        <xdr:cNvPr id="498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6CF6C2DD-702C-4789-9556-9A73B6E5CC41}"/>
            </a:ext>
          </a:extLst>
        </xdr:cNvPr>
        <xdr:cNvSpPr/>
      </xdr:nvSpPr>
      <xdr:spPr bwMode="auto">
        <a:xfrm>
          <a:off x="7486650" y="4101750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2593</xdr:row>
      <xdr:rowOff>0</xdr:rowOff>
    </xdr:from>
    <xdr:ext cx="295275" cy="238127"/>
    <xdr:sp macro="" textlink="">
      <xdr:nvSpPr>
        <xdr:cNvPr id="499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558AE8F6-C483-40AE-B987-777E4D1695FC}"/>
            </a:ext>
          </a:extLst>
        </xdr:cNvPr>
        <xdr:cNvSpPr/>
      </xdr:nvSpPr>
      <xdr:spPr bwMode="auto">
        <a:xfrm>
          <a:off x="4210050" y="4101750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2593</xdr:row>
      <xdr:rowOff>0</xdr:rowOff>
    </xdr:from>
    <xdr:ext cx="295275" cy="238127"/>
    <xdr:sp macro="" textlink="">
      <xdr:nvSpPr>
        <xdr:cNvPr id="500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C726AA3D-7695-46B8-80B3-8FB4E067675C}"/>
            </a:ext>
          </a:extLst>
        </xdr:cNvPr>
        <xdr:cNvSpPr/>
      </xdr:nvSpPr>
      <xdr:spPr bwMode="auto">
        <a:xfrm>
          <a:off x="7486650" y="4101750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2593</xdr:row>
      <xdr:rowOff>0</xdr:rowOff>
    </xdr:from>
    <xdr:ext cx="295275" cy="238127"/>
    <xdr:sp macro="" textlink="">
      <xdr:nvSpPr>
        <xdr:cNvPr id="501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5AA12668-ADBC-46EF-B3E6-75EAE2C86C12}"/>
            </a:ext>
          </a:extLst>
        </xdr:cNvPr>
        <xdr:cNvSpPr/>
      </xdr:nvSpPr>
      <xdr:spPr bwMode="auto">
        <a:xfrm>
          <a:off x="4210050" y="4101750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2593</xdr:row>
      <xdr:rowOff>0</xdr:rowOff>
    </xdr:from>
    <xdr:ext cx="295275" cy="238127"/>
    <xdr:sp macro="" textlink="">
      <xdr:nvSpPr>
        <xdr:cNvPr id="502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B433ACFB-96FA-4144-9BBC-27F331D70EDE}"/>
            </a:ext>
          </a:extLst>
        </xdr:cNvPr>
        <xdr:cNvSpPr/>
      </xdr:nvSpPr>
      <xdr:spPr bwMode="auto">
        <a:xfrm>
          <a:off x="7486650" y="4101750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2593</xdr:row>
      <xdr:rowOff>0</xdr:rowOff>
    </xdr:from>
    <xdr:ext cx="295275" cy="238127"/>
    <xdr:sp macro="" textlink="">
      <xdr:nvSpPr>
        <xdr:cNvPr id="503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D99A6907-6532-464D-BF82-D7CA5D14445D}"/>
            </a:ext>
          </a:extLst>
        </xdr:cNvPr>
        <xdr:cNvSpPr/>
      </xdr:nvSpPr>
      <xdr:spPr bwMode="auto">
        <a:xfrm>
          <a:off x="4210050" y="4101750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2593</xdr:row>
      <xdr:rowOff>0</xdr:rowOff>
    </xdr:from>
    <xdr:ext cx="295275" cy="238127"/>
    <xdr:sp macro="" textlink="">
      <xdr:nvSpPr>
        <xdr:cNvPr id="504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6FEA58F4-49C0-4E33-9038-7C84028825AF}"/>
            </a:ext>
          </a:extLst>
        </xdr:cNvPr>
        <xdr:cNvSpPr/>
      </xdr:nvSpPr>
      <xdr:spPr bwMode="auto">
        <a:xfrm>
          <a:off x="7486650" y="4101750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2593</xdr:row>
      <xdr:rowOff>0</xdr:rowOff>
    </xdr:from>
    <xdr:ext cx="295275" cy="238127"/>
    <xdr:sp macro="" textlink="">
      <xdr:nvSpPr>
        <xdr:cNvPr id="505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EE3F5412-3365-49BE-B7E9-94533CBDBD2C}"/>
            </a:ext>
          </a:extLst>
        </xdr:cNvPr>
        <xdr:cNvSpPr/>
      </xdr:nvSpPr>
      <xdr:spPr bwMode="auto">
        <a:xfrm>
          <a:off x="4210050" y="4101750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2593</xdr:row>
      <xdr:rowOff>0</xdr:rowOff>
    </xdr:from>
    <xdr:ext cx="295275" cy="238127"/>
    <xdr:sp macro="" textlink="">
      <xdr:nvSpPr>
        <xdr:cNvPr id="506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4FD25D9E-FCC1-450B-935E-D59DD3B319E7}"/>
            </a:ext>
          </a:extLst>
        </xdr:cNvPr>
        <xdr:cNvSpPr/>
      </xdr:nvSpPr>
      <xdr:spPr bwMode="auto">
        <a:xfrm>
          <a:off x="7486650" y="4101750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2608</xdr:row>
      <xdr:rowOff>142875</xdr:rowOff>
    </xdr:from>
    <xdr:ext cx="295275" cy="238127"/>
    <xdr:sp macro="" textlink="">
      <xdr:nvSpPr>
        <xdr:cNvPr id="507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5728F7CE-C40D-41A2-A2E5-0431B8F08962}"/>
            </a:ext>
          </a:extLst>
        </xdr:cNvPr>
        <xdr:cNvSpPr/>
      </xdr:nvSpPr>
      <xdr:spPr bwMode="auto">
        <a:xfrm>
          <a:off x="4210050" y="4129278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2608</xdr:row>
      <xdr:rowOff>142875</xdr:rowOff>
    </xdr:from>
    <xdr:ext cx="295275" cy="238127"/>
    <xdr:sp macro="" textlink="">
      <xdr:nvSpPr>
        <xdr:cNvPr id="508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EEB6ECA1-7085-400F-9111-1FFB5AC33309}"/>
            </a:ext>
          </a:extLst>
        </xdr:cNvPr>
        <xdr:cNvSpPr/>
      </xdr:nvSpPr>
      <xdr:spPr bwMode="auto">
        <a:xfrm>
          <a:off x="7486650" y="4129278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161924</xdr:colOff>
      <xdr:row>2599</xdr:row>
      <xdr:rowOff>57150</xdr:rowOff>
    </xdr:from>
    <xdr:ext cx="1724025" cy="1057561"/>
    <xdr:pic>
      <xdr:nvPicPr>
        <xdr:cNvPr id="509" name="Imagen 508">
          <a:extLst>
            <a:ext uri="{FF2B5EF4-FFF2-40B4-BE49-F238E27FC236}">
              <a16:creationId xmlns:a16="http://schemas.microsoft.com/office/drawing/2014/main" id="{E2AB350C-2839-46EC-919D-D5A07EEA1B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1024" y="411289500"/>
          <a:ext cx="1724025" cy="1057561"/>
        </a:xfrm>
        <a:prstGeom prst="rect">
          <a:avLst/>
        </a:prstGeom>
      </xdr:spPr>
    </xdr:pic>
    <xdr:clientData/>
  </xdr:oneCellAnchor>
  <xdr:oneCellAnchor>
    <xdr:from>
      <xdr:col>6</xdr:col>
      <xdr:colOff>152400</xdr:colOff>
      <xdr:row>2672</xdr:row>
      <xdr:rowOff>0</xdr:rowOff>
    </xdr:from>
    <xdr:ext cx="295275" cy="238127"/>
    <xdr:sp macro="" textlink="">
      <xdr:nvSpPr>
        <xdr:cNvPr id="510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949B3054-CAB6-4893-B2F1-97A7E9792931}"/>
            </a:ext>
          </a:extLst>
        </xdr:cNvPr>
        <xdr:cNvSpPr/>
      </xdr:nvSpPr>
      <xdr:spPr bwMode="auto">
        <a:xfrm>
          <a:off x="4210050" y="4723161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2672</xdr:row>
      <xdr:rowOff>0</xdr:rowOff>
    </xdr:from>
    <xdr:ext cx="295275" cy="238127"/>
    <xdr:sp macro="" textlink="">
      <xdr:nvSpPr>
        <xdr:cNvPr id="511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80036FCD-4892-4902-8E5B-4F1C0236ECD2}"/>
            </a:ext>
          </a:extLst>
        </xdr:cNvPr>
        <xdr:cNvSpPr/>
      </xdr:nvSpPr>
      <xdr:spPr bwMode="auto">
        <a:xfrm>
          <a:off x="7486650" y="4723161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2672</xdr:row>
      <xdr:rowOff>0</xdr:rowOff>
    </xdr:from>
    <xdr:ext cx="295275" cy="238127"/>
    <xdr:sp macro="" textlink="">
      <xdr:nvSpPr>
        <xdr:cNvPr id="51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0DA2A45C-FA81-47BC-A3AB-82163B8854A2}"/>
            </a:ext>
          </a:extLst>
        </xdr:cNvPr>
        <xdr:cNvSpPr/>
      </xdr:nvSpPr>
      <xdr:spPr bwMode="auto">
        <a:xfrm>
          <a:off x="4210050" y="4723161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2672</xdr:row>
      <xdr:rowOff>0</xdr:rowOff>
    </xdr:from>
    <xdr:ext cx="295275" cy="238127"/>
    <xdr:sp macro="" textlink="">
      <xdr:nvSpPr>
        <xdr:cNvPr id="51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9A53C8AE-CCF1-4DA8-8632-50E658E0B250}"/>
            </a:ext>
          </a:extLst>
        </xdr:cNvPr>
        <xdr:cNvSpPr/>
      </xdr:nvSpPr>
      <xdr:spPr bwMode="auto">
        <a:xfrm>
          <a:off x="7486650" y="4723161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2672</xdr:row>
      <xdr:rowOff>0</xdr:rowOff>
    </xdr:from>
    <xdr:ext cx="295275" cy="238127"/>
    <xdr:sp macro="" textlink="">
      <xdr:nvSpPr>
        <xdr:cNvPr id="514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2CAAC3AB-79E2-48E1-8709-0A58417DEC0D}"/>
            </a:ext>
          </a:extLst>
        </xdr:cNvPr>
        <xdr:cNvSpPr/>
      </xdr:nvSpPr>
      <xdr:spPr bwMode="auto">
        <a:xfrm>
          <a:off x="4210050" y="4723161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2672</xdr:row>
      <xdr:rowOff>0</xdr:rowOff>
    </xdr:from>
    <xdr:ext cx="295275" cy="238127"/>
    <xdr:sp macro="" textlink="">
      <xdr:nvSpPr>
        <xdr:cNvPr id="515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98966BCD-46DC-45DE-A1C9-0ECFED323C02}"/>
            </a:ext>
          </a:extLst>
        </xdr:cNvPr>
        <xdr:cNvSpPr/>
      </xdr:nvSpPr>
      <xdr:spPr bwMode="auto">
        <a:xfrm>
          <a:off x="7486650" y="4723161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2672</xdr:row>
      <xdr:rowOff>0</xdr:rowOff>
    </xdr:from>
    <xdr:ext cx="295275" cy="238127"/>
    <xdr:sp macro="" textlink="">
      <xdr:nvSpPr>
        <xdr:cNvPr id="516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09B5EC0D-B91A-4B81-B2EE-FB57135E3E2C}"/>
            </a:ext>
          </a:extLst>
        </xdr:cNvPr>
        <xdr:cNvSpPr/>
      </xdr:nvSpPr>
      <xdr:spPr bwMode="auto">
        <a:xfrm>
          <a:off x="4210050" y="4723161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2672</xdr:row>
      <xdr:rowOff>0</xdr:rowOff>
    </xdr:from>
    <xdr:ext cx="295275" cy="238127"/>
    <xdr:sp macro="" textlink="">
      <xdr:nvSpPr>
        <xdr:cNvPr id="517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F985C536-3A5A-4FF1-9E08-869A638885C5}"/>
            </a:ext>
          </a:extLst>
        </xdr:cNvPr>
        <xdr:cNvSpPr/>
      </xdr:nvSpPr>
      <xdr:spPr bwMode="auto">
        <a:xfrm>
          <a:off x="7486650" y="4723161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2672</xdr:row>
      <xdr:rowOff>0</xdr:rowOff>
    </xdr:from>
    <xdr:ext cx="295275" cy="238127"/>
    <xdr:sp macro="" textlink="">
      <xdr:nvSpPr>
        <xdr:cNvPr id="518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533893DD-DD6A-4910-AF31-5EF44590CC95}"/>
            </a:ext>
          </a:extLst>
        </xdr:cNvPr>
        <xdr:cNvSpPr/>
      </xdr:nvSpPr>
      <xdr:spPr bwMode="auto">
        <a:xfrm>
          <a:off x="4210050" y="4723161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2672</xdr:row>
      <xdr:rowOff>0</xdr:rowOff>
    </xdr:from>
    <xdr:ext cx="295275" cy="238127"/>
    <xdr:sp macro="" textlink="">
      <xdr:nvSpPr>
        <xdr:cNvPr id="519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7FFDD337-2C16-4CD4-B98F-469C80225E94}"/>
            </a:ext>
          </a:extLst>
        </xdr:cNvPr>
        <xdr:cNvSpPr/>
      </xdr:nvSpPr>
      <xdr:spPr bwMode="auto">
        <a:xfrm>
          <a:off x="7486650" y="4723161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2672</xdr:row>
      <xdr:rowOff>0</xdr:rowOff>
    </xdr:from>
    <xdr:ext cx="295275" cy="238127"/>
    <xdr:sp macro="" textlink="">
      <xdr:nvSpPr>
        <xdr:cNvPr id="520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C9A7D898-4598-4A86-8745-98850EE12ABE}"/>
            </a:ext>
          </a:extLst>
        </xdr:cNvPr>
        <xdr:cNvSpPr/>
      </xdr:nvSpPr>
      <xdr:spPr bwMode="auto">
        <a:xfrm>
          <a:off x="4210050" y="4723161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2672</xdr:row>
      <xdr:rowOff>0</xdr:rowOff>
    </xdr:from>
    <xdr:ext cx="295275" cy="238127"/>
    <xdr:sp macro="" textlink="">
      <xdr:nvSpPr>
        <xdr:cNvPr id="521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7BCC88AE-28D6-42C0-A11F-FB67B8E0E6C6}"/>
            </a:ext>
          </a:extLst>
        </xdr:cNvPr>
        <xdr:cNvSpPr/>
      </xdr:nvSpPr>
      <xdr:spPr bwMode="auto">
        <a:xfrm>
          <a:off x="7486650" y="4723161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2672</xdr:row>
      <xdr:rowOff>0</xdr:rowOff>
    </xdr:from>
    <xdr:ext cx="295275" cy="238127"/>
    <xdr:sp macro="" textlink="">
      <xdr:nvSpPr>
        <xdr:cNvPr id="52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E102ABE9-90B5-48F1-A483-61C12FC554AD}"/>
            </a:ext>
          </a:extLst>
        </xdr:cNvPr>
        <xdr:cNvSpPr/>
      </xdr:nvSpPr>
      <xdr:spPr bwMode="auto">
        <a:xfrm>
          <a:off x="4210050" y="4723161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2672</xdr:row>
      <xdr:rowOff>0</xdr:rowOff>
    </xdr:from>
    <xdr:ext cx="295275" cy="238127"/>
    <xdr:sp macro="" textlink="">
      <xdr:nvSpPr>
        <xdr:cNvPr id="52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89BEE2A0-9578-4F66-B2EC-7EB160C29454}"/>
            </a:ext>
          </a:extLst>
        </xdr:cNvPr>
        <xdr:cNvSpPr/>
      </xdr:nvSpPr>
      <xdr:spPr bwMode="auto">
        <a:xfrm>
          <a:off x="7486650" y="4723161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2672</xdr:row>
      <xdr:rowOff>0</xdr:rowOff>
    </xdr:from>
    <xdr:ext cx="295275" cy="238127"/>
    <xdr:sp macro="" textlink="">
      <xdr:nvSpPr>
        <xdr:cNvPr id="524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3031D15B-294D-454F-83CB-2BFFE24521FA}"/>
            </a:ext>
          </a:extLst>
        </xdr:cNvPr>
        <xdr:cNvSpPr/>
      </xdr:nvSpPr>
      <xdr:spPr bwMode="auto">
        <a:xfrm>
          <a:off x="4210050" y="4723161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2672</xdr:row>
      <xdr:rowOff>0</xdr:rowOff>
    </xdr:from>
    <xdr:ext cx="295275" cy="238127"/>
    <xdr:sp macro="" textlink="">
      <xdr:nvSpPr>
        <xdr:cNvPr id="525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2F0D91DE-2633-4E2E-BDE1-074BE2605841}"/>
            </a:ext>
          </a:extLst>
        </xdr:cNvPr>
        <xdr:cNvSpPr/>
      </xdr:nvSpPr>
      <xdr:spPr bwMode="auto">
        <a:xfrm>
          <a:off x="7486650" y="4723161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2672</xdr:row>
      <xdr:rowOff>0</xdr:rowOff>
    </xdr:from>
    <xdr:ext cx="295275" cy="238127"/>
    <xdr:sp macro="" textlink="">
      <xdr:nvSpPr>
        <xdr:cNvPr id="526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FFA80902-6725-47DC-9862-F3E1DBFCD9A1}"/>
            </a:ext>
          </a:extLst>
        </xdr:cNvPr>
        <xdr:cNvSpPr/>
      </xdr:nvSpPr>
      <xdr:spPr bwMode="auto">
        <a:xfrm>
          <a:off x="4210050" y="4723161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2672</xdr:row>
      <xdr:rowOff>0</xdr:rowOff>
    </xdr:from>
    <xdr:ext cx="295275" cy="238127"/>
    <xdr:sp macro="" textlink="">
      <xdr:nvSpPr>
        <xdr:cNvPr id="527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3E886195-59E9-4FEE-90F8-CB907D87DDAD}"/>
            </a:ext>
          </a:extLst>
        </xdr:cNvPr>
        <xdr:cNvSpPr/>
      </xdr:nvSpPr>
      <xdr:spPr bwMode="auto">
        <a:xfrm>
          <a:off x="7486650" y="4723161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2672</xdr:row>
      <xdr:rowOff>0</xdr:rowOff>
    </xdr:from>
    <xdr:ext cx="295275" cy="238127"/>
    <xdr:sp macro="" textlink="">
      <xdr:nvSpPr>
        <xdr:cNvPr id="528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4B16739F-6AAA-4A87-85F2-3916E3ECDA2B}"/>
            </a:ext>
          </a:extLst>
        </xdr:cNvPr>
        <xdr:cNvSpPr/>
      </xdr:nvSpPr>
      <xdr:spPr bwMode="auto">
        <a:xfrm>
          <a:off x="4210050" y="4723161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2672</xdr:row>
      <xdr:rowOff>0</xdr:rowOff>
    </xdr:from>
    <xdr:ext cx="295275" cy="238127"/>
    <xdr:sp macro="" textlink="">
      <xdr:nvSpPr>
        <xdr:cNvPr id="529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86BE2A6B-A726-4AF6-B3C8-4944F0892F89}"/>
            </a:ext>
          </a:extLst>
        </xdr:cNvPr>
        <xdr:cNvSpPr/>
      </xdr:nvSpPr>
      <xdr:spPr bwMode="auto">
        <a:xfrm>
          <a:off x="7486650" y="4723161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2672</xdr:row>
      <xdr:rowOff>0</xdr:rowOff>
    </xdr:from>
    <xdr:ext cx="295275" cy="238127"/>
    <xdr:sp macro="" textlink="">
      <xdr:nvSpPr>
        <xdr:cNvPr id="530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321EEB81-6947-4B2C-8568-29FBE025A219}"/>
            </a:ext>
          </a:extLst>
        </xdr:cNvPr>
        <xdr:cNvSpPr/>
      </xdr:nvSpPr>
      <xdr:spPr bwMode="auto">
        <a:xfrm>
          <a:off x="4210050" y="4723161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2672</xdr:row>
      <xdr:rowOff>0</xdr:rowOff>
    </xdr:from>
    <xdr:ext cx="295275" cy="238127"/>
    <xdr:sp macro="" textlink="">
      <xdr:nvSpPr>
        <xdr:cNvPr id="531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57275AFF-4AB1-4811-A126-47AF48E6A354}"/>
            </a:ext>
          </a:extLst>
        </xdr:cNvPr>
        <xdr:cNvSpPr/>
      </xdr:nvSpPr>
      <xdr:spPr bwMode="auto">
        <a:xfrm>
          <a:off x="7486650" y="4723161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2687</xdr:row>
      <xdr:rowOff>142875</xdr:rowOff>
    </xdr:from>
    <xdr:ext cx="295275" cy="238127"/>
    <xdr:sp macro="" textlink="">
      <xdr:nvSpPr>
        <xdr:cNvPr id="53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0FE60E44-D0B8-44CC-B466-A0D83F187022}"/>
            </a:ext>
          </a:extLst>
        </xdr:cNvPr>
        <xdr:cNvSpPr/>
      </xdr:nvSpPr>
      <xdr:spPr bwMode="auto">
        <a:xfrm>
          <a:off x="4210050" y="4750689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2687</xdr:row>
      <xdr:rowOff>142875</xdr:rowOff>
    </xdr:from>
    <xdr:ext cx="295275" cy="238127"/>
    <xdr:sp macro="" textlink="">
      <xdr:nvSpPr>
        <xdr:cNvPr id="53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BA0DF4C5-ED46-44FA-A75E-296E9C7CD6A9}"/>
            </a:ext>
          </a:extLst>
        </xdr:cNvPr>
        <xdr:cNvSpPr/>
      </xdr:nvSpPr>
      <xdr:spPr bwMode="auto">
        <a:xfrm>
          <a:off x="7486650" y="4750689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161924</xdr:colOff>
      <xdr:row>2678</xdr:row>
      <xdr:rowOff>57150</xdr:rowOff>
    </xdr:from>
    <xdr:ext cx="1724025" cy="1057561"/>
    <xdr:pic>
      <xdr:nvPicPr>
        <xdr:cNvPr id="534" name="Imagen 533">
          <a:extLst>
            <a:ext uri="{FF2B5EF4-FFF2-40B4-BE49-F238E27FC236}">
              <a16:creationId xmlns:a16="http://schemas.microsoft.com/office/drawing/2014/main" id="{B574824B-07E9-417D-AB77-3FFF3E9C34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1024" y="473430600"/>
          <a:ext cx="1724025" cy="1057561"/>
        </a:xfrm>
        <a:prstGeom prst="rect">
          <a:avLst/>
        </a:prstGeom>
      </xdr:spPr>
    </xdr:pic>
    <xdr:clientData/>
  </xdr:oneCellAnchor>
  <xdr:oneCellAnchor>
    <xdr:from>
      <xdr:col>6</xdr:col>
      <xdr:colOff>152400</xdr:colOff>
      <xdr:row>2751</xdr:row>
      <xdr:rowOff>0</xdr:rowOff>
    </xdr:from>
    <xdr:ext cx="295275" cy="238127"/>
    <xdr:sp macro="" textlink="">
      <xdr:nvSpPr>
        <xdr:cNvPr id="535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29DFBEAC-F23F-42CC-BEE1-16309D009895}"/>
            </a:ext>
          </a:extLst>
        </xdr:cNvPr>
        <xdr:cNvSpPr/>
      </xdr:nvSpPr>
      <xdr:spPr bwMode="auto">
        <a:xfrm>
          <a:off x="4210050" y="48674655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2751</xdr:row>
      <xdr:rowOff>0</xdr:rowOff>
    </xdr:from>
    <xdr:ext cx="295275" cy="238127"/>
    <xdr:sp macro="" textlink="">
      <xdr:nvSpPr>
        <xdr:cNvPr id="536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EF5C0DA1-0D8D-4520-AA3E-279A0EB80C78}"/>
            </a:ext>
          </a:extLst>
        </xdr:cNvPr>
        <xdr:cNvSpPr/>
      </xdr:nvSpPr>
      <xdr:spPr bwMode="auto">
        <a:xfrm>
          <a:off x="7486650" y="48674655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2751</xdr:row>
      <xdr:rowOff>0</xdr:rowOff>
    </xdr:from>
    <xdr:ext cx="295275" cy="238127"/>
    <xdr:sp macro="" textlink="">
      <xdr:nvSpPr>
        <xdr:cNvPr id="537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CDE2B3FD-8AF4-4CB4-88D0-B0ABEC07FC02}"/>
            </a:ext>
          </a:extLst>
        </xdr:cNvPr>
        <xdr:cNvSpPr/>
      </xdr:nvSpPr>
      <xdr:spPr bwMode="auto">
        <a:xfrm>
          <a:off x="4210050" y="48674655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2751</xdr:row>
      <xdr:rowOff>0</xdr:rowOff>
    </xdr:from>
    <xdr:ext cx="295275" cy="238127"/>
    <xdr:sp macro="" textlink="">
      <xdr:nvSpPr>
        <xdr:cNvPr id="538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61B0E1F6-25A3-4F05-9E5C-F83351012D68}"/>
            </a:ext>
          </a:extLst>
        </xdr:cNvPr>
        <xdr:cNvSpPr/>
      </xdr:nvSpPr>
      <xdr:spPr bwMode="auto">
        <a:xfrm>
          <a:off x="7486650" y="48674655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2751</xdr:row>
      <xdr:rowOff>0</xdr:rowOff>
    </xdr:from>
    <xdr:ext cx="295275" cy="238127"/>
    <xdr:sp macro="" textlink="">
      <xdr:nvSpPr>
        <xdr:cNvPr id="539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55F3CDA4-D567-4177-8B17-DEC83B163094}"/>
            </a:ext>
          </a:extLst>
        </xdr:cNvPr>
        <xdr:cNvSpPr/>
      </xdr:nvSpPr>
      <xdr:spPr bwMode="auto">
        <a:xfrm>
          <a:off x="4210050" y="48674655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2751</xdr:row>
      <xdr:rowOff>0</xdr:rowOff>
    </xdr:from>
    <xdr:ext cx="295275" cy="238127"/>
    <xdr:sp macro="" textlink="">
      <xdr:nvSpPr>
        <xdr:cNvPr id="540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EACD9916-1B48-44DC-8227-D84096E64C59}"/>
            </a:ext>
          </a:extLst>
        </xdr:cNvPr>
        <xdr:cNvSpPr/>
      </xdr:nvSpPr>
      <xdr:spPr bwMode="auto">
        <a:xfrm>
          <a:off x="7486650" y="48674655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2751</xdr:row>
      <xdr:rowOff>0</xdr:rowOff>
    </xdr:from>
    <xdr:ext cx="295275" cy="238127"/>
    <xdr:sp macro="" textlink="">
      <xdr:nvSpPr>
        <xdr:cNvPr id="541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EC3C64A0-881A-49DD-93E4-2EA1F4BCC765}"/>
            </a:ext>
          </a:extLst>
        </xdr:cNvPr>
        <xdr:cNvSpPr/>
      </xdr:nvSpPr>
      <xdr:spPr bwMode="auto">
        <a:xfrm>
          <a:off x="4210050" y="48674655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2751</xdr:row>
      <xdr:rowOff>0</xdr:rowOff>
    </xdr:from>
    <xdr:ext cx="295275" cy="238127"/>
    <xdr:sp macro="" textlink="">
      <xdr:nvSpPr>
        <xdr:cNvPr id="542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4F159275-78A4-4563-9EB1-103F5A584F28}"/>
            </a:ext>
          </a:extLst>
        </xdr:cNvPr>
        <xdr:cNvSpPr/>
      </xdr:nvSpPr>
      <xdr:spPr bwMode="auto">
        <a:xfrm>
          <a:off x="7486650" y="48674655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2751</xdr:row>
      <xdr:rowOff>0</xdr:rowOff>
    </xdr:from>
    <xdr:ext cx="295275" cy="238127"/>
    <xdr:sp macro="" textlink="">
      <xdr:nvSpPr>
        <xdr:cNvPr id="543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D4DBF8BB-529E-4CFD-B791-FE958F3E92F1}"/>
            </a:ext>
          </a:extLst>
        </xdr:cNvPr>
        <xdr:cNvSpPr/>
      </xdr:nvSpPr>
      <xdr:spPr bwMode="auto">
        <a:xfrm>
          <a:off x="4210050" y="48674655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2751</xdr:row>
      <xdr:rowOff>0</xdr:rowOff>
    </xdr:from>
    <xdr:ext cx="295275" cy="238127"/>
    <xdr:sp macro="" textlink="">
      <xdr:nvSpPr>
        <xdr:cNvPr id="544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EACED7CB-0574-4E48-9851-B7253FF2F18B}"/>
            </a:ext>
          </a:extLst>
        </xdr:cNvPr>
        <xdr:cNvSpPr/>
      </xdr:nvSpPr>
      <xdr:spPr bwMode="auto">
        <a:xfrm>
          <a:off x="7486650" y="48674655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2751</xdr:row>
      <xdr:rowOff>0</xdr:rowOff>
    </xdr:from>
    <xdr:ext cx="295275" cy="238127"/>
    <xdr:sp macro="" textlink="">
      <xdr:nvSpPr>
        <xdr:cNvPr id="545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25BAD68E-D414-43C0-A2BD-4067784B29D0}"/>
            </a:ext>
          </a:extLst>
        </xdr:cNvPr>
        <xdr:cNvSpPr/>
      </xdr:nvSpPr>
      <xdr:spPr bwMode="auto">
        <a:xfrm>
          <a:off x="4210050" y="48674655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2751</xdr:row>
      <xdr:rowOff>0</xdr:rowOff>
    </xdr:from>
    <xdr:ext cx="295275" cy="238127"/>
    <xdr:sp macro="" textlink="">
      <xdr:nvSpPr>
        <xdr:cNvPr id="546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6D1BF8F7-7379-4E36-9F2A-46AB26158484}"/>
            </a:ext>
          </a:extLst>
        </xdr:cNvPr>
        <xdr:cNvSpPr/>
      </xdr:nvSpPr>
      <xdr:spPr bwMode="auto">
        <a:xfrm>
          <a:off x="7486650" y="48674655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2751</xdr:row>
      <xdr:rowOff>0</xdr:rowOff>
    </xdr:from>
    <xdr:ext cx="295275" cy="238127"/>
    <xdr:sp macro="" textlink="">
      <xdr:nvSpPr>
        <xdr:cNvPr id="547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79147D93-F6B2-4BE4-A058-98E96FC98037}"/>
            </a:ext>
          </a:extLst>
        </xdr:cNvPr>
        <xdr:cNvSpPr/>
      </xdr:nvSpPr>
      <xdr:spPr bwMode="auto">
        <a:xfrm>
          <a:off x="4210050" y="48674655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2751</xdr:row>
      <xdr:rowOff>0</xdr:rowOff>
    </xdr:from>
    <xdr:ext cx="295275" cy="238127"/>
    <xdr:sp macro="" textlink="">
      <xdr:nvSpPr>
        <xdr:cNvPr id="548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50821431-C647-4380-96E5-3CA9D8B4ABEC}"/>
            </a:ext>
          </a:extLst>
        </xdr:cNvPr>
        <xdr:cNvSpPr/>
      </xdr:nvSpPr>
      <xdr:spPr bwMode="auto">
        <a:xfrm>
          <a:off x="7486650" y="48674655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2751</xdr:row>
      <xdr:rowOff>0</xdr:rowOff>
    </xdr:from>
    <xdr:ext cx="295275" cy="238127"/>
    <xdr:sp macro="" textlink="">
      <xdr:nvSpPr>
        <xdr:cNvPr id="549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527CE5E8-46D7-4D9A-B392-168AB00F192C}"/>
            </a:ext>
          </a:extLst>
        </xdr:cNvPr>
        <xdr:cNvSpPr/>
      </xdr:nvSpPr>
      <xdr:spPr bwMode="auto">
        <a:xfrm>
          <a:off x="4210050" y="48674655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2751</xdr:row>
      <xdr:rowOff>0</xdr:rowOff>
    </xdr:from>
    <xdr:ext cx="295275" cy="238127"/>
    <xdr:sp macro="" textlink="">
      <xdr:nvSpPr>
        <xdr:cNvPr id="550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7ED02D26-884D-4AE2-A8E1-56B337AF32F1}"/>
            </a:ext>
          </a:extLst>
        </xdr:cNvPr>
        <xdr:cNvSpPr/>
      </xdr:nvSpPr>
      <xdr:spPr bwMode="auto">
        <a:xfrm>
          <a:off x="7486650" y="48674655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2751</xdr:row>
      <xdr:rowOff>0</xdr:rowOff>
    </xdr:from>
    <xdr:ext cx="295275" cy="238127"/>
    <xdr:sp macro="" textlink="">
      <xdr:nvSpPr>
        <xdr:cNvPr id="551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33D96E0C-C535-4E54-8A51-56403927489A}"/>
            </a:ext>
          </a:extLst>
        </xdr:cNvPr>
        <xdr:cNvSpPr/>
      </xdr:nvSpPr>
      <xdr:spPr bwMode="auto">
        <a:xfrm>
          <a:off x="4210050" y="48674655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2751</xdr:row>
      <xdr:rowOff>0</xdr:rowOff>
    </xdr:from>
    <xdr:ext cx="295275" cy="238127"/>
    <xdr:sp macro="" textlink="">
      <xdr:nvSpPr>
        <xdr:cNvPr id="552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70CCD9F4-51D3-4AAF-9638-3ADDF227C50A}"/>
            </a:ext>
          </a:extLst>
        </xdr:cNvPr>
        <xdr:cNvSpPr/>
      </xdr:nvSpPr>
      <xdr:spPr bwMode="auto">
        <a:xfrm>
          <a:off x="7486650" y="48674655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2751</xdr:row>
      <xdr:rowOff>0</xdr:rowOff>
    </xdr:from>
    <xdr:ext cx="295275" cy="238127"/>
    <xdr:sp macro="" textlink="">
      <xdr:nvSpPr>
        <xdr:cNvPr id="553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8C52A7E5-8EA2-4702-B2CE-4FB6AD5EC0FF}"/>
            </a:ext>
          </a:extLst>
        </xdr:cNvPr>
        <xdr:cNvSpPr/>
      </xdr:nvSpPr>
      <xdr:spPr bwMode="auto">
        <a:xfrm>
          <a:off x="4210050" y="48674655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2751</xdr:row>
      <xdr:rowOff>0</xdr:rowOff>
    </xdr:from>
    <xdr:ext cx="295275" cy="238127"/>
    <xdr:sp macro="" textlink="">
      <xdr:nvSpPr>
        <xdr:cNvPr id="554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5602CDC7-8253-43A4-B7C7-9FAE1858DAF3}"/>
            </a:ext>
          </a:extLst>
        </xdr:cNvPr>
        <xdr:cNvSpPr/>
      </xdr:nvSpPr>
      <xdr:spPr bwMode="auto">
        <a:xfrm>
          <a:off x="7486650" y="48674655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2751</xdr:row>
      <xdr:rowOff>0</xdr:rowOff>
    </xdr:from>
    <xdr:ext cx="295275" cy="238127"/>
    <xdr:sp macro="" textlink="">
      <xdr:nvSpPr>
        <xdr:cNvPr id="555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8395A627-D632-41EF-BB8C-B34BAF130528}"/>
            </a:ext>
          </a:extLst>
        </xdr:cNvPr>
        <xdr:cNvSpPr/>
      </xdr:nvSpPr>
      <xdr:spPr bwMode="auto">
        <a:xfrm>
          <a:off x="4210050" y="48674655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2751</xdr:row>
      <xdr:rowOff>0</xdr:rowOff>
    </xdr:from>
    <xdr:ext cx="295275" cy="238127"/>
    <xdr:sp macro="" textlink="">
      <xdr:nvSpPr>
        <xdr:cNvPr id="556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F83E8EFC-6C02-4E8F-A126-752B194206DA}"/>
            </a:ext>
          </a:extLst>
        </xdr:cNvPr>
        <xdr:cNvSpPr/>
      </xdr:nvSpPr>
      <xdr:spPr bwMode="auto">
        <a:xfrm>
          <a:off x="7486650" y="48674655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2766</xdr:row>
      <xdr:rowOff>142875</xdr:rowOff>
    </xdr:from>
    <xdr:ext cx="295275" cy="238127"/>
    <xdr:sp macro="" textlink="">
      <xdr:nvSpPr>
        <xdr:cNvPr id="557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88EB8871-9E88-41AA-B3EC-F7281F262617}"/>
            </a:ext>
          </a:extLst>
        </xdr:cNvPr>
        <xdr:cNvSpPr/>
      </xdr:nvSpPr>
      <xdr:spPr bwMode="auto">
        <a:xfrm>
          <a:off x="4210050" y="4894992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2766</xdr:row>
      <xdr:rowOff>142875</xdr:rowOff>
    </xdr:from>
    <xdr:ext cx="295275" cy="238127"/>
    <xdr:sp macro="" textlink="">
      <xdr:nvSpPr>
        <xdr:cNvPr id="558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1D469B7E-01CF-4784-9896-8ADDC3B1DE93}"/>
            </a:ext>
          </a:extLst>
        </xdr:cNvPr>
        <xdr:cNvSpPr/>
      </xdr:nvSpPr>
      <xdr:spPr bwMode="auto">
        <a:xfrm>
          <a:off x="7486650" y="4894992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161924</xdr:colOff>
      <xdr:row>2757</xdr:row>
      <xdr:rowOff>57150</xdr:rowOff>
    </xdr:from>
    <xdr:ext cx="1724025" cy="1057561"/>
    <xdr:pic>
      <xdr:nvPicPr>
        <xdr:cNvPr id="559" name="Imagen 558">
          <a:extLst>
            <a:ext uri="{FF2B5EF4-FFF2-40B4-BE49-F238E27FC236}">
              <a16:creationId xmlns:a16="http://schemas.microsoft.com/office/drawing/2014/main" id="{4C90C036-AC3D-49A5-9795-46484D9E59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1024" y="487860975"/>
          <a:ext cx="1724025" cy="1057561"/>
        </a:xfrm>
        <a:prstGeom prst="rect">
          <a:avLst/>
        </a:prstGeom>
      </xdr:spPr>
    </xdr:pic>
    <xdr:clientData/>
  </xdr:oneCellAnchor>
  <xdr:oneCellAnchor>
    <xdr:from>
      <xdr:col>6</xdr:col>
      <xdr:colOff>152400</xdr:colOff>
      <xdr:row>2830</xdr:row>
      <xdr:rowOff>0</xdr:rowOff>
    </xdr:from>
    <xdr:ext cx="295275" cy="238127"/>
    <xdr:sp macro="" textlink="">
      <xdr:nvSpPr>
        <xdr:cNvPr id="560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0A7FE75C-E662-42E3-A858-2E523CF584A4}"/>
            </a:ext>
          </a:extLst>
        </xdr:cNvPr>
        <xdr:cNvSpPr/>
      </xdr:nvSpPr>
      <xdr:spPr bwMode="auto">
        <a:xfrm>
          <a:off x="4210050" y="48674655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2830</xdr:row>
      <xdr:rowOff>0</xdr:rowOff>
    </xdr:from>
    <xdr:ext cx="295275" cy="238127"/>
    <xdr:sp macro="" textlink="">
      <xdr:nvSpPr>
        <xdr:cNvPr id="561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9CAC20E9-1DED-4426-B7F7-26B633C7DF46}"/>
            </a:ext>
          </a:extLst>
        </xdr:cNvPr>
        <xdr:cNvSpPr/>
      </xdr:nvSpPr>
      <xdr:spPr bwMode="auto">
        <a:xfrm>
          <a:off x="7486650" y="48674655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2830</xdr:row>
      <xdr:rowOff>0</xdr:rowOff>
    </xdr:from>
    <xdr:ext cx="295275" cy="238127"/>
    <xdr:sp macro="" textlink="">
      <xdr:nvSpPr>
        <xdr:cNvPr id="56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A7A71DEB-0744-43B3-A0E2-E6E9E5B5D6F1}"/>
            </a:ext>
          </a:extLst>
        </xdr:cNvPr>
        <xdr:cNvSpPr/>
      </xdr:nvSpPr>
      <xdr:spPr bwMode="auto">
        <a:xfrm>
          <a:off x="4210050" y="48674655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2830</xdr:row>
      <xdr:rowOff>0</xdr:rowOff>
    </xdr:from>
    <xdr:ext cx="295275" cy="238127"/>
    <xdr:sp macro="" textlink="">
      <xdr:nvSpPr>
        <xdr:cNvPr id="56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69A4857-79ED-4C1F-A816-A9849D173437}"/>
            </a:ext>
          </a:extLst>
        </xdr:cNvPr>
        <xdr:cNvSpPr/>
      </xdr:nvSpPr>
      <xdr:spPr bwMode="auto">
        <a:xfrm>
          <a:off x="7486650" y="48674655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2830</xdr:row>
      <xdr:rowOff>0</xdr:rowOff>
    </xdr:from>
    <xdr:ext cx="295275" cy="238127"/>
    <xdr:sp macro="" textlink="">
      <xdr:nvSpPr>
        <xdr:cNvPr id="564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4480921A-14D0-4138-8F08-4BE41C0D0DBA}"/>
            </a:ext>
          </a:extLst>
        </xdr:cNvPr>
        <xdr:cNvSpPr/>
      </xdr:nvSpPr>
      <xdr:spPr bwMode="auto">
        <a:xfrm>
          <a:off x="4210050" y="48674655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2830</xdr:row>
      <xdr:rowOff>0</xdr:rowOff>
    </xdr:from>
    <xdr:ext cx="295275" cy="238127"/>
    <xdr:sp macro="" textlink="">
      <xdr:nvSpPr>
        <xdr:cNvPr id="565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BEC5CD6-3679-43E3-860C-CFDE187DDCED}"/>
            </a:ext>
          </a:extLst>
        </xdr:cNvPr>
        <xdr:cNvSpPr/>
      </xdr:nvSpPr>
      <xdr:spPr bwMode="auto">
        <a:xfrm>
          <a:off x="7486650" y="48674655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2830</xdr:row>
      <xdr:rowOff>0</xdr:rowOff>
    </xdr:from>
    <xdr:ext cx="295275" cy="238127"/>
    <xdr:sp macro="" textlink="">
      <xdr:nvSpPr>
        <xdr:cNvPr id="566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66280293-DD7A-44DF-B916-D2444409BA7F}"/>
            </a:ext>
          </a:extLst>
        </xdr:cNvPr>
        <xdr:cNvSpPr/>
      </xdr:nvSpPr>
      <xdr:spPr bwMode="auto">
        <a:xfrm>
          <a:off x="4210050" y="48674655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2830</xdr:row>
      <xdr:rowOff>0</xdr:rowOff>
    </xdr:from>
    <xdr:ext cx="295275" cy="238127"/>
    <xdr:sp macro="" textlink="">
      <xdr:nvSpPr>
        <xdr:cNvPr id="567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629E1B8A-CD9D-4A90-B0D3-5B0C4F85A0E4}"/>
            </a:ext>
          </a:extLst>
        </xdr:cNvPr>
        <xdr:cNvSpPr/>
      </xdr:nvSpPr>
      <xdr:spPr bwMode="auto">
        <a:xfrm>
          <a:off x="7486650" y="48674655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2830</xdr:row>
      <xdr:rowOff>0</xdr:rowOff>
    </xdr:from>
    <xdr:ext cx="295275" cy="238127"/>
    <xdr:sp macro="" textlink="">
      <xdr:nvSpPr>
        <xdr:cNvPr id="568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99A44BBB-BE66-4066-96C2-BA9FA84ECFFE}"/>
            </a:ext>
          </a:extLst>
        </xdr:cNvPr>
        <xdr:cNvSpPr/>
      </xdr:nvSpPr>
      <xdr:spPr bwMode="auto">
        <a:xfrm>
          <a:off x="4210050" y="48674655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2830</xdr:row>
      <xdr:rowOff>0</xdr:rowOff>
    </xdr:from>
    <xdr:ext cx="295275" cy="238127"/>
    <xdr:sp macro="" textlink="">
      <xdr:nvSpPr>
        <xdr:cNvPr id="569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9A26A1D1-55D1-4482-8B71-F971708D8BAC}"/>
            </a:ext>
          </a:extLst>
        </xdr:cNvPr>
        <xdr:cNvSpPr/>
      </xdr:nvSpPr>
      <xdr:spPr bwMode="auto">
        <a:xfrm>
          <a:off x="7486650" y="48674655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2830</xdr:row>
      <xdr:rowOff>0</xdr:rowOff>
    </xdr:from>
    <xdr:ext cx="295275" cy="238127"/>
    <xdr:sp macro="" textlink="">
      <xdr:nvSpPr>
        <xdr:cNvPr id="570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05809614-D510-44A5-9AA5-A03EEBEC3F86}"/>
            </a:ext>
          </a:extLst>
        </xdr:cNvPr>
        <xdr:cNvSpPr/>
      </xdr:nvSpPr>
      <xdr:spPr bwMode="auto">
        <a:xfrm>
          <a:off x="4210050" y="48674655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2830</xdr:row>
      <xdr:rowOff>0</xdr:rowOff>
    </xdr:from>
    <xdr:ext cx="295275" cy="238127"/>
    <xdr:sp macro="" textlink="">
      <xdr:nvSpPr>
        <xdr:cNvPr id="571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2E65F9D7-B42B-44BE-9C55-E55A82888C1D}"/>
            </a:ext>
          </a:extLst>
        </xdr:cNvPr>
        <xdr:cNvSpPr/>
      </xdr:nvSpPr>
      <xdr:spPr bwMode="auto">
        <a:xfrm>
          <a:off x="7486650" y="48674655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2830</xdr:row>
      <xdr:rowOff>0</xdr:rowOff>
    </xdr:from>
    <xdr:ext cx="295275" cy="238127"/>
    <xdr:sp macro="" textlink="">
      <xdr:nvSpPr>
        <xdr:cNvPr id="57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3F975202-7BFD-46B8-804F-41B84DD15A4B}"/>
            </a:ext>
          </a:extLst>
        </xdr:cNvPr>
        <xdr:cNvSpPr/>
      </xdr:nvSpPr>
      <xdr:spPr bwMode="auto">
        <a:xfrm>
          <a:off x="4210050" y="48674655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2830</xdr:row>
      <xdr:rowOff>0</xdr:rowOff>
    </xdr:from>
    <xdr:ext cx="295275" cy="238127"/>
    <xdr:sp macro="" textlink="">
      <xdr:nvSpPr>
        <xdr:cNvPr id="57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16B0653F-13E9-4277-869C-E5AE37270725}"/>
            </a:ext>
          </a:extLst>
        </xdr:cNvPr>
        <xdr:cNvSpPr/>
      </xdr:nvSpPr>
      <xdr:spPr bwMode="auto">
        <a:xfrm>
          <a:off x="7486650" y="48674655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2830</xdr:row>
      <xdr:rowOff>0</xdr:rowOff>
    </xdr:from>
    <xdr:ext cx="295275" cy="238127"/>
    <xdr:sp macro="" textlink="">
      <xdr:nvSpPr>
        <xdr:cNvPr id="574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241F8189-92E6-44DF-B4AD-4889148E4694}"/>
            </a:ext>
          </a:extLst>
        </xdr:cNvPr>
        <xdr:cNvSpPr/>
      </xdr:nvSpPr>
      <xdr:spPr bwMode="auto">
        <a:xfrm>
          <a:off x="4210050" y="48674655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2830</xdr:row>
      <xdr:rowOff>0</xdr:rowOff>
    </xdr:from>
    <xdr:ext cx="295275" cy="238127"/>
    <xdr:sp macro="" textlink="">
      <xdr:nvSpPr>
        <xdr:cNvPr id="575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132CDC35-6EA9-462C-83B5-C5732A810392}"/>
            </a:ext>
          </a:extLst>
        </xdr:cNvPr>
        <xdr:cNvSpPr/>
      </xdr:nvSpPr>
      <xdr:spPr bwMode="auto">
        <a:xfrm>
          <a:off x="7486650" y="48674655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2830</xdr:row>
      <xdr:rowOff>0</xdr:rowOff>
    </xdr:from>
    <xdr:ext cx="295275" cy="238127"/>
    <xdr:sp macro="" textlink="">
      <xdr:nvSpPr>
        <xdr:cNvPr id="576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2FEBEF59-4A38-49C2-A8AF-7D5CA72D32C7}"/>
            </a:ext>
          </a:extLst>
        </xdr:cNvPr>
        <xdr:cNvSpPr/>
      </xdr:nvSpPr>
      <xdr:spPr bwMode="auto">
        <a:xfrm>
          <a:off x="4210050" y="48674655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2830</xdr:row>
      <xdr:rowOff>0</xdr:rowOff>
    </xdr:from>
    <xdr:ext cx="295275" cy="238127"/>
    <xdr:sp macro="" textlink="">
      <xdr:nvSpPr>
        <xdr:cNvPr id="577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AFB7D043-CB17-493C-913E-DCB444920680}"/>
            </a:ext>
          </a:extLst>
        </xdr:cNvPr>
        <xdr:cNvSpPr/>
      </xdr:nvSpPr>
      <xdr:spPr bwMode="auto">
        <a:xfrm>
          <a:off x="7486650" y="48674655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2830</xdr:row>
      <xdr:rowOff>0</xdr:rowOff>
    </xdr:from>
    <xdr:ext cx="295275" cy="238127"/>
    <xdr:sp macro="" textlink="">
      <xdr:nvSpPr>
        <xdr:cNvPr id="578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4A25ADFB-54D1-466E-90D5-FF104D7C87C1}"/>
            </a:ext>
          </a:extLst>
        </xdr:cNvPr>
        <xdr:cNvSpPr/>
      </xdr:nvSpPr>
      <xdr:spPr bwMode="auto">
        <a:xfrm>
          <a:off x="4210050" y="48674655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2830</xdr:row>
      <xdr:rowOff>0</xdr:rowOff>
    </xdr:from>
    <xdr:ext cx="295275" cy="238127"/>
    <xdr:sp macro="" textlink="">
      <xdr:nvSpPr>
        <xdr:cNvPr id="579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A0F905E6-4351-4886-9DAF-EA5AFA4738E0}"/>
            </a:ext>
          </a:extLst>
        </xdr:cNvPr>
        <xdr:cNvSpPr/>
      </xdr:nvSpPr>
      <xdr:spPr bwMode="auto">
        <a:xfrm>
          <a:off x="7486650" y="48674655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2830</xdr:row>
      <xdr:rowOff>0</xdr:rowOff>
    </xdr:from>
    <xdr:ext cx="295275" cy="238127"/>
    <xdr:sp macro="" textlink="">
      <xdr:nvSpPr>
        <xdr:cNvPr id="580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ACEEA393-3C73-47CD-B34C-A9528435B838}"/>
            </a:ext>
          </a:extLst>
        </xdr:cNvPr>
        <xdr:cNvSpPr/>
      </xdr:nvSpPr>
      <xdr:spPr bwMode="auto">
        <a:xfrm>
          <a:off x="4210050" y="48674655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2830</xdr:row>
      <xdr:rowOff>0</xdr:rowOff>
    </xdr:from>
    <xdr:ext cx="295275" cy="238127"/>
    <xdr:sp macro="" textlink="">
      <xdr:nvSpPr>
        <xdr:cNvPr id="581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892D0964-2B20-4383-AC1F-44EC15D9D712}"/>
            </a:ext>
          </a:extLst>
        </xdr:cNvPr>
        <xdr:cNvSpPr/>
      </xdr:nvSpPr>
      <xdr:spPr bwMode="auto">
        <a:xfrm>
          <a:off x="7486650" y="48674655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2845</xdr:row>
      <xdr:rowOff>142875</xdr:rowOff>
    </xdr:from>
    <xdr:ext cx="295275" cy="238127"/>
    <xdr:sp macro="" textlink="">
      <xdr:nvSpPr>
        <xdr:cNvPr id="58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AAB6AA7D-B3A2-4D52-958E-1BB75EE10E3C}"/>
            </a:ext>
          </a:extLst>
        </xdr:cNvPr>
        <xdr:cNvSpPr/>
      </xdr:nvSpPr>
      <xdr:spPr bwMode="auto">
        <a:xfrm>
          <a:off x="4210050" y="4894992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2845</xdr:row>
      <xdr:rowOff>142875</xdr:rowOff>
    </xdr:from>
    <xdr:ext cx="295275" cy="238127"/>
    <xdr:sp macro="" textlink="">
      <xdr:nvSpPr>
        <xdr:cNvPr id="58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AF7B8422-9943-4D89-8F9C-C36D036B6AFF}"/>
            </a:ext>
          </a:extLst>
        </xdr:cNvPr>
        <xdr:cNvSpPr/>
      </xdr:nvSpPr>
      <xdr:spPr bwMode="auto">
        <a:xfrm>
          <a:off x="7486650" y="4894992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161924</xdr:colOff>
      <xdr:row>2836</xdr:row>
      <xdr:rowOff>57150</xdr:rowOff>
    </xdr:from>
    <xdr:ext cx="1724025" cy="1057561"/>
    <xdr:pic>
      <xdr:nvPicPr>
        <xdr:cNvPr id="584" name="Imagen 583">
          <a:extLst>
            <a:ext uri="{FF2B5EF4-FFF2-40B4-BE49-F238E27FC236}">
              <a16:creationId xmlns:a16="http://schemas.microsoft.com/office/drawing/2014/main" id="{7E1981A9-2B91-4A78-9DDC-A552193E61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1024" y="487860975"/>
          <a:ext cx="1724025" cy="1057561"/>
        </a:xfrm>
        <a:prstGeom prst="rect">
          <a:avLst/>
        </a:prstGeom>
      </xdr:spPr>
    </xdr:pic>
    <xdr:clientData/>
  </xdr:oneCellAnchor>
  <xdr:oneCellAnchor>
    <xdr:from>
      <xdr:col>6</xdr:col>
      <xdr:colOff>152400</xdr:colOff>
      <xdr:row>2909</xdr:row>
      <xdr:rowOff>0</xdr:rowOff>
    </xdr:from>
    <xdr:ext cx="295275" cy="238127"/>
    <xdr:sp macro="" textlink="">
      <xdr:nvSpPr>
        <xdr:cNvPr id="585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E80E48A6-5964-406B-AD8B-EB2B2305C95D}"/>
            </a:ext>
          </a:extLst>
        </xdr:cNvPr>
        <xdr:cNvSpPr/>
      </xdr:nvSpPr>
      <xdr:spPr bwMode="auto">
        <a:xfrm>
          <a:off x="4210050" y="5154644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2909</xdr:row>
      <xdr:rowOff>0</xdr:rowOff>
    </xdr:from>
    <xdr:ext cx="295275" cy="238127"/>
    <xdr:sp macro="" textlink="">
      <xdr:nvSpPr>
        <xdr:cNvPr id="586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9C11B9B6-9A4E-497D-994B-C73D9BC3E465}"/>
            </a:ext>
          </a:extLst>
        </xdr:cNvPr>
        <xdr:cNvSpPr/>
      </xdr:nvSpPr>
      <xdr:spPr bwMode="auto">
        <a:xfrm>
          <a:off x="7486650" y="5154644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2909</xdr:row>
      <xdr:rowOff>0</xdr:rowOff>
    </xdr:from>
    <xdr:ext cx="295275" cy="238127"/>
    <xdr:sp macro="" textlink="">
      <xdr:nvSpPr>
        <xdr:cNvPr id="587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6F0780A5-1778-454C-AA0D-CD8BF451B4FB}"/>
            </a:ext>
          </a:extLst>
        </xdr:cNvPr>
        <xdr:cNvSpPr/>
      </xdr:nvSpPr>
      <xdr:spPr bwMode="auto">
        <a:xfrm>
          <a:off x="4210050" y="5154644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2909</xdr:row>
      <xdr:rowOff>0</xdr:rowOff>
    </xdr:from>
    <xdr:ext cx="295275" cy="238127"/>
    <xdr:sp macro="" textlink="">
      <xdr:nvSpPr>
        <xdr:cNvPr id="588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9A674D2B-0800-4ED8-B1E6-AE006CFF5D21}"/>
            </a:ext>
          </a:extLst>
        </xdr:cNvPr>
        <xdr:cNvSpPr/>
      </xdr:nvSpPr>
      <xdr:spPr bwMode="auto">
        <a:xfrm>
          <a:off x="7486650" y="5154644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2909</xdr:row>
      <xdr:rowOff>0</xdr:rowOff>
    </xdr:from>
    <xdr:ext cx="295275" cy="238127"/>
    <xdr:sp macro="" textlink="">
      <xdr:nvSpPr>
        <xdr:cNvPr id="589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2FD76BF5-7788-4B79-8961-72A189052EF8}"/>
            </a:ext>
          </a:extLst>
        </xdr:cNvPr>
        <xdr:cNvSpPr/>
      </xdr:nvSpPr>
      <xdr:spPr bwMode="auto">
        <a:xfrm>
          <a:off x="4210050" y="5154644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2909</xdr:row>
      <xdr:rowOff>0</xdr:rowOff>
    </xdr:from>
    <xdr:ext cx="295275" cy="238127"/>
    <xdr:sp macro="" textlink="">
      <xdr:nvSpPr>
        <xdr:cNvPr id="590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62F008FE-7931-4783-BABB-DEC294DE462E}"/>
            </a:ext>
          </a:extLst>
        </xdr:cNvPr>
        <xdr:cNvSpPr/>
      </xdr:nvSpPr>
      <xdr:spPr bwMode="auto">
        <a:xfrm>
          <a:off x="7486650" y="5154644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2909</xdr:row>
      <xdr:rowOff>0</xdr:rowOff>
    </xdr:from>
    <xdr:ext cx="295275" cy="238127"/>
    <xdr:sp macro="" textlink="">
      <xdr:nvSpPr>
        <xdr:cNvPr id="591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2612C10D-3C7A-4443-9025-9B4FD72C0D76}"/>
            </a:ext>
          </a:extLst>
        </xdr:cNvPr>
        <xdr:cNvSpPr/>
      </xdr:nvSpPr>
      <xdr:spPr bwMode="auto">
        <a:xfrm>
          <a:off x="4210050" y="5154644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2909</xdr:row>
      <xdr:rowOff>0</xdr:rowOff>
    </xdr:from>
    <xdr:ext cx="295275" cy="238127"/>
    <xdr:sp macro="" textlink="">
      <xdr:nvSpPr>
        <xdr:cNvPr id="592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2F92D610-C686-41FD-9395-ABB08F5E9CF8}"/>
            </a:ext>
          </a:extLst>
        </xdr:cNvPr>
        <xdr:cNvSpPr/>
      </xdr:nvSpPr>
      <xdr:spPr bwMode="auto">
        <a:xfrm>
          <a:off x="7486650" y="5154644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2909</xdr:row>
      <xdr:rowOff>0</xdr:rowOff>
    </xdr:from>
    <xdr:ext cx="295275" cy="238127"/>
    <xdr:sp macro="" textlink="">
      <xdr:nvSpPr>
        <xdr:cNvPr id="593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D1A8C069-DFAA-4880-A793-B44C47C4F020}"/>
            </a:ext>
          </a:extLst>
        </xdr:cNvPr>
        <xdr:cNvSpPr/>
      </xdr:nvSpPr>
      <xdr:spPr bwMode="auto">
        <a:xfrm>
          <a:off x="4210050" y="5154644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2909</xdr:row>
      <xdr:rowOff>0</xdr:rowOff>
    </xdr:from>
    <xdr:ext cx="295275" cy="238127"/>
    <xdr:sp macro="" textlink="">
      <xdr:nvSpPr>
        <xdr:cNvPr id="594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3FEBE619-1289-4EA6-9CBB-F0EB62CAF316}"/>
            </a:ext>
          </a:extLst>
        </xdr:cNvPr>
        <xdr:cNvSpPr/>
      </xdr:nvSpPr>
      <xdr:spPr bwMode="auto">
        <a:xfrm>
          <a:off x="7486650" y="5154644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2909</xdr:row>
      <xdr:rowOff>0</xdr:rowOff>
    </xdr:from>
    <xdr:ext cx="295275" cy="238127"/>
    <xdr:sp macro="" textlink="">
      <xdr:nvSpPr>
        <xdr:cNvPr id="595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CD564197-C7CF-4D12-9B7B-3D1A77561DC6}"/>
            </a:ext>
          </a:extLst>
        </xdr:cNvPr>
        <xdr:cNvSpPr/>
      </xdr:nvSpPr>
      <xdr:spPr bwMode="auto">
        <a:xfrm>
          <a:off x="4210050" y="5154644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2909</xdr:row>
      <xdr:rowOff>0</xdr:rowOff>
    </xdr:from>
    <xdr:ext cx="295275" cy="238127"/>
    <xdr:sp macro="" textlink="">
      <xdr:nvSpPr>
        <xdr:cNvPr id="596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F9B55038-2A0B-41C1-A591-663EECC61048}"/>
            </a:ext>
          </a:extLst>
        </xdr:cNvPr>
        <xdr:cNvSpPr/>
      </xdr:nvSpPr>
      <xdr:spPr bwMode="auto">
        <a:xfrm>
          <a:off x="7486650" y="5154644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2909</xdr:row>
      <xdr:rowOff>0</xdr:rowOff>
    </xdr:from>
    <xdr:ext cx="295275" cy="238127"/>
    <xdr:sp macro="" textlink="">
      <xdr:nvSpPr>
        <xdr:cNvPr id="597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80B7B4C6-9204-40E7-96D8-114FFF485A39}"/>
            </a:ext>
          </a:extLst>
        </xdr:cNvPr>
        <xdr:cNvSpPr/>
      </xdr:nvSpPr>
      <xdr:spPr bwMode="auto">
        <a:xfrm>
          <a:off x="4210050" y="5154644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2909</xdr:row>
      <xdr:rowOff>0</xdr:rowOff>
    </xdr:from>
    <xdr:ext cx="295275" cy="238127"/>
    <xdr:sp macro="" textlink="">
      <xdr:nvSpPr>
        <xdr:cNvPr id="598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13AB20DA-4626-4FB0-8D9B-0BC86378B8D6}"/>
            </a:ext>
          </a:extLst>
        </xdr:cNvPr>
        <xdr:cNvSpPr/>
      </xdr:nvSpPr>
      <xdr:spPr bwMode="auto">
        <a:xfrm>
          <a:off x="7486650" y="5154644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2909</xdr:row>
      <xdr:rowOff>0</xdr:rowOff>
    </xdr:from>
    <xdr:ext cx="295275" cy="238127"/>
    <xdr:sp macro="" textlink="">
      <xdr:nvSpPr>
        <xdr:cNvPr id="599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41FE7EED-1A2D-45E1-956C-B2F3C8031602}"/>
            </a:ext>
          </a:extLst>
        </xdr:cNvPr>
        <xdr:cNvSpPr/>
      </xdr:nvSpPr>
      <xdr:spPr bwMode="auto">
        <a:xfrm>
          <a:off x="4210050" y="5154644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2909</xdr:row>
      <xdr:rowOff>0</xdr:rowOff>
    </xdr:from>
    <xdr:ext cx="295275" cy="238127"/>
    <xdr:sp macro="" textlink="">
      <xdr:nvSpPr>
        <xdr:cNvPr id="600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64D8E755-CB51-4B6C-A022-5944069EF992}"/>
            </a:ext>
          </a:extLst>
        </xdr:cNvPr>
        <xdr:cNvSpPr/>
      </xdr:nvSpPr>
      <xdr:spPr bwMode="auto">
        <a:xfrm>
          <a:off x="7486650" y="5154644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2909</xdr:row>
      <xdr:rowOff>0</xdr:rowOff>
    </xdr:from>
    <xdr:ext cx="295275" cy="238127"/>
    <xdr:sp macro="" textlink="">
      <xdr:nvSpPr>
        <xdr:cNvPr id="601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E8CC68B9-5BB6-4718-859B-7671AC1BFBB3}"/>
            </a:ext>
          </a:extLst>
        </xdr:cNvPr>
        <xdr:cNvSpPr/>
      </xdr:nvSpPr>
      <xdr:spPr bwMode="auto">
        <a:xfrm>
          <a:off x="4210050" y="5154644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2909</xdr:row>
      <xdr:rowOff>0</xdr:rowOff>
    </xdr:from>
    <xdr:ext cx="295275" cy="238127"/>
    <xdr:sp macro="" textlink="">
      <xdr:nvSpPr>
        <xdr:cNvPr id="602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C0C6219C-C2BC-4CB0-A7F2-BCCCF9CBA3B9}"/>
            </a:ext>
          </a:extLst>
        </xdr:cNvPr>
        <xdr:cNvSpPr/>
      </xdr:nvSpPr>
      <xdr:spPr bwMode="auto">
        <a:xfrm>
          <a:off x="7486650" y="5154644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2909</xdr:row>
      <xdr:rowOff>0</xdr:rowOff>
    </xdr:from>
    <xdr:ext cx="295275" cy="238127"/>
    <xdr:sp macro="" textlink="">
      <xdr:nvSpPr>
        <xdr:cNvPr id="603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DF8B1A48-DC2E-4075-A677-124EA1658EBA}"/>
            </a:ext>
          </a:extLst>
        </xdr:cNvPr>
        <xdr:cNvSpPr/>
      </xdr:nvSpPr>
      <xdr:spPr bwMode="auto">
        <a:xfrm>
          <a:off x="4210050" y="5154644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2909</xdr:row>
      <xdr:rowOff>0</xdr:rowOff>
    </xdr:from>
    <xdr:ext cx="295275" cy="238127"/>
    <xdr:sp macro="" textlink="">
      <xdr:nvSpPr>
        <xdr:cNvPr id="604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FE004221-87F4-4538-A91D-6A819126D54B}"/>
            </a:ext>
          </a:extLst>
        </xdr:cNvPr>
        <xdr:cNvSpPr/>
      </xdr:nvSpPr>
      <xdr:spPr bwMode="auto">
        <a:xfrm>
          <a:off x="7486650" y="5154644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2909</xdr:row>
      <xdr:rowOff>0</xdr:rowOff>
    </xdr:from>
    <xdr:ext cx="295275" cy="238127"/>
    <xdr:sp macro="" textlink="">
      <xdr:nvSpPr>
        <xdr:cNvPr id="605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FB83E6CB-3244-4920-8E0D-F15ADD2873AB}"/>
            </a:ext>
          </a:extLst>
        </xdr:cNvPr>
        <xdr:cNvSpPr/>
      </xdr:nvSpPr>
      <xdr:spPr bwMode="auto">
        <a:xfrm>
          <a:off x="4210050" y="5154644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2909</xdr:row>
      <xdr:rowOff>0</xdr:rowOff>
    </xdr:from>
    <xdr:ext cx="295275" cy="238127"/>
    <xdr:sp macro="" textlink="">
      <xdr:nvSpPr>
        <xdr:cNvPr id="606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8CF5E0B6-EB6B-41D2-895A-511571B9A740}"/>
            </a:ext>
          </a:extLst>
        </xdr:cNvPr>
        <xdr:cNvSpPr/>
      </xdr:nvSpPr>
      <xdr:spPr bwMode="auto">
        <a:xfrm>
          <a:off x="7486650" y="5154644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2924</xdr:row>
      <xdr:rowOff>142875</xdr:rowOff>
    </xdr:from>
    <xdr:ext cx="295275" cy="238127"/>
    <xdr:sp macro="" textlink="">
      <xdr:nvSpPr>
        <xdr:cNvPr id="607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D1C8916C-BAAE-4A05-A11A-E37481535DF5}"/>
            </a:ext>
          </a:extLst>
        </xdr:cNvPr>
        <xdr:cNvSpPr/>
      </xdr:nvSpPr>
      <xdr:spPr bwMode="auto">
        <a:xfrm>
          <a:off x="4210050" y="51821715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2924</xdr:row>
      <xdr:rowOff>142875</xdr:rowOff>
    </xdr:from>
    <xdr:ext cx="295275" cy="238127"/>
    <xdr:sp macro="" textlink="">
      <xdr:nvSpPr>
        <xdr:cNvPr id="608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AF297B88-40B1-4B2E-B5D4-7A30CD6C95EF}"/>
            </a:ext>
          </a:extLst>
        </xdr:cNvPr>
        <xdr:cNvSpPr/>
      </xdr:nvSpPr>
      <xdr:spPr bwMode="auto">
        <a:xfrm>
          <a:off x="7486650" y="51821715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161924</xdr:colOff>
      <xdr:row>2915</xdr:row>
      <xdr:rowOff>57150</xdr:rowOff>
    </xdr:from>
    <xdr:ext cx="1724025" cy="1057561"/>
    <xdr:pic>
      <xdr:nvPicPr>
        <xdr:cNvPr id="609" name="Imagen 608">
          <a:extLst>
            <a:ext uri="{FF2B5EF4-FFF2-40B4-BE49-F238E27FC236}">
              <a16:creationId xmlns:a16="http://schemas.microsoft.com/office/drawing/2014/main" id="{B0514CDA-0EEF-4591-812F-07270B6E70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1024" y="516578850"/>
          <a:ext cx="1724025" cy="1057561"/>
        </a:xfrm>
        <a:prstGeom prst="rect">
          <a:avLst/>
        </a:prstGeom>
      </xdr:spPr>
    </xdr:pic>
    <xdr:clientData/>
  </xdr:oneCellAnchor>
  <xdr:oneCellAnchor>
    <xdr:from>
      <xdr:col>6</xdr:col>
      <xdr:colOff>152400</xdr:colOff>
      <xdr:row>2988</xdr:row>
      <xdr:rowOff>0</xdr:rowOff>
    </xdr:from>
    <xdr:ext cx="295275" cy="238127"/>
    <xdr:sp macro="" textlink="">
      <xdr:nvSpPr>
        <xdr:cNvPr id="610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7E7B6B8C-6EA3-407B-8778-17CE9B63DBBE}"/>
            </a:ext>
          </a:extLst>
        </xdr:cNvPr>
        <xdr:cNvSpPr/>
      </xdr:nvSpPr>
      <xdr:spPr bwMode="auto">
        <a:xfrm>
          <a:off x="4210050" y="5298281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2988</xdr:row>
      <xdr:rowOff>0</xdr:rowOff>
    </xdr:from>
    <xdr:ext cx="295275" cy="238127"/>
    <xdr:sp macro="" textlink="">
      <xdr:nvSpPr>
        <xdr:cNvPr id="611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9E872352-CDBC-46B1-B8E4-F4D6E2DC0966}"/>
            </a:ext>
          </a:extLst>
        </xdr:cNvPr>
        <xdr:cNvSpPr/>
      </xdr:nvSpPr>
      <xdr:spPr bwMode="auto">
        <a:xfrm>
          <a:off x="7486650" y="5298281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2988</xdr:row>
      <xdr:rowOff>0</xdr:rowOff>
    </xdr:from>
    <xdr:ext cx="295275" cy="238127"/>
    <xdr:sp macro="" textlink="">
      <xdr:nvSpPr>
        <xdr:cNvPr id="61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8E1A0BFA-B74A-4E87-AE7D-7BD58745720C}"/>
            </a:ext>
          </a:extLst>
        </xdr:cNvPr>
        <xdr:cNvSpPr/>
      </xdr:nvSpPr>
      <xdr:spPr bwMode="auto">
        <a:xfrm>
          <a:off x="4210050" y="5298281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2988</xdr:row>
      <xdr:rowOff>0</xdr:rowOff>
    </xdr:from>
    <xdr:ext cx="295275" cy="238127"/>
    <xdr:sp macro="" textlink="">
      <xdr:nvSpPr>
        <xdr:cNvPr id="61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A1811B46-76C8-40B5-948C-A4FD513ADFF8}"/>
            </a:ext>
          </a:extLst>
        </xdr:cNvPr>
        <xdr:cNvSpPr/>
      </xdr:nvSpPr>
      <xdr:spPr bwMode="auto">
        <a:xfrm>
          <a:off x="7486650" y="5298281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2988</xdr:row>
      <xdr:rowOff>0</xdr:rowOff>
    </xdr:from>
    <xdr:ext cx="295275" cy="238127"/>
    <xdr:sp macro="" textlink="">
      <xdr:nvSpPr>
        <xdr:cNvPr id="614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EBF1E657-70E8-4773-AC6B-4174478841DC}"/>
            </a:ext>
          </a:extLst>
        </xdr:cNvPr>
        <xdr:cNvSpPr/>
      </xdr:nvSpPr>
      <xdr:spPr bwMode="auto">
        <a:xfrm>
          <a:off x="4210050" y="5298281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2988</xdr:row>
      <xdr:rowOff>0</xdr:rowOff>
    </xdr:from>
    <xdr:ext cx="295275" cy="238127"/>
    <xdr:sp macro="" textlink="">
      <xdr:nvSpPr>
        <xdr:cNvPr id="615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F578D3B5-F82E-4EC6-8990-E3A68404501F}"/>
            </a:ext>
          </a:extLst>
        </xdr:cNvPr>
        <xdr:cNvSpPr/>
      </xdr:nvSpPr>
      <xdr:spPr bwMode="auto">
        <a:xfrm>
          <a:off x="7486650" y="5298281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2988</xdr:row>
      <xdr:rowOff>0</xdr:rowOff>
    </xdr:from>
    <xdr:ext cx="295275" cy="238127"/>
    <xdr:sp macro="" textlink="">
      <xdr:nvSpPr>
        <xdr:cNvPr id="616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FAAC28C9-2C26-4E14-8E7F-BB2887850E7A}"/>
            </a:ext>
          </a:extLst>
        </xdr:cNvPr>
        <xdr:cNvSpPr/>
      </xdr:nvSpPr>
      <xdr:spPr bwMode="auto">
        <a:xfrm>
          <a:off x="4210050" y="5298281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2988</xdr:row>
      <xdr:rowOff>0</xdr:rowOff>
    </xdr:from>
    <xdr:ext cx="295275" cy="238127"/>
    <xdr:sp macro="" textlink="">
      <xdr:nvSpPr>
        <xdr:cNvPr id="617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A7E7C4DA-F174-4758-8BDB-50C7CFC104FB}"/>
            </a:ext>
          </a:extLst>
        </xdr:cNvPr>
        <xdr:cNvSpPr/>
      </xdr:nvSpPr>
      <xdr:spPr bwMode="auto">
        <a:xfrm>
          <a:off x="7486650" y="5298281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2988</xdr:row>
      <xdr:rowOff>0</xdr:rowOff>
    </xdr:from>
    <xdr:ext cx="295275" cy="238127"/>
    <xdr:sp macro="" textlink="">
      <xdr:nvSpPr>
        <xdr:cNvPr id="618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D23C7AFF-310D-4E8F-9776-48DDD4D3B6B5}"/>
            </a:ext>
          </a:extLst>
        </xdr:cNvPr>
        <xdr:cNvSpPr/>
      </xdr:nvSpPr>
      <xdr:spPr bwMode="auto">
        <a:xfrm>
          <a:off x="4210050" y="5298281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2988</xdr:row>
      <xdr:rowOff>0</xdr:rowOff>
    </xdr:from>
    <xdr:ext cx="295275" cy="238127"/>
    <xdr:sp macro="" textlink="">
      <xdr:nvSpPr>
        <xdr:cNvPr id="619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B62B20A7-B344-41A4-A166-ED75B5B2C5C8}"/>
            </a:ext>
          </a:extLst>
        </xdr:cNvPr>
        <xdr:cNvSpPr/>
      </xdr:nvSpPr>
      <xdr:spPr bwMode="auto">
        <a:xfrm>
          <a:off x="7486650" y="5298281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2988</xdr:row>
      <xdr:rowOff>0</xdr:rowOff>
    </xdr:from>
    <xdr:ext cx="295275" cy="238127"/>
    <xdr:sp macro="" textlink="">
      <xdr:nvSpPr>
        <xdr:cNvPr id="620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7F916171-48C4-4F2C-9440-1FE2A845FFB6}"/>
            </a:ext>
          </a:extLst>
        </xdr:cNvPr>
        <xdr:cNvSpPr/>
      </xdr:nvSpPr>
      <xdr:spPr bwMode="auto">
        <a:xfrm>
          <a:off x="4210050" y="5298281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2988</xdr:row>
      <xdr:rowOff>0</xdr:rowOff>
    </xdr:from>
    <xdr:ext cx="295275" cy="238127"/>
    <xdr:sp macro="" textlink="">
      <xdr:nvSpPr>
        <xdr:cNvPr id="621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64A600D4-B1E6-4E98-80BE-69B6E69C4B86}"/>
            </a:ext>
          </a:extLst>
        </xdr:cNvPr>
        <xdr:cNvSpPr/>
      </xdr:nvSpPr>
      <xdr:spPr bwMode="auto">
        <a:xfrm>
          <a:off x="7486650" y="5298281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2988</xdr:row>
      <xdr:rowOff>0</xdr:rowOff>
    </xdr:from>
    <xdr:ext cx="295275" cy="238127"/>
    <xdr:sp macro="" textlink="">
      <xdr:nvSpPr>
        <xdr:cNvPr id="62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760B91B5-B6C7-460F-A122-2EF0AC98CE72}"/>
            </a:ext>
          </a:extLst>
        </xdr:cNvPr>
        <xdr:cNvSpPr/>
      </xdr:nvSpPr>
      <xdr:spPr bwMode="auto">
        <a:xfrm>
          <a:off x="4210050" y="5298281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2988</xdr:row>
      <xdr:rowOff>0</xdr:rowOff>
    </xdr:from>
    <xdr:ext cx="295275" cy="238127"/>
    <xdr:sp macro="" textlink="">
      <xdr:nvSpPr>
        <xdr:cNvPr id="62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95DC9257-FD49-4064-B5EF-52D1B0174167}"/>
            </a:ext>
          </a:extLst>
        </xdr:cNvPr>
        <xdr:cNvSpPr/>
      </xdr:nvSpPr>
      <xdr:spPr bwMode="auto">
        <a:xfrm>
          <a:off x="7486650" y="5298281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2988</xdr:row>
      <xdr:rowOff>0</xdr:rowOff>
    </xdr:from>
    <xdr:ext cx="295275" cy="238127"/>
    <xdr:sp macro="" textlink="">
      <xdr:nvSpPr>
        <xdr:cNvPr id="624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83302132-1B07-4D38-912F-E2D883DB49BA}"/>
            </a:ext>
          </a:extLst>
        </xdr:cNvPr>
        <xdr:cNvSpPr/>
      </xdr:nvSpPr>
      <xdr:spPr bwMode="auto">
        <a:xfrm>
          <a:off x="4210050" y="5298281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2988</xdr:row>
      <xdr:rowOff>0</xdr:rowOff>
    </xdr:from>
    <xdr:ext cx="295275" cy="238127"/>
    <xdr:sp macro="" textlink="">
      <xdr:nvSpPr>
        <xdr:cNvPr id="625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BE518F03-F353-4CF2-9710-E45EE7B477EE}"/>
            </a:ext>
          </a:extLst>
        </xdr:cNvPr>
        <xdr:cNvSpPr/>
      </xdr:nvSpPr>
      <xdr:spPr bwMode="auto">
        <a:xfrm>
          <a:off x="7486650" y="5298281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2988</xdr:row>
      <xdr:rowOff>0</xdr:rowOff>
    </xdr:from>
    <xdr:ext cx="295275" cy="238127"/>
    <xdr:sp macro="" textlink="">
      <xdr:nvSpPr>
        <xdr:cNvPr id="626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AFAE1946-22A6-4179-A822-18927FC2016E}"/>
            </a:ext>
          </a:extLst>
        </xdr:cNvPr>
        <xdr:cNvSpPr/>
      </xdr:nvSpPr>
      <xdr:spPr bwMode="auto">
        <a:xfrm>
          <a:off x="4210050" y="5298281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2988</xdr:row>
      <xdr:rowOff>0</xdr:rowOff>
    </xdr:from>
    <xdr:ext cx="295275" cy="238127"/>
    <xdr:sp macro="" textlink="">
      <xdr:nvSpPr>
        <xdr:cNvPr id="627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43CB791E-A3FA-4DFA-92D9-D9E1E95C66F6}"/>
            </a:ext>
          </a:extLst>
        </xdr:cNvPr>
        <xdr:cNvSpPr/>
      </xdr:nvSpPr>
      <xdr:spPr bwMode="auto">
        <a:xfrm>
          <a:off x="7486650" y="5298281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2988</xdr:row>
      <xdr:rowOff>0</xdr:rowOff>
    </xdr:from>
    <xdr:ext cx="295275" cy="238127"/>
    <xdr:sp macro="" textlink="">
      <xdr:nvSpPr>
        <xdr:cNvPr id="628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AA5B1A36-1778-4FA9-99F8-D0C59DA679F1}"/>
            </a:ext>
          </a:extLst>
        </xdr:cNvPr>
        <xdr:cNvSpPr/>
      </xdr:nvSpPr>
      <xdr:spPr bwMode="auto">
        <a:xfrm>
          <a:off x="4210050" y="5298281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2988</xdr:row>
      <xdr:rowOff>0</xdr:rowOff>
    </xdr:from>
    <xdr:ext cx="295275" cy="238127"/>
    <xdr:sp macro="" textlink="">
      <xdr:nvSpPr>
        <xdr:cNvPr id="629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87544B47-E692-4CC1-8F5B-26CDEB0B8ADC}"/>
            </a:ext>
          </a:extLst>
        </xdr:cNvPr>
        <xdr:cNvSpPr/>
      </xdr:nvSpPr>
      <xdr:spPr bwMode="auto">
        <a:xfrm>
          <a:off x="7486650" y="5298281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2988</xdr:row>
      <xdr:rowOff>0</xdr:rowOff>
    </xdr:from>
    <xdr:ext cx="295275" cy="238127"/>
    <xdr:sp macro="" textlink="">
      <xdr:nvSpPr>
        <xdr:cNvPr id="630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B18E0383-3209-463E-BD4F-1396B3EBCC47}"/>
            </a:ext>
          </a:extLst>
        </xdr:cNvPr>
        <xdr:cNvSpPr/>
      </xdr:nvSpPr>
      <xdr:spPr bwMode="auto">
        <a:xfrm>
          <a:off x="4210050" y="5298281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2988</xdr:row>
      <xdr:rowOff>0</xdr:rowOff>
    </xdr:from>
    <xdr:ext cx="295275" cy="238127"/>
    <xdr:sp macro="" textlink="">
      <xdr:nvSpPr>
        <xdr:cNvPr id="631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FA7A4B45-6374-48BD-9E49-8C24302526D5}"/>
            </a:ext>
          </a:extLst>
        </xdr:cNvPr>
        <xdr:cNvSpPr/>
      </xdr:nvSpPr>
      <xdr:spPr bwMode="auto">
        <a:xfrm>
          <a:off x="7486650" y="5298281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3003</xdr:row>
      <xdr:rowOff>142875</xdr:rowOff>
    </xdr:from>
    <xdr:ext cx="295275" cy="238127"/>
    <xdr:sp macro="" textlink="">
      <xdr:nvSpPr>
        <xdr:cNvPr id="63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95ABED38-E152-416C-8DFD-55D3DA201039}"/>
            </a:ext>
          </a:extLst>
        </xdr:cNvPr>
        <xdr:cNvSpPr/>
      </xdr:nvSpPr>
      <xdr:spPr bwMode="auto">
        <a:xfrm>
          <a:off x="4210050" y="53258085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3003</xdr:row>
      <xdr:rowOff>142875</xdr:rowOff>
    </xdr:from>
    <xdr:ext cx="295275" cy="238127"/>
    <xdr:sp macro="" textlink="">
      <xdr:nvSpPr>
        <xdr:cNvPr id="63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6787187C-A8DC-4F6B-98D9-28E72CC9896C}"/>
            </a:ext>
          </a:extLst>
        </xdr:cNvPr>
        <xdr:cNvSpPr/>
      </xdr:nvSpPr>
      <xdr:spPr bwMode="auto">
        <a:xfrm>
          <a:off x="7486650" y="53258085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161924</xdr:colOff>
      <xdr:row>2994</xdr:row>
      <xdr:rowOff>57150</xdr:rowOff>
    </xdr:from>
    <xdr:ext cx="1724025" cy="1057561"/>
    <xdr:pic>
      <xdr:nvPicPr>
        <xdr:cNvPr id="634" name="Imagen 633">
          <a:extLst>
            <a:ext uri="{FF2B5EF4-FFF2-40B4-BE49-F238E27FC236}">
              <a16:creationId xmlns:a16="http://schemas.microsoft.com/office/drawing/2014/main" id="{6BE45932-A505-4BFC-A31F-7D15BF8D90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1024" y="530942550"/>
          <a:ext cx="1724025" cy="1057561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Users\Users\usuario\Desktop\PROYECTO%20COLASFALTOS\Proyecto%20Palermo-Sitio%20Nuevo\Lincon\c\WINDOWS\Escritorio\Mis%20documentos\GermanUribe\Personal\German\AldeaVerde\ControlGerencial\FactibilidadSabanetaEtapa1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1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V&#237;nculoExternoRecuperado1?B6BDE76C" TargetMode="External"/><Relationship Id="rId1" Type="http://schemas.openxmlformats.org/officeDocument/2006/relationships/externalLinkPath" Target="file:///\\B6BDE76C\V&#237;nculoExternoRecuperado1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usuario\Desktop\PROYECTO%20COLASFALTOS\Proyecto%20Palermo-Sitio%20Nuevo\C:\Documents%20and%20Settings\crendon.HMV\Local%20Settings\Temporary%20Internet%20Files\OLK3\8599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4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4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Users/Administrador/Desktop/AMV03NARI&#209;O%20ACTUAL/PRESUPUESTOS/Ruta%201702/PRESENTACI&#211;N%20BOGOT&#193;_RUTA%201702_26%20MARZO%202012/a%20%20aaInformaci&#243;n%20GRUPO%204/A%20MInformes%20Mensuales/Informe%20de%20estado%20vial%20ene/aCCIDENTES%20DE%201995%20-%201996.xls?7C10C0C8" TargetMode="External"/><Relationship Id="rId1" Type="http://schemas.openxmlformats.org/officeDocument/2006/relationships/externalLinkPath" Target="file:///\\7C10C0C8\aCCIDENTES%20DE%201995%20-%201996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Factura13?B6BDE76C" TargetMode="External"/><Relationship Id="rId1" Type="http://schemas.openxmlformats.org/officeDocument/2006/relationships/externalLinkPath" Target="file:///\\B6BDE76C\Factura13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Volumes/TOSHIBA%20EXT/Presupuestos%20Variante%20San%20Gil/marino/C/Documents%20and%20Settings/Hector%20Guerrero/Mis%20documentos/Licitaciones%20realizadas/Invias/INTER-Taraza-caucasia/DIFERGO/WINDOWS/TEMP/UNITARIOS.xls?5E062BE7" TargetMode="External"/><Relationship Id="rId1" Type="http://schemas.openxmlformats.org/officeDocument/2006/relationships/externalLinkPath" Target="file:///\\5E062BE7\UNITARIOS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8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UARIO\Downloads\apus%20febrero%202012%20BOYACA%20(1)\apus%20febrero%20de%202012%20-%20GRUPO%201.xlsx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7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Users/TRAMO%20III/Desktop/Nueva%20carpeta/Documents%20and%20Settings/Adolfo%20Leon/Mis%20documentos/Mis%20documentos/ACTA%20No%2040/ACTA%20No36/CONSORCIO%20acta%20No35/Mis%20documentos/WINDOWS/TEMP/RELACI~1.XLS?92870375" TargetMode="External"/><Relationship Id="rId1" Type="http://schemas.openxmlformats.org/officeDocument/2006/relationships/externalLinkPath" Target="file:///\\92870375\RELACI~1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8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REPROJMA.xls?B6BDE76C" TargetMode="External"/><Relationship Id="rId1" Type="http://schemas.openxmlformats.org/officeDocument/2006/relationships/externalLinkPath" Target="file:///\\B6BDE76C\REPROJMA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TRAMO%20III/Desktop/Nueva%20carpeta/Users/Subtecnica.PROCOPAL/Documents/MVM/DEVIMED%20S.A/San%20Vicente/HLOPEZA/GERONA/CANTIDADES%20REPOSICION/SUBCIRCUITO%207/REDES7.xls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93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Contratacion%20PME%20v021?B6BDE76C" TargetMode="External"/><Relationship Id="rId1" Type="http://schemas.openxmlformats.org/officeDocument/2006/relationships/externalLinkPath" Target="file:///\\B6BDE76C\Contratacion%20PME%20v021" TargetMode="External"/></Relationships>
</file>

<file path=xl/externalLinks/_rels/externalLink94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102.xml.rels><?xml version="1.0" encoding="UTF-8" standalone="yes"?>
<Relationships xmlns="http://schemas.openxmlformats.org/package/2006/relationships"><Relationship Id="rId2" Type="http://schemas.microsoft.com/office/2019/04/relationships/externalLinkLongPath" Target="file:///\\conppy2454\PREPLIEGOS%20EPC1%20OCT%202006\Documents%20and%20Settings\c5205871\Configuraci&#243;n%20local\Archivos%20temporales%20de%20Internet\OLK6\Nuevo%20disco\INELECTRA\Aminas1\Proyecto\119-contratomarco\119-02%20glp\tuberia\Materiales\resumen_fin_mat_glp.xls?C5FEDE5F" TargetMode="External"/><Relationship Id="rId1" Type="http://schemas.openxmlformats.org/officeDocument/2006/relationships/externalLinkPath" Target="file:///\\C5FEDE5F\resumen_fin_mat_glp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104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Formatos.xls?B6BDE76C" TargetMode="External"/><Relationship Id="rId1" Type="http://schemas.openxmlformats.org/officeDocument/2006/relationships/externalLinkPath" Target="file:///\\B6BDE76C\Formato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/PUNITARIOS%20PARA%20241201%202S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Base de Datos"/>
      <sheetName val="Hoja2"/>
      <sheetName val="Hoja3"/>
      <sheetName val="BASE DE DATOS DE PRECIOS"/>
      <sheetName val="Causa Posible"/>
      <sheetName val="Accidentalidad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ARIFAS MATERIALES"/>
      <sheetName val="TARIFAS EQUIPOS "/>
      <sheetName val="TARIFA SALARIOS"/>
      <sheetName val="PRES"/>
      <sheetName val="ó&gt;_x005f_x0000__x005f_x0001__x005f_x0000__x005f_x0000__"/>
      <sheetName val="CRA.MODI"/>
      <sheetName val="SNP7 Anclajes pasivos6j_x0000_"/>
      <sheetName val="Paral. 1"/>
      <sheetName val="Paral. 2"/>
      <sheetName val="Paral. 3"/>
      <sheetName val="Paral.4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Transportes"/>
      <sheetName val="Indicadores Y Listas"/>
      <sheetName val="Grafico Avance"/>
      <sheetName val="ó&gt;?_x0001_???j0$?#???j.$?#???L_x0012_Óu????"/>
      <sheetName val="_x0000_㈀㰰⌀_x0000_㈀㰮⌀_x0000_䰀଒v_x0000__x0000__x0000_頀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41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TORTA_EST1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TORTA_EST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TORTA_EST4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TORTA_EST2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TORTA_EST3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TORTA_EST5"/>
      <sheetName val="PRESU"/>
      <sheetName val="LISTA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ó&gt;"/>
      <sheetName val="Patrimonio neto personal"/>
      <sheetName val="Cálculos"/>
      <sheetName val="AMOBLAMINETO"/>
      <sheetName val="Lista ICCU"/>
      <sheetName val="Skid Lifting Lug"/>
      <sheetName val="Datos_CO"/>
      <sheetName val="CABLE CONTROL"/>
      <sheetName val="CCONC"/>
      <sheetName val="ACTA PROVEEDORES"/>
      <sheetName val="ACTA INICIO"/>
      <sheetName val="ACTA PARCIAL"/>
      <sheetName val="ACTA TERMINACION"/>
      <sheetName val="PU"/>
      <sheetName val="Avan Var"/>
      <sheetName val="Avan UF1"/>
      <sheetName val="Avan UF2"/>
      <sheetName val="Avan UF3"/>
      <sheetName val="Avan UF4 "/>
      <sheetName val="Var"/>
      <sheetName val="uf1"/>
      <sheetName val="uf2"/>
      <sheetName val="uf3"/>
      <sheetName val="uf4"/>
      <sheetName val="Puentes"/>
      <sheetName val="Plan de Obras"/>
      <sheetName val="REDES"/>
      <sheetName val="Hoja 2"/>
      <sheetName val="EMPRESAS"/>
      <sheetName val="PSM Monthly"/>
      <sheetName val="BQMPALOC"/>
      <sheetName val="ó&gt;????j0$?#???j_$?#???LÓu????"/>
      <sheetName val="ACTA No.5"/>
      <sheetName val="IV. MANO DE OBRA AIU"/>
      <sheetName val="MATERIALES Y RECURSOS"/>
      <sheetName val="CORTE DE OBRA N° 1"/>
      <sheetName val="memoria"/>
      <sheetName val="memoria 1"/>
      <sheetName val="PROY_ORIGINAL15"/>
      <sheetName val="PU_(2)14"/>
      <sheetName val="COSTOS_UNITARIOS9"/>
      <sheetName val="TRAYECTO_19"/>
      <sheetName val="200P_19"/>
      <sheetName val="210_2_29"/>
      <sheetName val="320_19"/>
      <sheetName val="640_19"/>
      <sheetName val="500P_19"/>
      <sheetName val="500P_29"/>
      <sheetName val="600_19"/>
      <sheetName val="610_19"/>
      <sheetName val="630_49"/>
      <sheetName val="640P_29"/>
      <sheetName val="640_1_(2)9"/>
      <sheetName val="672P_19"/>
      <sheetName val="2P_19"/>
      <sheetName val="900_29"/>
      <sheetName val="materiales_de_insumo9"/>
      <sheetName val="jornales_y_prestaciones9"/>
      <sheetName val="210_19"/>
      <sheetName val="310_19"/>
      <sheetName val="600_49"/>
      <sheetName val="661_19"/>
      <sheetName val="673_19"/>
      <sheetName val="673_29"/>
      <sheetName val="673_39"/>
      <sheetName val="672_19"/>
      <sheetName val="3P_19"/>
      <sheetName val="3P_29"/>
      <sheetName val="6_1P9"/>
      <sheetName val="6_2P9"/>
      <sheetName val="6_4P9"/>
      <sheetName val="VALOR_ENSAYOS9"/>
      <sheetName val="resumen_preacta9"/>
      <sheetName val="Resalto_en_asfalto9"/>
      <sheetName val="Mat_fresado_para_ampliacion9"/>
      <sheetName val="Tuberia_filtro_D=6&quot;9"/>
      <sheetName val="Realce_de_bordillo9"/>
      <sheetName val="Remocion_tuberia_d=24&quot;9"/>
      <sheetName val="GRAVA_ATRAQUES_DE_ALCANTARILLA9"/>
      <sheetName val="FORMATO_PREACTA9"/>
      <sheetName val="FORMATO_FECHA)9"/>
      <sheetName val="DESMONTE_LIMP_9"/>
      <sheetName val="REGISTRO_FOTOGRAFICO9"/>
      <sheetName val="S200_1_DESM__LIMP_B_9"/>
      <sheetName val="S200_2_DESM__LIMP__NB9"/>
      <sheetName val="S201_7_DEMO__ESTRUCTURAS9"/>
      <sheetName val="Remocion_alcantarillas_9"/>
      <sheetName val="Excav__Mat__Comun_9"/>
      <sheetName val="s201_15-remoción_de_alcantaril9"/>
      <sheetName val="s210_2_2-Exc_de_expl9"/>
      <sheetName val="s210_2_1-Exc_en_roca9"/>
      <sheetName val="s211_1_REMOCION_DERR_9"/>
      <sheetName val="s220_1_Terraplenes9"/>
      <sheetName val="s221_1_Pedraplen8"/>
      <sheetName val="S900_3_TRANS__DERRUMBE8"/>
      <sheetName val="s231_1_Geotextil8"/>
      <sheetName val="S230_2_Mejora__de_la_Sub-Ra8"/>
      <sheetName val="S320_1_Sub_base8"/>
      <sheetName val="S330_1_BASE_GRANULAR8"/>
      <sheetName val="CONFM__DE_CALZADA_EXISTENTE8"/>
      <sheetName val="S310_1_Confor__calzada_existe_8"/>
      <sheetName val="_S450_1_MEZCLA_MDC-18"/>
      <sheetName val="_S450_2MEZCLA_MDC-28"/>
      <sheetName val="S420_1_RIEGO_DE_IMPRIMACION_8"/>
      <sheetName val="S421_1_RIEGO_LIGA_CRR-18"/>
      <sheetName val="S460_1_FRESADO_8"/>
      <sheetName val="Excav__REPARACION_PAVIMENTO_8"/>
      <sheetName val="S465_1_EXC__PAV__ASFALTICO8"/>
      <sheetName val="S500_1_PAVIMENTO_CONCRETO8"/>
      <sheetName val="S510_1_PAVIMENTO_ADOQUIN8"/>
      <sheetName val="S600_1_EXCAV__VARIAS_8"/>
      <sheetName val="Relleno_Estructuras8"/>
      <sheetName val="eXCAVACIONES_VARIAS_EN_ROCA_8"/>
      <sheetName val="S600_2_EXCAV__ROCA8"/>
      <sheetName val="S610_1_Relleno_Estructuras8"/>
      <sheetName val="S623_1_Anclajes_8"/>
      <sheetName val="S623P1_Pantalla_Concreto8"/>
      <sheetName val="S630_3_Concretos_C8"/>
      <sheetName val="S630_4a_Concretos_D8"/>
      <sheetName val="S630_4b_Concretos_D8"/>
      <sheetName val="S630_6_CONCRETO_F8"/>
      <sheetName val="CONCRETO_G8"/>
      <sheetName val="S630_7_CONCRETO_G8"/>
      <sheetName val="s640_1_Acero_refuerzo8"/>
      <sheetName val="S642_13_Juntas_dilatacion8"/>
      <sheetName val="S644_2_Tuberia_PVC_4&quot;8"/>
      <sheetName val="_TUBERIA_36&quot;8"/>
      <sheetName val="S632_1_Baranda8"/>
      <sheetName val="_S661_1_TUBERIA_36&quot;_8"/>
      <sheetName val="S673_1_MAT__FILTRANTE8"/>
      <sheetName val="S673_2_GEOTEXTIL8"/>
      <sheetName val="TRANS__EXPLANACION8"/>
      <sheetName val="_S673_3_GEODREN_PLANAR_6&quot;8"/>
      <sheetName val="S681_1_GAVIONES8"/>
      <sheetName val="S700_1_Demarcacion8"/>
      <sheetName val="S700_2_Marca_víal8"/>
      <sheetName val="S701_1_tachas_reflectivas8"/>
      <sheetName val="S710_1_1_SEÑ_VERT__8"/>
      <sheetName val="S710_2_SEÑ_VERT_V8"/>
      <sheetName val="S710_1_2_SEÑ_VERT_8"/>
      <sheetName val="S730_1Defensas_8"/>
      <sheetName val="S800_2_CERCAS8"/>
      <sheetName val="S810_1_PROTECCION_TALUDES8"/>
      <sheetName val="S900_2Trans_explan8"/>
      <sheetName val="Tratamiento_fisuras8"/>
      <sheetName val="MARCAS_VIALES8"/>
      <sheetName val="Geomalla_con_fibra_de_vidrio8"/>
      <sheetName val="Anclajes_pasivos_4#68"/>
      <sheetName val="SNP1-geomalla_fibra_Vidrio8"/>
      <sheetName val="SNP2-geomalla_Biaxial8"/>
      <sheetName val="SNP3_concreto_3500_8"/>
      <sheetName val="SNP4_CEM__ASFALTICO8"/>
      <sheetName val="SNP5_MTTO_RUTINARIO8"/>
      <sheetName val="SNP6_Drenes8"/>
      <sheetName val="SNP7_Anclajes_pasivos_4#68"/>
      <sheetName val="SNP8_Anclajes_activos_2_Tor8"/>
      <sheetName val="SNP9_Anclajes_activos_4_Tor8"/>
      <sheetName val="SNP10_MATERIAL_3&quot;_TRIT8"/>
      <sheetName val="SNP11_Material_Relleno8"/>
      <sheetName val="SNP12_CUNETAS_3_0008"/>
      <sheetName val="SNP13_PARCHEO8"/>
      <sheetName val="SNP14_SELLO_JUNTAS8"/>
      <sheetName val="SNP15_Pilotes8"/>
      <sheetName val="SNP16_EXCAV__PAVIMENTO8"/>
      <sheetName val="SNP17_TRANS_BASE8"/>
      <sheetName val="SNP18_AFIRMADO_3&quot;8"/>
      <sheetName val="alcantarilla_K69+1038"/>
      <sheetName val="alcantarilla_K68+4378"/>
      <sheetName val="alcantarilla_K67+4558"/>
      <sheetName val="BOX_110+520_PUENTE_EL_VERDE8"/>
      <sheetName val="Muro_K99+07038"/>
      <sheetName val="MURO_K104+4548"/>
      <sheetName val="Muro_K109+05708"/>
      <sheetName val="BOX_K8"/>
      <sheetName val="PROY_ORIGINAL14"/>
      <sheetName val="PU_(2)13"/>
      <sheetName val="COSTOS_UNITARIOS8"/>
      <sheetName val="TRAYECTO_18"/>
      <sheetName val="200P_18"/>
      <sheetName val="210_2_28"/>
      <sheetName val="320_18"/>
      <sheetName val="640_18"/>
      <sheetName val="500P_18"/>
      <sheetName val="500P_28"/>
      <sheetName val="600_18"/>
      <sheetName val="610_18"/>
      <sheetName val="630_48"/>
      <sheetName val="640P_28"/>
      <sheetName val="640_1_(2)8"/>
      <sheetName val="672P_18"/>
      <sheetName val="2P_18"/>
      <sheetName val="900_28"/>
      <sheetName val="materiales_de_insumo8"/>
      <sheetName val="jornales_y_prestaciones8"/>
      <sheetName val="210_18"/>
      <sheetName val="310_18"/>
      <sheetName val="600_48"/>
      <sheetName val="661_18"/>
      <sheetName val="673_18"/>
      <sheetName val="673_28"/>
      <sheetName val="673_38"/>
      <sheetName val="672_18"/>
      <sheetName val="3P_18"/>
      <sheetName val="3P_28"/>
      <sheetName val="6_1P8"/>
      <sheetName val="6_2P8"/>
      <sheetName val="6_4P8"/>
      <sheetName val="VALOR_ENSAYOS8"/>
      <sheetName val="resumen_preacta8"/>
      <sheetName val="Resalto_en_asfalto8"/>
      <sheetName val="Mat_fresado_para_ampliacion8"/>
      <sheetName val="Tuberia_filtro_D=6&quot;8"/>
      <sheetName val="Realce_de_bordillo8"/>
      <sheetName val="Remocion_tuberia_d=24&quot;8"/>
      <sheetName val="GRAVA_ATRAQUES_DE_ALCANTARILLA8"/>
      <sheetName val="FORMATO_PREACTA8"/>
      <sheetName val="FORMATO_FECHA)8"/>
      <sheetName val="DESMONTE_LIMP_8"/>
      <sheetName val="REGISTRO_FOTOGRAFICO8"/>
      <sheetName val="S200_1_DESM__LIMP_B_8"/>
      <sheetName val="S200_2_DESM__LIMP__NB8"/>
      <sheetName val="S201_7_DEMO__ESTRUCTURAS8"/>
      <sheetName val="Remocion_alcantarillas_8"/>
      <sheetName val="Excav__Mat__Comun_8"/>
      <sheetName val="s201_15-remoción_de_alcantaril8"/>
      <sheetName val="s210_2_2-Exc_de_expl8"/>
      <sheetName val="s210_2_1-Exc_en_roca8"/>
      <sheetName val="s211_1_REMOCION_DERR_8"/>
      <sheetName val="s220_1_Terraplenes8"/>
      <sheetName val="s221_1_Pedraplen7"/>
      <sheetName val="S900_3_TRANS__DERRUMBE7"/>
      <sheetName val="s231_1_Geotextil7"/>
      <sheetName val="S230_2_Mejora__de_la_Sub-Ra7"/>
      <sheetName val="S320_1_Sub_base7"/>
      <sheetName val="S330_1_BASE_GRANULAR7"/>
      <sheetName val="CONFM__DE_CALZADA_EXISTENTE7"/>
      <sheetName val="S310_1_Confor__calzada_existe_7"/>
      <sheetName val="_S450_1_MEZCLA_MDC-17"/>
      <sheetName val="_S450_2MEZCLA_MDC-27"/>
      <sheetName val="S420_1_RIEGO_DE_IMPRIMACION_7"/>
      <sheetName val="S421_1_RIEGO_LIGA_CRR-17"/>
      <sheetName val="S460_1_FRESADO_7"/>
      <sheetName val="Excav__REPARACION_PAVIMENTO_7"/>
      <sheetName val="S465_1_EXC__PAV__ASFALTICO7"/>
      <sheetName val="S500_1_PAVIMENTO_CONCRETO7"/>
      <sheetName val="S510_1_PAVIMENTO_ADOQUIN7"/>
      <sheetName val="S600_1_EXCAV__VARIAS_7"/>
      <sheetName val="Relleno_Estructuras7"/>
      <sheetName val="eXCAVACIONES_VARIAS_EN_ROCA_7"/>
      <sheetName val="S600_2_EXCAV__ROCA7"/>
      <sheetName val="S610_1_Relleno_Estructuras7"/>
      <sheetName val="S623_1_Anclajes_7"/>
      <sheetName val="S623P1_Pantalla_Concreto7"/>
      <sheetName val="S630_3_Concretos_C7"/>
      <sheetName val="S630_4a_Concretos_D7"/>
      <sheetName val="S630_4b_Concretos_D7"/>
      <sheetName val="S630_6_CONCRETO_F7"/>
      <sheetName val="CONCRETO_G7"/>
      <sheetName val="S630_7_CONCRETO_G7"/>
      <sheetName val="s640_1_Acero_refuerzo7"/>
      <sheetName val="S642_13_Juntas_dilatacion7"/>
      <sheetName val="S644_2_Tuberia_PVC_4&quot;7"/>
      <sheetName val="_TUBERIA_36&quot;7"/>
      <sheetName val="S632_1_Baranda7"/>
      <sheetName val="_S661_1_TUBERIA_36&quot;_7"/>
      <sheetName val="S673_1_MAT__FILTRANTE7"/>
      <sheetName val="S673_2_GEOTEXTIL7"/>
      <sheetName val="TRANS__EXPLANACION7"/>
      <sheetName val="_S673_3_GEODREN_PLANAR_6&quot;7"/>
      <sheetName val="S681_1_GAVIONES7"/>
      <sheetName val="S700_1_Demarcacion7"/>
      <sheetName val="S700_2_Marca_víal7"/>
      <sheetName val="S701_1_tachas_reflectivas7"/>
      <sheetName val="S710_1_1_SEÑ_VERT__7"/>
      <sheetName val="S710_2_SEÑ_VERT_V7"/>
      <sheetName val="S710_1_2_SEÑ_VERT_7"/>
      <sheetName val="S730_1Defensas_7"/>
      <sheetName val="S800_2_CERCAS7"/>
      <sheetName val="S810_1_PROTECCION_TALUDES7"/>
      <sheetName val="S900_2Trans_explan7"/>
      <sheetName val="Tratamiento_fisuras7"/>
      <sheetName val="MARCAS_VIALES7"/>
      <sheetName val="Geomalla_con_fibra_de_vidrio7"/>
      <sheetName val="Anclajes_pasivos_4#67"/>
      <sheetName val="SNP1-geomalla_fibra_Vidrio7"/>
      <sheetName val="SNP2-geomalla_Biaxial7"/>
      <sheetName val="SNP3_concreto_3500_7"/>
      <sheetName val="SNP4_CEM__ASFALTICO7"/>
      <sheetName val="SNP5_MTTO_RUTINARIO7"/>
      <sheetName val="SNP6_Drenes7"/>
      <sheetName val="SNP7_Anclajes_pasivos_4#67"/>
      <sheetName val="SNP8_Anclajes_activos_2_Tor7"/>
      <sheetName val="SNP9_Anclajes_activos_4_Tor7"/>
      <sheetName val="SNP10_MATERIAL_3&quot;_TRIT7"/>
      <sheetName val="SNP11_Material_Relleno7"/>
      <sheetName val="SNP12_CUNETAS_3_0007"/>
      <sheetName val="SNP13_PARCHEO7"/>
      <sheetName val="SNP14_SELLO_JUNTAS7"/>
      <sheetName val="SNP15_Pilotes7"/>
      <sheetName val="SNP16_EXCAV__PAVIMENTO7"/>
      <sheetName val="SNP17_TRANS_BASE7"/>
      <sheetName val="SNP18_AFIRMADO_3&quot;7"/>
      <sheetName val="alcantarilla_K69+1037"/>
      <sheetName val="alcantarilla_K68+4377"/>
      <sheetName val="alcantarilla_K67+4557"/>
      <sheetName val="BOX_110+520_PUENTE_EL_VERDE7"/>
      <sheetName val="Muro_K99+07037"/>
      <sheetName val="MURO_K104+4547"/>
      <sheetName val="Muro_K109+05707"/>
      <sheetName val="BOX_K7"/>
      <sheetName val="INFORME_SEMANAL7"/>
      <sheetName val="201_77"/>
      <sheetName val="211_17"/>
      <sheetName val="320_27"/>
      <sheetName val="330_17"/>
      <sheetName val="330_27"/>
      <sheetName val="411_27"/>
      <sheetName val="450_2P7"/>
      <sheetName val="450_9P7"/>
      <sheetName val="461_17"/>
      <sheetName val="465_17"/>
      <sheetName val="464_1P7"/>
      <sheetName val="600_27"/>
      <sheetName val="630_57"/>
      <sheetName val="630_67"/>
      <sheetName val="630_77"/>
      <sheetName val="681_17"/>
      <sheetName val="670_P7"/>
      <sheetName val="671_P7"/>
      <sheetName val="674_27"/>
      <sheetName val="450_3P7"/>
      <sheetName val="621_1P7"/>
      <sheetName val="610_2P7"/>
      <sheetName val="230_27"/>
      <sheetName val="230_2P7"/>
      <sheetName val="621_1-1P7"/>
      <sheetName val="621_1_2P7"/>
      <sheetName val="PESO_VARILLAS7"/>
      <sheetName val="210_1_16"/>
      <sheetName val="210_1_26"/>
      <sheetName val="210_2_16"/>
      <sheetName val="220_16"/>
      <sheetName val="420_16"/>
      <sheetName val="421_16"/>
      <sheetName val="630_4_16"/>
      <sheetName val="640_1_16"/>
      <sheetName val="4P_1_16"/>
      <sheetName val="671_16"/>
      <sheetName val="673P_16"/>
      <sheetName val="674p_26"/>
      <sheetName val="640_1_26"/>
      <sheetName val="640_1_46"/>
      <sheetName val="630_3_16"/>
      <sheetName val="700_16"/>
      <sheetName val="701_26"/>
      <sheetName val="710_16"/>
      <sheetName val="730_16"/>
      <sheetName val="TORTA_EST6"/>
      <sheetName val="INFORME_SEMANAL8"/>
      <sheetName val="201_78"/>
      <sheetName val="211_18"/>
      <sheetName val="320_28"/>
      <sheetName val="330_18"/>
      <sheetName val="330_28"/>
      <sheetName val="411_28"/>
      <sheetName val="450_2P8"/>
      <sheetName val="450_9P8"/>
      <sheetName val="461_18"/>
      <sheetName val="465_18"/>
      <sheetName val="464_1P8"/>
      <sheetName val="600_28"/>
      <sheetName val="630_58"/>
      <sheetName val="630_68"/>
      <sheetName val="630_78"/>
      <sheetName val="681_18"/>
      <sheetName val="670_P8"/>
      <sheetName val="671_P8"/>
      <sheetName val="674_28"/>
      <sheetName val="450_3P8"/>
      <sheetName val="621_1P8"/>
      <sheetName val="610_2P8"/>
      <sheetName val="230_28"/>
      <sheetName val="230_2P8"/>
      <sheetName val="621_1-1P8"/>
      <sheetName val="621_1_2P8"/>
      <sheetName val="PESO_VARILLAS8"/>
      <sheetName val="210_1_17"/>
      <sheetName val="210_1_27"/>
      <sheetName val="210_2_17"/>
      <sheetName val="220_17"/>
      <sheetName val="420_17"/>
      <sheetName val="421_17"/>
      <sheetName val="630_4_17"/>
      <sheetName val="640_1_17"/>
      <sheetName val="4P_1_17"/>
      <sheetName val="671_17"/>
      <sheetName val="673P_17"/>
      <sheetName val="674p_27"/>
      <sheetName val="640_1_27"/>
      <sheetName val="640_1_47"/>
      <sheetName val="630_3_17"/>
      <sheetName val="700_17"/>
      <sheetName val="701_27"/>
      <sheetName val="710_17"/>
      <sheetName val="730_17"/>
      <sheetName val="TORTA_EST7"/>
      <sheetName val="PROY_ORIGINAL16"/>
      <sheetName val="PU_(2)15"/>
      <sheetName val="COSTOS_UNITARIOS10"/>
      <sheetName val="TRAYECTO_110"/>
      <sheetName val="200P_110"/>
      <sheetName val="210_2_210"/>
      <sheetName val="320_110"/>
      <sheetName val="640_110"/>
      <sheetName val="500P_110"/>
      <sheetName val="500P_210"/>
      <sheetName val="600_110"/>
      <sheetName val="610_110"/>
      <sheetName val="630_410"/>
      <sheetName val="640P_210"/>
      <sheetName val="640_1_(2)10"/>
      <sheetName val="672P_110"/>
      <sheetName val="2P_110"/>
      <sheetName val="900_210"/>
      <sheetName val="materiales_de_insumo10"/>
      <sheetName val="jornales_y_prestaciones10"/>
      <sheetName val="210_110"/>
      <sheetName val="310_110"/>
      <sheetName val="600_410"/>
      <sheetName val="661_110"/>
      <sheetName val="673_110"/>
      <sheetName val="673_210"/>
      <sheetName val="673_310"/>
      <sheetName val="672_110"/>
      <sheetName val="3P_110"/>
      <sheetName val="3P_210"/>
      <sheetName val="6_1P10"/>
      <sheetName val="6_2P10"/>
      <sheetName val="6_4P10"/>
      <sheetName val="VALOR_ENSAYOS10"/>
      <sheetName val="resumen_preacta10"/>
      <sheetName val="Resalto_en_asfalto10"/>
      <sheetName val="Mat_fresado_para_ampliacion10"/>
      <sheetName val="Tuberia_filtro_D=6&quot;10"/>
      <sheetName val="Realce_de_bordillo10"/>
      <sheetName val="Remocion_tuberia_d=24&quot;10"/>
      <sheetName val="GRAVA_ATRAQUES_DE_ALCANTARILL10"/>
      <sheetName val="FORMATO_PREACTA10"/>
      <sheetName val="FORMATO_FECHA)10"/>
      <sheetName val="DESMONTE_LIMP_10"/>
      <sheetName val="REGISTRO_FOTOGRAFICO10"/>
      <sheetName val="S200_1_DESM__LIMP_B_10"/>
      <sheetName val="S200_2_DESM__LIMP__NB10"/>
      <sheetName val="S201_7_DEMO__ESTRUCTURAS10"/>
      <sheetName val="Remocion_alcantarillas_10"/>
      <sheetName val="Excav__Mat__Comun_10"/>
      <sheetName val="s201_15-remoción_de_alcantari10"/>
      <sheetName val="s210_2_2-Exc_de_expl10"/>
      <sheetName val="s210_2_1-Exc_en_roca10"/>
      <sheetName val="s211_1_REMOCION_DERR_10"/>
      <sheetName val="s220_1_Terraplenes10"/>
      <sheetName val="s221_1_Pedraplen9"/>
      <sheetName val="S900_3_TRANS__DERRUMBE9"/>
      <sheetName val="s231_1_Geotextil9"/>
      <sheetName val="S230_2_Mejora__de_la_Sub-Ra9"/>
      <sheetName val="S320_1_Sub_base9"/>
      <sheetName val="S330_1_BASE_GRANULAR9"/>
      <sheetName val="CONFM__DE_CALZADA_EXISTENTE9"/>
      <sheetName val="S310_1_Confor__calzada_existe_9"/>
      <sheetName val="_S450_1_MEZCLA_MDC-19"/>
      <sheetName val="_S450_2MEZCLA_MDC-29"/>
      <sheetName val="S420_1_RIEGO_DE_IMPRIMACION_9"/>
      <sheetName val="S421_1_RIEGO_LIGA_CRR-19"/>
      <sheetName val="S460_1_FRESADO_9"/>
      <sheetName val="Excav__REPARACION_PAVIMENTO_9"/>
      <sheetName val="S465_1_EXC__PAV__ASFALTICO9"/>
      <sheetName val="S500_1_PAVIMENTO_CONCRETO9"/>
      <sheetName val="S510_1_PAVIMENTO_ADOQUIN9"/>
      <sheetName val="S600_1_EXCAV__VARIAS_9"/>
      <sheetName val="Relleno_Estructuras9"/>
      <sheetName val="eXCAVACIONES_VARIAS_EN_ROCA_9"/>
      <sheetName val="S600_2_EXCAV__ROCA9"/>
      <sheetName val="S610_1_Relleno_Estructuras9"/>
      <sheetName val="S623_1_Anclajes_9"/>
      <sheetName val="S623P1_Pantalla_Concreto9"/>
      <sheetName val="S630_3_Concretos_C9"/>
      <sheetName val="S630_4a_Concretos_D9"/>
      <sheetName val="S630_4b_Concretos_D9"/>
      <sheetName val="S630_6_CONCRETO_F9"/>
      <sheetName val="CONCRETO_G9"/>
      <sheetName val="S630_7_CONCRETO_G9"/>
      <sheetName val="s640_1_Acero_refuerzo9"/>
      <sheetName val="S642_13_Juntas_dilatacion9"/>
      <sheetName val="S644_2_Tuberia_PVC_4&quot;9"/>
      <sheetName val="_TUBERIA_36&quot;9"/>
      <sheetName val="S632_1_Baranda9"/>
      <sheetName val="_S661_1_TUBERIA_36&quot;_9"/>
      <sheetName val="S673_1_MAT__FILTRANTE9"/>
      <sheetName val="S673_2_GEOTEXTIL9"/>
      <sheetName val="TRANS__EXPLANACION9"/>
      <sheetName val="_S673_3_GEODREN_PLANAR_6&quot;9"/>
      <sheetName val="S681_1_GAVIONES9"/>
      <sheetName val="S700_1_Demarcacion9"/>
      <sheetName val="S700_2_Marca_víal9"/>
      <sheetName val="S701_1_tachas_reflectivas9"/>
      <sheetName val="S710_1_1_SEÑ_VERT__9"/>
      <sheetName val="S710_2_SEÑ_VERT_V9"/>
      <sheetName val="S710_1_2_SEÑ_VERT_9"/>
      <sheetName val="S730_1Defensas_9"/>
      <sheetName val="S800_2_CERCAS9"/>
      <sheetName val="S810_1_PROTECCION_TALUDES9"/>
      <sheetName val="S900_2Trans_explan9"/>
      <sheetName val="Tratamiento_fisuras9"/>
      <sheetName val="MARCAS_VIALES9"/>
      <sheetName val="Geomalla_con_fibra_de_vidrio9"/>
      <sheetName val="Anclajes_pasivos_4#69"/>
      <sheetName val="SNP1-geomalla_fibra_Vidrio9"/>
      <sheetName val="SNP2-geomalla_Biaxial9"/>
      <sheetName val="SNP3_concreto_3500_9"/>
      <sheetName val="SNP4_CEM__ASFALTICO9"/>
      <sheetName val="SNP5_MTTO_RUTINARIO9"/>
      <sheetName val="SNP6_Drenes9"/>
      <sheetName val="SNP7_Anclajes_pasivos_4#69"/>
      <sheetName val="SNP8_Anclajes_activos_2_Tor9"/>
      <sheetName val="SNP9_Anclajes_activos_4_Tor9"/>
      <sheetName val="SNP10_MATERIAL_3&quot;_TRIT9"/>
      <sheetName val="SNP11_Material_Relleno9"/>
      <sheetName val="SNP12_CUNETAS_3_0009"/>
      <sheetName val="SNP13_PARCHEO9"/>
      <sheetName val="SNP14_SELLO_JUNTAS9"/>
      <sheetName val="SNP15_Pilotes9"/>
      <sheetName val="SNP16_EXCAV__PAVIMENTO9"/>
      <sheetName val="SNP17_TRANS_BASE9"/>
      <sheetName val="SNP18_AFIRMADO_3&quot;9"/>
      <sheetName val="alcantarilla_K69+1039"/>
      <sheetName val="alcantarilla_K68+4379"/>
      <sheetName val="alcantarilla_K67+4559"/>
      <sheetName val="BOX_110+520_PUENTE_EL_VERDE9"/>
      <sheetName val="Muro_K99+07039"/>
      <sheetName val="MURO_K104+4549"/>
      <sheetName val="Muro_K109+05709"/>
      <sheetName val="BOX_K9"/>
      <sheetName val="INFORME_SEMANAL9"/>
      <sheetName val="201_79"/>
      <sheetName val="211_19"/>
      <sheetName val="320_29"/>
      <sheetName val="330_19"/>
      <sheetName val="330_29"/>
      <sheetName val="411_29"/>
      <sheetName val="450_2P9"/>
      <sheetName val="450_9P9"/>
      <sheetName val="461_19"/>
      <sheetName val="465_19"/>
      <sheetName val="464_1P9"/>
      <sheetName val="600_29"/>
      <sheetName val="630_59"/>
      <sheetName val="630_69"/>
      <sheetName val="630_79"/>
      <sheetName val="681_19"/>
      <sheetName val="670_P9"/>
      <sheetName val="671_P9"/>
      <sheetName val="674_29"/>
      <sheetName val="450_3P9"/>
      <sheetName val="621_1P9"/>
      <sheetName val="610_2P9"/>
      <sheetName val="230_29"/>
      <sheetName val="230_2P9"/>
      <sheetName val="621_1-1P9"/>
      <sheetName val="621_1_2P9"/>
      <sheetName val="PESO_VARILLAS9"/>
      <sheetName val="210_1_18"/>
      <sheetName val="210_1_28"/>
      <sheetName val="210_2_18"/>
      <sheetName val="220_18"/>
      <sheetName val="420_18"/>
      <sheetName val="421_18"/>
      <sheetName val="630_4_18"/>
      <sheetName val="640_1_18"/>
      <sheetName val="4P_1_18"/>
      <sheetName val="671_18"/>
      <sheetName val="673P_18"/>
      <sheetName val="674p_28"/>
      <sheetName val="640_1_28"/>
      <sheetName val="640_1_48"/>
      <sheetName val="630_3_18"/>
      <sheetName val="700_18"/>
      <sheetName val="701_28"/>
      <sheetName val="710_18"/>
      <sheetName val="730_18"/>
      <sheetName val="TORTA_EST8"/>
      <sheetName val="MYE_OBRA"/>
      <sheetName val="SNP7_Anclajes_pasivos6j"/>
      <sheetName val="MDC-1_COLOCACION_"/>
      <sheetName val="D-20_COLOCACION_"/>
      <sheetName val="TRANSPORTE_MEZCLA_ASFALTICA"/>
      <sheetName val="EXT_microagomerado"/>
      <sheetName val="Indicadores_Y_Listas"/>
      <sheetName val="Grafico_Avance"/>
      <sheetName val="Tramo_2"/>
      <sheetName val="PROY_ORIGINAL17"/>
      <sheetName val="PU_(2)16"/>
      <sheetName val="COSTOS_UNITARIOS11"/>
      <sheetName val="TRAYECTO_111"/>
      <sheetName val="200P_111"/>
      <sheetName val="210_2_211"/>
      <sheetName val="320_111"/>
      <sheetName val="640_111"/>
      <sheetName val="500P_111"/>
      <sheetName val="500P_211"/>
      <sheetName val="600_111"/>
      <sheetName val="610_111"/>
      <sheetName val="630_411"/>
      <sheetName val="640P_211"/>
      <sheetName val="640_1_(2)11"/>
      <sheetName val="672P_111"/>
      <sheetName val="2P_111"/>
      <sheetName val="900_211"/>
      <sheetName val="materiales_de_insumo11"/>
      <sheetName val="jornales_y_prestaciones11"/>
      <sheetName val="210_111"/>
      <sheetName val="310_111"/>
      <sheetName val="600_411"/>
      <sheetName val="661_111"/>
      <sheetName val="673_111"/>
      <sheetName val="673_211"/>
      <sheetName val="673_311"/>
      <sheetName val="672_111"/>
      <sheetName val="3P_111"/>
      <sheetName val="3P_211"/>
      <sheetName val="6_1P11"/>
      <sheetName val="6_2P11"/>
      <sheetName val="6_4P11"/>
      <sheetName val="VALOR_ENSAYOS11"/>
      <sheetName val="resumen_preacta11"/>
      <sheetName val="Resalto_en_asfalto11"/>
      <sheetName val="Mat_fresado_para_ampliacion11"/>
      <sheetName val="Tuberia_filtro_D=6&quot;11"/>
      <sheetName val="Realce_de_bordillo11"/>
      <sheetName val="Remocion_tuberia_d=24&quot;11"/>
      <sheetName val="GRAVA_ATRAQUES_DE_ALCANTARILL11"/>
      <sheetName val="FORMATO_PREACTA11"/>
      <sheetName val="FORMATO_FECHA)11"/>
      <sheetName val="DESMONTE_LIMP_11"/>
      <sheetName val="REGISTRO_FOTOGRAFICO11"/>
      <sheetName val="S200_1_DESM__LIMP_B_11"/>
      <sheetName val="S200_2_DESM__LIMP__NB11"/>
      <sheetName val="S201_7_DEMO__ESTRUCTURAS11"/>
      <sheetName val="Remocion_alcantarillas_11"/>
      <sheetName val="Excav__Mat__Comun_11"/>
      <sheetName val="s201_15-remoción_de_alcantari11"/>
      <sheetName val="s210_2_2-Exc_de_expl11"/>
      <sheetName val="s210_2_1-Exc_en_roca11"/>
      <sheetName val="s211_1_REMOCION_DERR_11"/>
      <sheetName val="s220_1_Terraplenes11"/>
      <sheetName val="s221_1_Pedraplen10"/>
      <sheetName val="S900_3_TRANS__DERRUMBE10"/>
      <sheetName val="s231_1_Geotextil10"/>
      <sheetName val="S230_2_Mejora__de_la_Sub-Ra10"/>
      <sheetName val="S320_1_Sub_base10"/>
      <sheetName val="S330_1_BASE_GRANULAR10"/>
      <sheetName val="CONFM__DE_CALZADA_EXISTENTE10"/>
      <sheetName val="S310_1_Confor__calzada_existe10"/>
      <sheetName val="_S450_1_MEZCLA_MDC-110"/>
      <sheetName val="_S450_2MEZCLA_MDC-210"/>
      <sheetName val="S420_1_RIEGO_DE_IMPRIMACION_10"/>
      <sheetName val="S421_1_RIEGO_LIGA_CRR-110"/>
      <sheetName val="S460_1_FRESADO_10"/>
      <sheetName val="Excav__REPARACION_PAVIMENTO_10"/>
      <sheetName val="S465_1_EXC__PAV__ASFALTICO10"/>
      <sheetName val="S500_1_PAVIMENTO_CONCRETO10"/>
      <sheetName val="S510_1_PAVIMENTO_ADOQUIN10"/>
      <sheetName val="S600_1_EXCAV__VARIAS_10"/>
      <sheetName val="Relleno_Estructuras10"/>
      <sheetName val="eXCAVACIONES_VARIAS_EN_ROCA_10"/>
      <sheetName val="S600_2_EXCAV__ROCA10"/>
      <sheetName val="S610_1_Relleno_Estructuras10"/>
      <sheetName val="S623_1_Anclajes_10"/>
      <sheetName val="S623P1_Pantalla_Concreto10"/>
      <sheetName val="S630_3_Concretos_C10"/>
      <sheetName val="S630_4a_Concretos_D10"/>
      <sheetName val="S630_4b_Concretos_D10"/>
      <sheetName val="S630_6_CONCRETO_F10"/>
      <sheetName val="CONCRETO_G10"/>
      <sheetName val="S630_7_CONCRETO_G10"/>
      <sheetName val="s640_1_Acero_refuerzo10"/>
      <sheetName val="S642_13_Juntas_dilatacion10"/>
      <sheetName val="S644_2_Tuberia_PVC_4&quot;10"/>
      <sheetName val="_TUBERIA_36&quot;10"/>
      <sheetName val="S632_1_Baranda10"/>
      <sheetName val="_S661_1_TUBERIA_36&quot;_10"/>
      <sheetName val="S673_1_MAT__FILTRANTE10"/>
      <sheetName val="S673_2_GEOTEXTIL10"/>
      <sheetName val="TRANS__EXPLANACION10"/>
      <sheetName val="_S673_3_GEODREN_PLANAR_6&quot;10"/>
      <sheetName val="S681_1_GAVIONES10"/>
      <sheetName val="S700_1_Demarcacion10"/>
      <sheetName val="S700_2_Marca_víal10"/>
      <sheetName val="S701_1_tachas_reflectivas10"/>
      <sheetName val="S710_1_1_SEÑ_VERT__10"/>
      <sheetName val="S710_2_SEÑ_VERT_V10"/>
      <sheetName val="S710_1_2_SEÑ_VERT_10"/>
      <sheetName val="S730_1Defensas_10"/>
      <sheetName val="S800_2_CERCAS10"/>
      <sheetName val="S810_1_PROTECCION_TALUDES10"/>
      <sheetName val="S900_2Trans_explan10"/>
      <sheetName val="Tratamiento_fisuras10"/>
      <sheetName val="MARCAS_VIALES10"/>
      <sheetName val="Geomalla_con_fibra_de_vidrio10"/>
      <sheetName val="Anclajes_pasivos_4#610"/>
      <sheetName val="SNP1-geomalla_fibra_Vidrio10"/>
      <sheetName val="SNP2-geomalla_Biaxial10"/>
      <sheetName val="SNP3_concreto_3500_10"/>
      <sheetName val="SNP4_CEM__ASFALTICO10"/>
      <sheetName val="SNP5_MTTO_RUTINARIO10"/>
      <sheetName val="SNP6_Drenes10"/>
      <sheetName val="SNP7_Anclajes_pasivos_4#610"/>
      <sheetName val="SNP8_Anclajes_activos_2_Tor10"/>
      <sheetName val="SNP9_Anclajes_activos_4_Tor10"/>
      <sheetName val="SNP10_MATERIAL_3&quot;_TRIT10"/>
      <sheetName val="SNP11_Material_Relleno10"/>
      <sheetName val="SNP12_CUNETAS_3_00010"/>
      <sheetName val="SNP13_PARCHEO10"/>
      <sheetName val="SNP14_SELLO_JUNTAS10"/>
      <sheetName val="SNP15_Pilotes10"/>
      <sheetName val="SNP16_EXCAV__PAVIMENTO10"/>
      <sheetName val="SNP17_TRANS_BASE10"/>
      <sheetName val="SNP18_AFIRMADO_3&quot;10"/>
      <sheetName val="alcantarilla_K69+10310"/>
      <sheetName val="alcantarilla_K68+43710"/>
      <sheetName val="alcantarilla_K67+45510"/>
      <sheetName val="BOX_110+520_PUENTE_EL_VERDE10"/>
      <sheetName val="Muro_K99+070310"/>
      <sheetName val="MURO_K104+45410"/>
      <sheetName val="Muro_K109+057010"/>
      <sheetName val="BOX_K10"/>
      <sheetName val="INFORME_SEMANAL10"/>
      <sheetName val="201_710"/>
      <sheetName val="211_110"/>
      <sheetName val="320_210"/>
      <sheetName val="330_110"/>
      <sheetName val="330_210"/>
      <sheetName val="411_210"/>
      <sheetName val="450_2P10"/>
      <sheetName val="450_9P10"/>
      <sheetName val="461_110"/>
      <sheetName val="465_110"/>
      <sheetName val="464_1P10"/>
      <sheetName val="600_210"/>
      <sheetName val="630_510"/>
      <sheetName val="630_610"/>
      <sheetName val="630_710"/>
      <sheetName val="681_110"/>
      <sheetName val="670_P10"/>
      <sheetName val="671_P10"/>
      <sheetName val="674_210"/>
      <sheetName val="450_3P10"/>
      <sheetName val="621_1P10"/>
      <sheetName val="610_2P10"/>
      <sheetName val="230_210"/>
      <sheetName val="230_2P10"/>
      <sheetName val="621_1-1P10"/>
      <sheetName val="621_1_2P10"/>
      <sheetName val="PESO_VARILLAS10"/>
      <sheetName val="210_1_19"/>
      <sheetName val="210_1_29"/>
      <sheetName val="210_2_19"/>
      <sheetName val="220_19"/>
      <sheetName val="420_19"/>
      <sheetName val="421_19"/>
      <sheetName val="630_4_19"/>
      <sheetName val="640_1_19"/>
      <sheetName val="4P_1_19"/>
      <sheetName val="671_19"/>
      <sheetName val="673P_19"/>
      <sheetName val="674p_29"/>
      <sheetName val="640_1_29"/>
      <sheetName val="640_1_49"/>
      <sheetName val="630_3_19"/>
      <sheetName val="700_19"/>
      <sheetName val="701_29"/>
      <sheetName val="710_19"/>
      <sheetName val="730_19"/>
      <sheetName val="TORTA_EST9"/>
      <sheetName val="MYE_OBRA1"/>
      <sheetName val="MDC-1_COLOCACION_1"/>
      <sheetName val="D-20_COLOCACION_1"/>
      <sheetName val="TRANSPORTE_MEZCLA_ASFALTICA1"/>
      <sheetName val="EXT_microagomerado1"/>
      <sheetName val="Indicadores_Y_Listas1"/>
      <sheetName val="Grafico_Avance1"/>
      <sheetName val="Tramo_21"/>
      <sheetName val="BASE_DE_DATOS_DE_PRECIOS"/>
      <sheetName val="BASE_DE_DATOS_DE_PRECIOS1"/>
      <sheetName val="TARIFAS_MATERIALES"/>
      <sheetName val="TARIFAS_EQUIPOS_"/>
      <sheetName val="TARIFA_SALARIOS"/>
      <sheetName val="TARIFAS_MATERIALES1"/>
      <sheetName val="TARIFAS_EQUIPOS_1"/>
      <sheetName val="TARIFA_SALARIOS1"/>
      <sheetName val="MDC-1_COLOCACION_2"/>
      <sheetName val="D-20_COLOCACION_2"/>
      <sheetName val="TRANSPORTE_MEZCLA_ASFALTICA2"/>
      <sheetName val="EXT_microagomerado2"/>
      <sheetName val="Grafico_Avance2"/>
      <sheetName val="MYE_OBRA2"/>
      <sheetName val="TARIFAS_MATERIALES2"/>
      <sheetName val="TARIFAS_EQUIPOS_2"/>
      <sheetName val="TARIFA_SALARIOS2"/>
      <sheetName val="BASE_DE_DATOS_DE_PRECIOS2"/>
      <sheetName val="Indicadores_Y_Listas2"/>
      <sheetName val="Tramo_22"/>
      <sheetName val="MDC-1_COLOCACION_3"/>
      <sheetName val="D-20_COLOCACION_3"/>
      <sheetName val="TRANSPORTE_MEZCLA_ASFALTICA3"/>
      <sheetName val="EXT_microagomerado3"/>
      <sheetName val="Grafico_Avance3"/>
      <sheetName val="MYE_OBRA3"/>
      <sheetName val="TARIFAS_MATERIALES3"/>
      <sheetName val="TARIFAS_EQUIPOS_3"/>
      <sheetName val="TARIFA_SALARIOS3"/>
      <sheetName val="BASE_DE_DATOS_DE_PRECIOS3"/>
      <sheetName val="Indicadores_Y_Listas3"/>
      <sheetName val="Tramo_23"/>
      <sheetName val="MDC-1_COLOCACION_4"/>
      <sheetName val="D-20_COLOCACION_4"/>
      <sheetName val="TRANSPORTE_MEZCLA_ASFALTICA4"/>
      <sheetName val="EXT_microagomerado4"/>
      <sheetName val="Grafico_Avance4"/>
      <sheetName val="MYE_OBRA4"/>
      <sheetName val="TARIFAS_MATERIALES4"/>
      <sheetName val="TARIFAS_EQUIPOS_4"/>
      <sheetName val="TARIFA_SALARIOS4"/>
      <sheetName val="BASE_DE_DATOS_DE_PRECIOS4"/>
      <sheetName val="Indicadores_Y_Listas4"/>
      <sheetName val="Tramo_24"/>
      <sheetName val="MDC-1_COLOCACION_5"/>
      <sheetName val="D-20_COLOCACION_5"/>
      <sheetName val="TRANSPORTE_MEZCLA_ASFALTICA5"/>
      <sheetName val="EXT_microagomerado5"/>
      <sheetName val="Grafico_Avance5"/>
      <sheetName val="MYE_OBRA5"/>
      <sheetName val="TARIFAS_MATERIALES5"/>
      <sheetName val="TARIFAS_EQUIPOS_5"/>
      <sheetName val="TARIFA_SALARIOS5"/>
      <sheetName val="BASE_DE_DATOS_DE_PRECIOS5"/>
      <sheetName val="Indicadores_Y_Listas5"/>
      <sheetName val="Tramo_25"/>
      <sheetName val="PROY_ORIGINAL19"/>
      <sheetName val="PU_(2)18"/>
      <sheetName val="COSTOS_UNITARIOS13"/>
      <sheetName val="TRAYECTO_113"/>
      <sheetName val="200P_113"/>
      <sheetName val="210_2_213"/>
      <sheetName val="320_113"/>
      <sheetName val="640_113"/>
      <sheetName val="500P_113"/>
      <sheetName val="500P_213"/>
      <sheetName val="600_113"/>
      <sheetName val="610_113"/>
      <sheetName val="630_413"/>
      <sheetName val="640P_213"/>
      <sheetName val="640_1_(2)13"/>
      <sheetName val="672P_113"/>
      <sheetName val="2P_113"/>
      <sheetName val="900_213"/>
      <sheetName val="materiales_de_insumo13"/>
      <sheetName val="jornales_y_prestaciones13"/>
      <sheetName val="210_113"/>
      <sheetName val="310_113"/>
      <sheetName val="600_413"/>
      <sheetName val="661_113"/>
      <sheetName val="673_113"/>
      <sheetName val="673_213"/>
      <sheetName val="673_313"/>
      <sheetName val="672_113"/>
      <sheetName val="3P_113"/>
      <sheetName val="3P_213"/>
      <sheetName val="6_1P13"/>
      <sheetName val="6_2P13"/>
      <sheetName val="6_4P13"/>
      <sheetName val="VALOR_ENSAYOS13"/>
      <sheetName val="resumen_preacta13"/>
      <sheetName val="Resalto_en_asfalto13"/>
      <sheetName val="Mat_fresado_para_ampliacion13"/>
      <sheetName val="Tuberia_filtro_D=6&quot;13"/>
      <sheetName val="Realce_de_bordillo13"/>
      <sheetName val="Remocion_tuberia_d=24&quot;13"/>
      <sheetName val="GRAVA_ATRAQUES_DE_ALCANTARILL13"/>
      <sheetName val="FORMATO_PREACTA13"/>
      <sheetName val="FORMATO_FECHA)13"/>
      <sheetName val="DESMONTE_LIMP_13"/>
      <sheetName val="REGISTRO_FOTOGRAFICO13"/>
      <sheetName val="S200_1_DESM__LIMP_B_13"/>
      <sheetName val="S200_2_DESM__LIMP__NB13"/>
      <sheetName val="S201_7_DEMO__ESTRUCTURAS13"/>
      <sheetName val="Remocion_alcantarillas_13"/>
      <sheetName val="Excav__Mat__Comun_13"/>
      <sheetName val="s201_15-remoción_de_alcantari13"/>
      <sheetName val="s210_2_2-Exc_de_expl13"/>
      <sheetName val="s210_2_1-Exc_en_roca13"/>
      <sheetName val="s211_1_REMOCION_DERR_13"/>
      <sheetName val="s220_1_Terraplenes13"/>
      <sheetName val="s221_1_Pedraplen13"/>
      <sheetName val="S900_3_TRANS__DERRUMBE13"/>
      <sheetName val="s231_1_Geotextil13"/>
      <sheetName val="S230_2_Mejora__de_la_Sub-Ra13"/>
      <sheetName val="S320_1_Sub_base13"/>
      <sheetName val="S330_1_BASE_GRANULAR13"/>
      <sheetName val="CONFM__DE_CALZADA_EXISTENTE13"/>
      <sheetName val="S310_1_Confor__calzada_existe13"/>
      <sheetName val="_S450_1_MEZCLA_MDC-113"/>
      <sheetName val="_S450_2MEZCLA_MDC-213"/>
      <sheetName val="S420_1_RIEGO_DE_IMPRIMACION_13"/>
      <sheetName val="S421_1_RIEGO_LIGA_CRR-113"/>
      <sheetName val="S460_1_FRESADO_13"/>
      <sheetName val="Excav__REPARACION_PAVIMENTO_13"/>
      <sheetName val="S465_1_EXC__PAV__ASFALTICO13"/>
      <sheetName val="S500_1_PAVIMENTO_CONCRETO13"/>
      <sheetName val="S510_1_PAVIMENTO_ADOQUIN13"/>
      <sheetName val="S600_1_EXCAV__VARIAS_13"/>
      <sheetName val="Relleno_Estructuras13"/>
      <sheetName val="eXCAVACIONES_VARIAS_EN_ROCA_13"/>
      <sheetName val="S600_2_EXCAV__ROCA13"/>
      <sheetName val="S610_1_Relleno_Estructuras13"/>
      <sheetName val="S623_1_Anclajes_13"/>
      <sheetName val="S623P1_Pantalla_Concreto13"/>
      <sheetName val="S630_3_Concretos_C13"/>
      <sheetName val="S630_4a_Concretos_D13"/>
      <sheetName val="S630_4b_Concretos_D13"/>
      <sheetName val="S630_6_CONCRETO_F13"/>
      <sheetName val="CONCRETO_G13"/>
      <sheetName val="S630_7_CONCRETO_G13"/>
      <sheetName val="s640_1_Acero_refuerzo13"/>
      <sheetName val="S642_13_Juntas_dilatacion13"/>
      <sheetName val="S644_2_Tuberia_PVC_4&quot;13"/>
      <sheetName val="_TUBERIA_36&quot;13"/>
      <sheetName val="S632_1_Baranda13"/>
      <sheetName val="_S661_1_TUBERIA_36&quot;_13"/>
      <sheetName val="S673_1_MAT__FILTRANTE13"/>
      <sheetName val="S673_2_GEOTEXTIL13"/>
      <sheetName val="TRANS__EXPLANACION13"/>
      <sheetName val="_S673_3_GEODREN_PLANAR_6&quot;13"/>
      <sheetName val="S681_1_GAVIONES13"/>
      <sheetName val="S700_1_Demarcacion13"/>
      <sheetName val="S700_2_Marca_víal13"/>
      <sheetName val="S701_1_tachas_reflectivas13"/>
      <sheetName val="S710_1_1_SEÑ_VERT__13"/>
      <sheetName val="S710_2_SEÑ_VERT_V13"/>
      <sheetName val="S710_1_2_SEÑ_VERT_13"/>
      <sheetName val="S730_1Defensas_13"/>
      <sheetName val="S800_2_CERCAS13"/>
      <sheetName val="S810_1_PROTECCION_TALUDES13"/>
      <sheetName val="S900_2Trans_explan13"/>
      <sheetName val="Tratamiento_fisuras13"/>
      <sheetName val="MARCAS_VIALES13"/>
      <sheetName val="Geomalla_con_fibra_de_vidrio13"/>
      <sheetName val="Anclajes_pasivos_4#613"/>
      <sheetName val="SNP1-geomalla_fibra_Vidrio13"/>
      <sheetName val="SNP2-geomalla_Biaxial13"/>
      <sheetName val="SNP3_concreto_3500_13"/>
      <sheetName val="SNP4_CEM__ASFALTICO13"/>
      <sheetName val="SNP5_MTTO_RUTINARIO13"/>
      <sheetName val="SNP6_Drenes13"/>
      <sheetName val="SNP7_Anclajes_pasivos_4#613"/>
      <sheetName val="SNP8_Anclajes_activos_2_Tor13"/>
      <sheetName val="SNP9_Anclajes_activos_4_Tor13"/>
      <sheetName val="SNP10_MATERIAL_3&quot;_TRIT13"/>
      <sheetName val="SNP11_Material_Relleno13"/>
      <sheetName val="SNP12_CUNETAS_3_00013"/>
      <sheetName val="SNP13_PARCHEO13"/>
      <sheetName val="SNP14_SELLO_JUNTAS13"/>
      <sheetName val="SNP15_Pilotes13"/>
      <sheetName val="SNP16_EXCAV__PAVIMENTO13"/>
      <sheetName val="SNP17_TRANS_BASE13"/>
      <sheetName val="SNP18_AFIRMADO_3&quot;13"/>
      <sheetName val="alcantarilla_K69+10313"/>
      <sheetName val="alcantarilla_K68+43713"/>
      <sheetName val="alcantarilla_K67+45513"/>
      <sheetName val="BOX_110+520_PUENTE_EL_VERDE13"/>
      <sheetName val="Muro_K99+070313"/>
      <sheetName val="MURO_K104+45413"/>
      <sheetName val="Muro_K109+057013"/>
      <sheetName val="BOX_K13"/>
      <sheetName val="Indicadores_Y_Listas9"/>
      <sheetName val="Indicadores_Y_Listas6"/>
      <sheetName val="s221_1_Pedraplen11"/>
      <sheetName val="S900_3_TRANS__DERRUMBE11"/>
      <sheetName val="s231_1_Geotextil11"/>
      <sheetName val="S230_2_Mejora__de_la_Sub-Ra11"/>
      <sheetName val="S320_1_Sub_base11"/>
      <sheetName val="S330_1_BASE_GRANULAR11"/>
      <sheetName val="CONFM__DE_CALZADA_EXISTENTE11"/>
      <sheetName val="S310_1_Confor__calzada_existe11"/>
      <sheetName val="_S450_1_MEZCLA_MDC-111"/>
      <sheetName val="_S450_2MEZCLA_MDC-211"/>
      <sheetName val="S420_1_RIEGO_DE_IMPRIMACION_11"/>
      <sheetName val="S421_1_RIEGO_LIGA_CRR-111"/>
      <sheetName val="S460_1_FRESADO_11"/>
      <sheetName val="Excav__REPARACION_PAVIMENTO_11"/>
      <sheetName val="S465_1_EXC__PAV__ASFALTICO11"/>
      <sheetName val="S500_1_PAVIMENTO_CONCRETO11"/>
      <sheetName val="S510_1_PAVIMENTO_ADOQUIN11"/>
      <sheetName val="S600_1_EXCAV__VARIAS_11"/>
      <sheetName val="Relleno_Estructuras11"/>
      <sheetName val="eXCAVACIONES_VARIAS_EN_ROCA_11"/>
      <sheetName val="S600_2_EXCAV__ROCA11"/>
      <sheetName val="S610_1_Relleno_Estructuras11"/>
      <sheetName val="S623_1_Anclajes_11"/>
      <sheetName val="S623P1_Pantalla_Concreto11"/>
      <sheetName val="S630_3_Concretos_C11"/>
      <sheetName val="S630_4a_Concretos_D11"/>
      <sheetName val="S630_4b_Concretos_D11"/>
      <sheetName val="S630_6_CONCRETO_F11"/>
      <sheetName val="CONCRETO_G11"/>
      <sheetName val="S630_7_CONCRETO_G11"/>
      <sheetName val="s640_1_Acero_refuerzo11"/>
      <sheetName val="S642_13_Juntas_dilatacion11"/>
      <sheetName val="S644_2_Tuberia_PVC_4&quot;11"/>
      <sheetName val="_TUBERIA_36&quot;11"/>
      <sheetName val="S632_1_Baranda11"/>
      <sheetName val="_S661_1_TUBERIA_36&quot;_11"/>
      <sheetName val="S673_1_MAT__FILTRANTE11"/>
      <sheetName val="S673_2_GEOTEXTIL11"/>
      <sheetName val="TRANS__EXPLANACION11"/>
      <sheetName val="_S673_3_GEODREN_PLANAR_6&quot;11"/>
      <sheetName val="S681_1_GAVIONES11"/>
      <sheetName val="S700_1_Demarcacion11"/>
      <sheetName val="S700_2_Marca_víal11"/>
      <sheetName val="S701_1_tachas_reflectivas11"/>
      <sheetName val="S710_1_1_SEÑ_VERT__11"/>
      <sheetName val="S710_2_SEÑ_VERT_V11"/>
      <sheetName val="S710_1_2_SEÑ_VERT_11"/>
      <sheetName val="S730_1Defensas_11"/>
      <sheetName val="S800_2_CERCAS11"/>
      <sheetName val="S810_1_PROTECCION_TALUDES11"/>
      <sheetName val="S900_2Trans_explan11"/>
      <sheetName val="Tratamiento_fisuras11"/>
      <sheetName val="MARCAS_VIALES11"/>
      <sheetName val="Geomalla_con_fibra_de_vidrio11"/>
      <sheetName val="Anclajes_pasivos_4#611"/>
      <sheetName val="SNP1-geomalla_fibra_Vidrio11"/>
      <sheetName val="SNP2-geomalla_Biaxial11"/>
      <sheetName val="SNP3_concreto_3500_11"/>
      <sheetName val="SNP4_CEM__ASFALTICO11"/>
      <sheetName val="SNP5_MTTO_RUTINARIO11"/>
      <sheetName val="SNP6_Drenes11"/>
      <sheetName val="SNP7_Anclajes_pasivos_4#611"/>
      <sheetName val="SNP8_Anclajes_activos_2_Tor11"/>
      <sheetName val="SNP9_Anclajes_activos_4_Tor11"/>
      <sheetName val="SNP10_MATERIAL_3&quot;_TRIT11"/>
      <sheetName val="SNP11_Material_Relleno11"/>
      <sheetName val="SNP12_CUNETAS_3_00011"/>
      <sheetName val="SNP13_PARCHEO11"/>
      <sheetName val="SNP14_SELLO_JUNTAS11"/>
      <sheetName val="SNP15_Pilotes11"/>
      <sheetName val="SNP16_EXCAV__PAVIMENTO11"/>
      <sheetName val="SNP17_TRANS_BASE11"/>
      <sheetName val="SNP18_AFIRMADO_3&quot;11"/>
      <sheetName val="alcantarilla_K69+10311"/>
      <sheetName val="alcantarilla_K68+43711"/>
      <sheetName val="alcantarilla_K67+45511"/>
      <sheetName val="BOX_110+520_PUENTE_EL_VERDE11"/>
      <sheetName val="Muro_K99+070311"/>
      <sheetName val="MURO_K104+45411"/>
      <sheetName val="Muro_K109+057011"/>
      <sheetName val="BOX_K11"/>
      <sheetName val="Indicadores_Y_Listas7"/>
      <sheetName val="PROY_ORIGINAL18"/>
      <sheetName val="PU_(2)17"/>
      <sheetName val="COSTOS_UNITARIOS12"/>
      <sheetName val="TRAYECTO_112"/>
      <sheetName val="200P_112"/>
      <sheetName val="210_2_212"/>
      <sheetName val="320_112"/>
      <sheetName val="640_112"/>
      <sheetName val="500P_112"/>
      <sheetName val="500P_212"/>
      <sheetName val="600_112"/>
      <sheetName val="610_112"/>
      <sheetName val="630_412"/>
      <sheetName val="640P_212"/>
      <sheetName val="640_1_(2)12"/>
      <sheetName val="672P_112"/>
      <sheetName val="2P_112"/>
      <sheetName val="900_212"/>
      <sheetName val="materiales_de_insumo12"/>
      <sheetName val="jornales_y_prestaciones12"/>
      <sheetName val="210_112"/>
      <sheetName val="310_112"/>
      <sheetName val="600_412"/>
      <sheetName val="661_112"/>
      <sheetName val="673_112"/>
      <sheetName val="673_212"/>
      <sheetName val="673_312"/>
      <sheetName val="672_112"/>
      <sheetName val="3P_112"/>
      <sheetName val="3P_212"/>
      <sheetName val="6_1P12"/>
      <sheetName val="6_2P12"/>
      <sheetName val="6_4P12"/>
      <sheetName val="VALOR_ENSAYOS12"/>
      <sheetName val="resumen_preacta12"/>
      <sheetName val="Resalto_en_asfalto12"/>
      <sheetName val="Mat_fresado_para_ampliacion12"/>
      <sheetName val="Tuberia_filtro_D=6&quot;12"/>
      <sheetName val="Realce_de_bordillo12"/>
      <sheetName val="Remocion_tuberia_d=24&quot;12"/>
      <sheetName val="GRAVA_ATRAQUES_DE_ALCANTARILL12"/>
      <sheetName val="FORMATO_PREACTA12"/>
      <sheetName val="FORMATO_FECHA)12"/>
      <sheetName val="DESMONTE_LIMP_12"/>
      <sheetName val="REGISTRO_FOTOGRAFICO12"/>
      <sheetName val="S200_1_DESM__LIMP_B_12"/>
      <sheetName val="S200_2_DESM__LIMP__NB12"/>
      <sheetName val="S201_7_DEMO__ESTRUCTURAS12"/>
      <sheetName val="Remocion_alcantarillas_12"/>
      <sheetName val="Excav__Mat__Comun_12"/>
      <sheetName val="s201_15-remoción_de_alcantari12"/>
      <sheetName val="s210_2_2-Exc_de_expl12"/>
      <sheetName val="s210_2_1-Exc_en_roca12"/>
      <sheetName val="s211_1_REMOCION_DERR_12"/>
      <sheetName val="s220_1_Terraplenes12"/>
      <sheetName val="s221_1_Pedraplen12"/>
      <sheetName val="S900_3_TRANS__DERRUMBE12"/>
      <sheetName val="s231_1_Geotextil12"/>
      <sheetName val="S230_2_Mejora__de_la_Sub-Ra12"/>
      <sheetName val="S320_1_Sub_base12"/>
      <sheetName val="S330_1_BASE_GRANULAR12"/>
      <sheetName val="CONFM__DE_CALZADA_EXISTENTE12"/>
      <sheetName val="S310_1_Confor__calzada_existe12"/>
      <sheetName val="_S450_1_MEZCLA_MDC-112"/>
      <sheetName val="_S450_2MEZCLA_MDC-212"/>
      <sheetName val="S420_1_RIEGO_DE_IMPRIMACION_12"/>
      <sheetName val="S421_1_RIEGO_LIGA_CRR-112"/>
      <sheetName val="S460_1_FRESADO_12"/>
      <sheetName val="Excav__REPARACION_PAVIMENTO_12"/>
      <sheetName val="S465_1_EXC__PAV__ASFALTICO12"/>
      <sheetName val="S500_1_PAVIMENTO_CONCRETO12"/>
      <sheetName val="S510_1_PAVIMENTO_ADOQUIN12"/>
      <sheetName val="S600_1_EXCAV__VARIAS_12"/>
      <sheetName val="Relleno_Estructuras12"/>
      <sheetName val="eXCAVACIONES_VARIAS_EN_ROCA_12"/>
      <sheetName val="S600_2_EXCAV__ROCA12"/>
      <sheetName val="S610_1_Relleno_Estructuras12"/>
      <sheetName val="S623_1_Anclajes_12"/>
      <sheetName val="S623P1_Pantalla_Concreto12"/>
      <sheetName val="S630_3_Concretos_C12"/>
      <sheetName val="S630_4a_Concretos_D12"/>
      <sheetName val="S630_4b_Concretos_D12"/>
      <sheetName val="S630_6_CONCRETO_F12"/>
      <sheetName val="CONCRETO_G12"/>
      <sheetName val="S630_7_CONCRETO_G12"/>
      <sheetName val="s640_1_Acero_refuerzo12"/>
      <sheetName val="S642_13_Juntas_dilatacion12"/>
      <sheetName val="S644_2_Tuberia_PVC_4&quot;12"/>
      <sheetName val="_TUBERIA_36&quot;12"/>
      <sheetName val="S632_1_Baranda12"/>
      <sheetName val="_S661_1_TUBERIA_36&quot;_12"/>
      <sheetName val="S673_1_MAT__FILTRANTE12"/>
      <sheetName val="S673_2_GEOTEXTIL12"/>
      <sheetName val="TRANS__EXPLANACION12"/>
      <sheetName val="_S673_3_GEODREN_PLANAR_6&quot;12"/>
      <sheetName val="S681_1_GAVIONES12"/>
      <sheetName val="S700_1_Demarcacion12"/>
      <sheetName val="S700_2_Marca_víal12"/>
      <sheetName val="S701_1_tachas_reflectivas12"/>
      <sheetName val="S710_1_1_SEÑ_VERT__12"/>
      <sheetName val="S710_2_SEÑ_VERT_V12"/>
      <sheetName val="S710_1_2_SEÑ_VERT_12"/>
      <sheetName val="S730_1Defensas_12"/>
      <sheetName val="S800_2_CERCAS12"/>
      <sheetName val="S810_1_PROTECCION_TALUDES12"/>
      <sheetName val="S900_2Trans_explan12"/>
      <sheetName val="Tratamiento_fisuras12"/>
      <sheetName val="MARCAS_VIALES12"/>
      <sheetName val="Geomalla_con_fibra_de_vidrio12"/>
      <sheetName val="Anclajes_pasivos_4#612"/>
      <sheetName val="SNP1-geomalla_fibra_Vidrio12"/>
      <sheetName val="SNP2-geomalla_Biaxial12"/>
      <sheetName val="SNP3_concreto_3500_12"/>
      <sheetName val="SNP4_CEM__ASFALTICO12"/>
      <sheetName val="SNP5_MTTO_RUTINARIO12"/>
      <sheetName val="SNP6_Drenes12"/>
      <sheetName val="SNP7_Anclajes_pasivos_4#612"/>
      <sheetName val="SNP8_Anclajes_activos_2_Tor12"/>
      <sheetName val="SNP9_Anclajes_activos_4_Tor12"/>
      <sheetName val="SNP10_MATERIAL_3&quot;_TRIT12"/>
      <sheetName val="SNP11_Material_Relleno12"/>
      <sheetName val="SNP12_CUNETAS_3_00012"/>
      <sheetName val="SNP13_PARCHEO12"/>
      <sheetName val="SNP14_SELLO_JUNTAS12"/>
      <sheetName val="SNP15_Pilotes12"/>
      <sheetName val="SNP16_EXCAV__PAVIMENTO12"/>
      <sheetName val="SNP17_TRANS_BASE12"/>
      <sheetName val="SNP18_AFIRMADO_3&quot;12"/>
      <sheetName val="alcantarilla_K69+10312"/>
      <sheetName val="alcantarilla_K68+43712"/>
      <sheetName val="alcantarilla_K67+45512"/>
      <sheetName val="BOX_110+520_PUENTE_EL_VERDE12"/>
      <sheetName val="Muro_K99+070312"/>
      <sheetName val="MURO_K104+45412"/>
      <sheetName val="Muro_K109+057012"/>
      <sheetName val="BOX_K12"/>
      <sheetName val="Indicadores_Y_Listas8"/>
      <sheetName val="PROY_ORIGINAL20"/>
      <sheetName val="PU_(2)19"/>
      <sheetName val="COSTOS_UNITARIOS14"/>
      <sheetName val="TRAYECTO_114"/>
      <sheetName val="200P_114"/>
      <sheetName val="210_2_214"/>
      <sheetName val="320_114"/>
      <sheetName val="640_114"/>
      <sheetName val="500P_114"/>
      <sheetName val="500P_214"/>
      <sheetName val="600_114"/>
      <sheetName val="610_114"/>
      <sheetName val="630_414"/>
      <sheetName val="640P_214"/>
      <sheetName val="640_1_(2)14"/>
      <sheetName val="672P_114"/>
      <sheetName val="2P_114"/>
      <sheetName val="900_214"/>
      <sheetName val="materiales_de_insumo14"/>
      <sheetName val="jornales_y_prestaciones14"/>
      <sheetName val="210_114"/>
      <sheetName val="310_114"/>
      <sheetName val="600_414"/>
      <sheetName val="661_114"/>
      <sheetName val="673_114"/>
      <sheetName val="673_214"/>
      <sheetName val="673_314"/>
      <sheetName val="672_114"/>
      <sheetName val="3P_114"/>
      <sheetName val="3P_214"/>
      <sheetName val="6_1P14"/>
      <sheetName val="6_2P14"/>
      <sheetName val="6_4P14"/>
      <sheetName val="VALOR_ENSAYOS14"/>
      <sheetName val="resumen_preacta14"/>
      <sheetName val="Resalto_en_asfalto14"/>
      <sheetName val="Mat_fresado_para_ampliacion14"/>
      <sheetName val="Tuberia_filtro_D=6&quot;14"/>
      <sheetName val="Realce_de_bordillo14"/>
      <sheetName val="Remocion_tuberia_d=24&quot;14"/>
      <sheetName val="GRAVA_ATRAQUES_DE_ALCANTARILL14"/>
      <sheetName val="FORMATO_PREACTA14"/>
      <sheetName val="FORMATO_FECHA)14"/>
      <sheetName val="DESMONTE_LIMP_14"/>
      <sheetName val="REGISTRO_FOTOGRAFICO14"/>
      <sheetName val="S200_1_DESM__LIMP_B_14"/>
      <sheetName val="S200_2_DESM__LIMP__NB14"/>
      <sheetName val="S201_7_DEMO__ESTRUCTURAS14"/>
      <sheetName val="Remocion_alcantarillas_14"/>
      <sheetName val="Excav__Mat__Comun_14"/>
      <sheetName val="s201_15-remoción_de_alcantari14"/>
      <sheetName val="s210_2_2-Exc_de_expl14"/>
      <sheetName val="s210_2_1-Exc_en_roca14"/>
      <sheetName val="s211_1_REMOCION_DERR_14"/>
      <sheetName val="s220_1_Terraplenes14"/>
      <sheetName val="s221_1_Pedraplen14"/>
      <sheetName val="S900_3_TRANS__DERRUMBE14"/>
      <sheetName val="s231_1_Geotextil14"/>
      <sheetName val="S230_2_Mejora__de_la_Sub-Ra14"/>
      <sheetName val="S320_1_Sub_base14"/>
      <sheetName val="S330_1_BASE_GRANULAR14"/>
      <sheetName val="CONFM__DE_CALZADA_EXISTENTE14"/>
      <sheetName val="S310_1_Confor__calzada_existe14"/>
      <sheetName val="_S450_1_MEZCLA_MDC-114"/>
      <sheetName val="_S450_2MEZCLA_MDC-214"/>
      <sheetName val="S420_1_RIEGO_DE_IMPRIMACION_14"/>
      <sheetName val="S421_1_RIEGO_LIGA_CRR-114"/>
      <sheetName val="S460_1_FRESADO_14"/>
      <sheetName val="Excav__REPARACION_PAVIMENTO_14"/>
      <sheetName val="S465_1_EXC__PAV__ASFALTICO14"/>
      <sheetName val="S500_1_PAVIMENTO_CONCRETO14"/>
      <sheetName val="S510_1_PAVIMENTO_ADOQUIN14"/>
      <sheetName val="S600_1_EXCAV__VARIAS_14"/>
      <sheetName val="Relleno_Estructuras14"/>
      <sheetName val="eXCAVACIONES_VARIAS_EN_ROCA_14"/>
      <sheetName val="S600_2_EXCAV__ROCA14"/>
      <sheetName val="S610_1_Relleno_Estructuras14"/>
      <sheetName val="S623_1_Anclajes_14"/>
      <sheetName val="S623P1_Pantalla_Concreto14"/>
      <sheetName val="S630_3_Concretos_C14"/>
      <sheetName val="S630_4a_Concretos_D14"/>
      <sheetName val="S630_4b_Concretos_D14"/>
      <sheetName val="S630_6_CONCRETO_F14"/>
      <sheetName val="CONCRETO_G14"/>
      <sheetName val="S630_7_CONCRETO_G14"/>
      <sheetName val="s640_1_Acero_refuerzo14"/>
      <sheetName val="S642_13_Juntas_dilatacion14"/>
      <sheetName val="S644_2_Tuberia_PVC_4&quot;14"/>
      <sheetName val="_TUBERIA_36&quot;14"/>
      <sheetName val="S632_1_Baranda14"/>
      <sheetName val="_S661_1_TUBERIA_36&quot;_14"/>
      <sheetName val="S673_1_MAT__FILTRANTE14"/>
      <sheetName val="S673_2_GEOTEXTIL14"/>
      <sheetName val="TRANS__EXPLANACION14"/>
      <sheetName val="_S673_3_GEODREN_PLANAR_6&quot;14"/>
      <sheetName val="S681_1_GAVIONES14"/>
      <sheetName val="S700_1_Demarcacion14"/>
      <sheetName val="S700_2_Marca_víal14"/>
      <sheetName val="S701_1_tachas_reflectivas14"/>
      <sheetName val="S710_1_1_SEÑ_VERT__14"/>
      <sheetName val="S710_2_SEÑ_VERT_V14"/>
      <sheetName val="S710_1_2_SEÑ_VERT_14"/>
      <sheetName val="S730_1Defensas_14"/>
      <sheetName val="S800_2_CERCAS14"/>
      <sheetName val="S810_1_PROTECCION_TALUDES14"/>
      <sheetName val="S900_2Trans_explan14"/>
      <sheetName val="Tratamiento_fisuras14"/>
      <sheetName val="MARCAS_VIALES14"/>
      <sheetName val="Geomalla_con_fibra_de_vidrio14"/>
      <sheetName val="Anclajes_pasivos_4#614"/>
      <sheetName val="SNP1-geomalla_fibra_Vidrio14"/>
      <sheetName val="SNP2-geomalla_Biaxial14"/>
      <sheetName val="SNP3_concreto_3500_14"/>
      <sheetName val="SNP4_CEM__ASFALTICO14"/>
      <sheetName val="SNP5_MTTO_RUTINARIO14"/>
      <sheetName val="SNP6_Drenes14"/>
      <sheetName val="SNP7_Anclajes_pasivos_4#614"/>
      <sheetName val="SNP8_Anclajes_activos_2_Tor14"/>
      <sheetName val="SNP9_Anclajes_activos_4_Tor14"/>
      <sheetName val="SNP10_MATERIAL_3&quot;_TRIT14"/>
      <sheetName val="SNP11_Material_Relleno14"/>
      <sheetName val="SNP12_CUNETAS_3_00014"/>
      <sheetName val="SNP13_PARCHEO14"/>
      <sheetName val="SNP14_SELLO_JUNTAS14"/>
      <sheetName val="SNP15_Pilotes14"/>
      <sheetName val="SNP16_EXCAV__PAVIMENTO14"/>
      <sheetName val="SNP17_TRANS_BASE14"/>
      <sheetName val="SNP18_AFIRMADO_3&quot;14"/>
      <sheetName val="alcantarilla_K69+10314"/>
      <sheetName val="alcantarilla_K68+43714"/>
      <sheetName val="alcantarilla_K67+45514"/>
      <sheetName val="BOX_110+520_PUENTE_EL_VERDE14"/>
      <sheetName val="Muro_K99+070314"/>
      <sheetName val="MURO_K104+45414"/>
      <sheetName val="Muro_K109+057014"/>
      <sheetName val="BOX_K14"/>
      <sheetName val="INFORME_SEMANAL11"/>
      <sheetName val="201_711"/>
      <sheetName val="211_111"/>
      <sheetName val="320_211"/>
      <sheetName val="330_111"/>
      <sheetName val="330_211"/>
      <sheetName val="411_211"/>
      <sheetName val="450_2P11"/>
      <sheetName val="450_9P11"/>
      <sheetName val="461_111"/>
      <sheetName val="465_111"/>
      <sheetName val="464_1P11"/>
      <sheetName val="600_211"/>
      <sheetName val="630_511"/>
      <sheetName val="630_611"/>
      <sheetName val="630_711"/>
      <sheetName val="681_111"/>
      <sheetName val="670_P11"/>
      <sheetName val="671_P11"/>
      <sheetName val="674_211"/>
      <sheetName val="450_3P11"/>
      <sheetName val="621_1P11"/>
      <sheetName val="610_2P11"/>
      <sheetName val="230_211"/>
      <sheetName val="230_2P11"/>
      <sheetName val="621_1-1P11"/>
      <sheetName val="621_1_2P11"/>
      <sheetName val="PESO_VARILLAS11"/>
      <sheetName val="210_1_110"/>
      <sheetName val="210_1_210"/>
      <sheetName val="210_2_110"/>
      <sheetName val="220_110"/>
      <sheetName val="420_110"/>
      <sheetName val="421_110"/>
      <sheetName val="630_4_110"/>
      <sheetName val="640_1_110"/>
      <sheetName val="4P_1_110"/>
      <sheetName val="671_110"/>
      <sheetName val="673P_110"/>
      <sheetName val="674p_210"/>
      <sheetName val="640_1_210"/>
      <sheetName val="640_1_410"/>
      <sheetName val="630_3_110"/>
      <sheetName val="700_110"/>
      <sheetName val="701_210"/>
      <sheetName val="710_110"/>
      <sheetName val="730_110"/>
      <sheetName val="TORTA_EST10"/>
      <sheetName val="Indicadores_Y_Listas10"/>
      <sheetName val="PROY_ORIGINAL21"/>
      <sheetName val="PU_(2)20"/>
      <sheetName val="COSTOS_UNITARIOS15"/>
      <sheetName val="TRAYECTO_115"/>
      <sheetName val="200P_115"/>
      <sheetName val="210_2_215"/>
      <sheetName val="320_115"/>
      <sheetName val="640_115"/>
      <sheetName val="500P_115"/>
      <sheetName val="500P_215"/>
      <sheetName val="600_115"/>
      <sheetName val="610_115"/>
      <sheetName val="630_415"/>
      <sheetName val="640P_215"/>
      <sheetName val="640_1_(2)15"/>
      <sheetName val="672P_115"/>
      <sheetName val="2P_115"/>
      <sheetName val="900_215"/>
      <sheetName val="materiales_de_insumo15"/>
      <sheetName val="jornales_y_prestaciones15"/>
      <sheetName val="210_115"/>
      <sheetName val="310_115"/>
      <sheetName val="600_415"/>
      <sheetName val="661_115"/>
      <sheetName val="673_115"/>
      <sheetName val="673_215"/>
      <sheetName val="673_315"/>
      <sheetName val="672_115"/>
      <sheetName val="3P_115"/>
      <sheetName val="3P_215"/>
      <sheetName val="6_1P15"/>
      <sheetName val="6_2P15"/>
      <sheetName val="6_4P15"/>
      <sheetName val="VALOR_ENSAYOS15"/>
      <sheetName val="resumen_preacta15"/>
      <sheetName val="Resalto_en_asfalto15"/>
      <sheetName val="Mat_fresado_para_ampliacion15"/>
      <sheetName val="Tuberia_filtro_D=6&quot;15"/>
      <sheetName val="Realce_de_bordillo15"/>
      <sheetName val="Remocion_tuberia_d=24&quot;15"/>
      <sheetName val="GRAVA_ATRAQUES_DE_ALCANTARILL15"/>
      <sheetName val="FORMATO_PREACTA15"/>
      <sheetName val="FORMATO_FECHA)15"/>
      <sheetName val="DESMONTE_LIMP_15"/>
      <sheetName val="REGISTRO_FOTOGRAFICO15"/>
      <sheetName val="S200_1_DESM__LIMP_B_15"/>
      <sheetName val="S200_2_DESM__LIMP__NB15"/>
      <sheetName val="S201_7_DEMO__ESTRUCTURAS15"/>
      <sheetName val="Remocion_alcantarillas_15"/>
      <sheetName val="Excav__Mat__Comun_15"/>
      <sheetName val="s201_15-remoción_de_alcantari15"/>
      <sheetName val="s210_2_2-Exc_de_expl15"/>
      <sheetName val="s210_2_1-Exc_en_roca15"/>
      <sheetName val="s211_1_REMOCION_DERR_15"/>
      <sheetName val="s220_1_Terraplenes15"/>
      <sheetName val="s221_1_Pedraplen15"/>
      <sheetName val="S900_3_TRANS__DERRUMBE15"/>
      <sheetName val="s231_1_Geotextil15"/>
      <sheetName val="S230_2_Mejora__de_la_Sub-Ra15"/>
      <sheetName val="S320_1_Sub_base15"/>
      <sheetName val="S330_1_BASE_GRANULAR15"/>
      <sheetName val="CONFM__DE_CALZADA_EXISTENTE15"/>
      <sheetName val="S310_1_Confor__calzada_existe15"/>
      <sheetName val="_S450_1_MEZCLA_MDC-115"/>
      <sheetName val="_S450_2MEZCLA_MDC-215"/>
      <sheetName val="S420_1_RIEGO_DE_IMPRIMACION_15"/>
      <sheetName val="S421_1_RIEGO_LIGA_CRR-115"/>
      <sheetName val="S460_1_FRESADO_15"/>
      <sheetName val="Excav__REPARACION_PAVIMENTO_15"/>
      <sheetName val="S465_1_EXC__PAV__ASFALTICO15"/>
      <sheetName val="S500_1_PAVIMENTO_CONCRETO15"/>
      <sheetName val="S510_1_PAVIMENTO_ADOQUIN15"/>
      <sheetName val="S600_1_EXCAV__VARIAS_15"/>
      <sheetName val="Relleno_Estructuras15"/>
      <sheetName val="eXCAVACIONES_VARIAS_EN_ROCA_15"/>
      <sheetName val="S600_2_EXCAV__ROCA15"/>
      <sheetName val="S610_1_Relleno_Estructuras15"/>
      <sheetName val="S623_1_Anclajes_15"/>
      <sheetName val="S623P1_Pantalla_Concreto15"/>
      <sheetName val="S630_3_Concretos_C15"/>
      <sheetName val="S630_4a_Concretos_D15"/>
      <sheetName val="S630_4b_Concretos_D15"/>
      <sheetName val="S630_6_CONCRETO_F15"/>
      <sheetName val="CONCRETO_G15"/>
      <sheetName val="S630_7_CONCRETO_G15"/>
      <sheetName val="s640_1_Acero_refuerzo15"/>
      <sheetName val="S642_13_Juntas_dilatacion15"/>
      <sheetName val="S644_2_Tuberia_PVC_4&quot;15"/>
      <sheetName val="_TUBERIA_36&quot;15"/>
      <sheetName val="S632_1_Baranda15"/>
      <sheetName val="_S661_1_TUBERIA_36&quot;_15"/>
      <sheetName val="S673_1_MAT__FILTRANTE15"/>
      <sheetName val="S673_2_GEOTEXTIL15"/>
      <sheetName val="TRANS__EXPLANACION15"/>
      <sheetName val="_S673_3_GEODREN_PLANAR_6&quot;15"/>
      <sheetName val="S681_1_GAVIONES15"/>
      <sheetName val="S700_1_Demarcacion15"/>
      <sheetName val="S700_2_Marca_víal15"/>
      <sheetName val="S701_1_tachas_reflectivas15"/>
      <sheetName val="S710_1_1_SEÑ_VERT__15"/>
      <sheetName val="S710_2_SEÑ_VERT_V15"/>
      <sheetName val="S710_1_2_SEÑ_VERT_15"/>
      <sheetName val="S730_1Defensas_15"/>
      <sheetName val="S800_2_CERCAS15"/>
      <sheetName val="S810_1_PROTECCION_TALUDES15"/>
      <sheetName val="S900_2Trans_explan15"/>
      <sheetName val="Tratamiento_fisuras15"/>
      <sheetName val="MARCAS_VIALES15"/>
      <sheetName val="Geomalla_con_fibra_de_vidrio15"/>
      <sheetName val="Anclajes_pasivos_4#615"/>
      <sheetName val="SNP1-geomalla_fibra_Vidrio15"/>
      <sheetName val="SNP2-geomalla_Biaxial15"/>
      <sheetName val="SNP3_concreto_3500_15"/>
      <sheetName val="SNP4_CEM__ASFALTICO15"/>
      <sheetName val="SNP5_MTTO_RUTINARIO15"/>
      <sheetName val="SNP6_Drenes15"/>
      <sheetName val="SNP7_Anclajes_pasivos_4#615"/>
      <sheetName val="SNP8_Anclajes_activos_2_Tor15"/>
      <sheetName val="SNP9_Anclajes_activos_4_Tor15"/>
      <sheetName val="SNP10_MATERIAL_3&quot;_TRIT15"/>
      <sheetName val="SNP11_Material_Relleno15"/>
      <sheetName val="SNP12_CUNETAS_3_00015"/>
      <sheetName val="SNP13_PARCHEO15"/>
      <sheetName val="SNP14_SELLO_JUNTAS15"/>
      <sheetName val="SNP15_Pilotes15"/>
      <sheetName val="SNP16_EXCAV__PAVIMENTO15"/>
      <sheetName val="SNP17_TRANS_BASE15"/>
      <sheetName val="SNP18_AFIRMADO_3&quot;15"/>
      <sheetName val="alcantarilla_K69+10315"/>
      <sheetName val="alcantarilla_K68+43715"/>
      <sheetName val="alcantarilla_K67+45515"/>
      <sheetName val="BOX_110+520_PUENTE_EL_VERDE15"/>
      <sheetName val="Muro_K99+070315"/>
      <sheetName val="MURO_K104+45415"/>
      <sheetName val="Muro_K109+057015"/>
      <sheetName val="BOX_K15"/>
      <sheetName val="INFORME_SEMANAL12"/>
      <sheetName val="201_712"/>
      <sheetName val="211_112"/>
      <sheetName val="320_212"/>
      <sheetName val="330_112"/>
      <sheetName val="330_212"/>
      <sheetName val="411_212"/>
      <sheetName val="450_2P12"/>
      <sheetName val="450_9P12"/>
      <sheetName val="461_112"/>
      <sheetName val="465_112"/>
      <sheetName val="464_1P12"/>
      <sheetName val="600_212"/>
      <sheetName val="630_512"/>
      <sheetName val="630_612"/>
      <sheetName val="630_712"/>
      <sheetName val="681_112"/>
      <sheetName val="670_P12"/>
      <sheetName val="671_P12"/>
      <sheetName val="674_212"/>
      <sheetName val="450_3P12"/>
      <sheetName val="621_1P12"/>
      <sheetName val="610_2P12"/>
      <sheetName val="230_212"/>
      <sheetName val="230_2P12"/>
      <sheetName val="621_1-1P12"/>
      <sheetName val="621_1_2P12"/>
      <sheetName val="PESO_VARILLAS12"/>
      <sheetName val="210_1_111"/>
      <sheetName val="210_1_211"/>
      <sheetName val="210_2_111"/>
      <sheetName val="220_111"/>
      <sheetName val="420_111"/>
      <sheetName val="421_111"/>
      <sheetName val="630_4_111"/>
      <sheetName val="640_1_111"/>
      <sheetName val="4P_1_111"/>
      <sheetName val="671_111"/>
      <sheetName val="673P_111"/>
      <sheetName val="674p_211"/>
      <sheetName val="640_1_211"/>
      <sheetName val="640_1_411"/>
      <sheetName val="630_3_111"/>
      <sheetName val="700_111"/>
      <sheetName val="701_211"/>
      <sheetName val="710_111"/>
      <sheetName val="730_111"/>
      <sheetName val="TORTA_EST11"/>
      <sheetName val="Indicadores_Y_Listas11"/>
      <sheetName val="PROY_ORIGINAL22"/>
      <sheetName val="PU_(2)21"/>
      <sheetName val="COSTOS_UNITARIOS16"/>
      <sheetName val="TRAYECTO_116"/>
      <sheetName val="200P_116"/>
      <sheetName val="210_2_216"/>
      <sheetName val="320_116"/>
      <sheetName val="640_116"/>
      <sheetName val="500P_116"/>
      <sheetName val="500P_216"/>
      <sheetName val="600_116"/>
      <sheetName val="610_116"/>
      <sheetName val="630_416"/>
      <sheetName val="640P_216"/>
      <sheetName val="640_1_(2)16"/>
      <sheetName val="672P_116"/>
      <sheetName val="2P_116"/>
      <sheetName val="900_216"/>
      <sheetName val="materiales_de_insumo16"/>
      <sheetName val="jornales_y_prestaciones16"/>
      <sheetName val="210_116"/>
      <sheetName val="310_116"/>
      <sheetName val="600_416"/>
      <sheetName val="661_116"/>
      <sheetName val="673_116"/>
      <sheetName val="673_216"/>
      <sheetName val="673_316"/>
      <sheetName val="672_116"/>
      <sheetName val="3P_116"/>
      <sheetName val="3P_216"/>
      <sheetName val="6_1P16"/>
      <sheetName val="6_2P16"/>
      <sheetName val="6_4P16"/>
      <sheetName val="VALOR_ENSAYOS16"/>
      <sheetName val="resumen_preacta16"/>
      <sheetName val="Resalto_en_asfalto16"/>
      <sheetName val="Mat_fresado_para_ampliacion16"/>
      <sheetName val="Tuberia_filtro_D=6&quot;16"/>
      <sheetName val="Realce_de_bordillo16"/>
      <sheetName val="Remocion_tuberia_d=24&quot;16"/>
      <sheetName val="GRAVA_ATRAQUES_DE_ALCANTARILL16"/>
      <sheetName val="FORMATO_PREACTA16"/>
      <sheetName val="FORMATO_FECHA)16"/>
      <sheetName val="DESMONTE_LIMP_16"/>
      <sheetName val="REGISTRO_FOTOGRAFICO16"/>
      <sheetName val="S200_1_DESM__LIMP_B_16"/>
      <sheetName val="S200_2_DESM__LIMP__NB16"/>
      <sheetName val="S201_7_DEMO__ESTRUCTURAS16"/>
      <sheetName val="Remocion_alcantarillas_16"/>
      <sheetName val="Excav__Mat__Comun_16"/>
      <sheetName val="s201_15-remoción_de_alcantari16"/>
      <sheetName val="s210_2_2-Exc_de_expl16"/>
      <sheetName val="s210_2_1-Exc_en_roca16"/>
      <sheetName val="s211_1_REMOCION_DERR_16"/>
      <sheetName val="s220_1_Terraplenes16"/>
      <sheetName val="s221_1_Pedraplen16"/>
      <sheetName val="S900_3_TRANS__DERRUMBE16"/>
      <sheetName val="s231_1_Geotextil16"/>
      <sheetName val="S230_2_Mejora__de_la_Sub-Ra16"/>
      <sheetName val="S320_1_Sub_base16"/>
      <sheetName val="S330_1_BASE_GRANULAR16"/>
      <sheetName val="CONFM__DE_CALZADA_EXISTENTE16"/>
      <sheetName val="S310_1_Confor__calzada_existe16"/>
      <sheetName val="_S450_1_MEZCLA_MDC-116"/>
      <sheetName val="_S450_2MEZCLA_MDC-216"/>
      <sheetName val="S420_1_RIEGO_DE_IMPRIMACION_16"/>
      <sheetName val="S421_1_RIEGO_LIGA_CRR-116"/>
      <sheetName val="S460_1_FRESADO_16"/>
      <sheetName val="Excav__REPARACION_PAVIMENTO_16"/>
      <sheetName val="S465_1_EXC__PAV__ASFALTICO16"/>
      <sheetName val="S500_1_PAVIMENTO_CONCRETO16"/>
      <sheetName val="S510_1_PAVIMENTO_ADOQUIN16"/>
      <sheetName val="S600_1_EXCAV__VARIAS_16"/>
      <sheetName val="Relleno_Estructuras16"/>
      <sheetName val="eXCAVACIONES_VARIAS_EN_ROCA_16"/>
      <sheetName val="S600_2_EXCAV__ROCA16"/>
      <sheetName val="S610_1_Relleno_Estructuras16"/>
      <sheetName val="S623_1_Anclajes_16"/>
      <sheetName val="S623P1_Pantalla_Concreto16"/>
      <sheetName val="S630_3_Concretos_C16"/>
      <sheetName val="S630_4a_Concretos_D16"/>
      <sheetName val="S630_4b_Concretos_D16"/>
      <sheetName val="S630_6_CONCRETO_F16"/>
      <sheetName val="CONCRETO_G16"/>
      <sheetName val="S630_7_CONCRETO_G16"/>
      <sheetName val="s640_1_Acero_refuerzo16"/>
      <sheetName val="S642_13_Juntas_dilatacion16"/>
      <sheetName val="S644_2_Tuberia_PVC_4&quot;16"/>
      <sheetName val="_TUBERIA_36&quot;16"/>
      <sheetName val="S632_1_Baranda16"/>
      <sheetName val="_S661_1_TUBERIA_36&quot;_16"/>
      <sheetName val="S673_1_MAT__FILTRANTE16"/>
      <sheetName val="S673_2_GEOTEXTIL16"/>
      <sheetName val="TRANS__EXPLANACION16"/>
      <sheetName val="_S673_3_GEODREN_PLANAR_6&quot;16"/>
      <sheetName val="S681_1_GAVIONES16"/>
      <sheetName val="S700_1_Demarcacion16"/>
      <sheetName val="S700_2_Marca_víal16"/>
      <sheetName val="S701_1_tachas_reflectivas16"/>
      <sheetName val="S710_1_1_SEÑ_VERT__16"/>
      <sheetName val="S710_2_SEÑ_VERT_V16"/>
      <sheetName val="S710_1_2_SEÑ_VERT_16"/>
      <sheetName val="S730_1Defensas_16"/>
      <sheetName val="S800_2_CERCAS16"/>
      <sheetName val="S810_1_PROTECCION_TALUDES16"/>
      <sheetName val="S900_2Trans_explan16"/>
      <sheetName val="Tratamiento_fisuras16"/>
      <sheetName val="MARCAS_VIALES16"/>
      <sheetName val="Geomalla_con_fibra_de_vidrio16"/>
      <sheetName val="Anclajes_pasivos_4#616"/>
      <sheetName val="SNP1-geomalla_fibra_Vidrio16"/>
      <sheetName val="SNP2-geomalla_Biaxial16"/>
      <sheetName val="SNP3_concreto_3500_16"/>
      <sheetName val="SNP4_CEM__ASFALTICO16"/>
      <sheetName val="SNP5_MTTO_RUTINARIO16"/>
      <sheetName val="SNP6_Drenes16"/>
      <sheetName val="SNP7_Anclajes_pasivos_4#616"/>
      <sheetName val="SNP8_Anclajes_activos_2_Tor16"/>
      <sheetName val="SNP9_Anclajes_activos_4_Tor16"/>
      <sheetName val="SNP10_MATERIAL_3&quot;_TRIT16"/>
      <sheetName val="SNP11_Material_Relleno16"/>
      <sheetName val="SNP12_CUNETAS_3_00016"/>
      <sheetName val="SNP13_PARCHEO16"/>
      <sheetName val="SNP14_SELLO_JUNTAS16"/>
      <sheetName val="SNP15_Pilotes16"/>
      <sheetName val="SNP16_EXCAV__PAVIMENTO16"/>
      <sheetName val="SNP17_TRANS_BASE16"/>
      <sheetName val="SNP18_AFIRMADO_3&quot;16"/>
      <sheetName val="alcantarilla_K69+10316"/>
      <sheetName val="alcantarilla_K68+43716"/>
      <sheetName val="alcantarilla_K67+45516"/>
      <sheetName val="BOX_110+520_PUENTE_EL_VERDE16"/>
      <sheetName val="Muro_K99+070316"/>
      <sheetName val="MURO_K104+45416"/>
      <sheetName val="Muro_K109+057016"/>
      <sheetName val="BOX_K16"/>
      <sheetName val="INFORME_SEMANAL13"/>
      <sheetName val="201_713"/>
      <sheetName val="211_113"/>
      <sheetName val="320_213"/>
      <sheetName val="330_113"/>
      <sheetName val="330_213"/>
      <sheetName val="411_213"/>
      <sheetName val="450_2P13"/>
      <sheetName val="450_9P13"/>
      <sheetName val="461_113"/>
      <sheetName val="465_113"/>
      <sheetName val="464_1P13"/>
      <sheetName val="600_213"/>
      <sheetName val="630_513"/>
      <sheetName val="630_613"/>
      <sheetName val="630_713"/>
      <sheetName val="681_113"/>
      <sheetName val="670_P13"/>
      <sheetName val="671_P13"/>
      <sheetName val="674_213"/>
      <sheetName val="450_3P13"/>
      <sheetName val="621_1P13"/>
      <sheetName val="610_2P13"/>
      <sheetName val="230_213"/>
      <sheetName val="230_2P13"/>
      <sheetName val="621_1-1P13"/>
      <sheetName val="621_1_2P13"/>
      <sheetName val="PESO_VARILLAS13"/>
      <sheetName val="210_1_112"/>
      <sheetName val="210_1_212"/>
      <sheetName val="210_2_112"/>
      <sheetName val="220_112"/>
      <sheetName val="420_112"/>
      <sheetName val="421_112"/>
      <sheetName val="630_4_112"/>
      <sheetName val="640_1_112"/>
      <sheetName val="4P_1_112"/>
      <sheetName val="671_112"/>
      <sheetName val="673P_112"/>
      <sheetName val="674p_212"/>
      <sheetName val="640_1_212"/>
      <sheetName val="640_1_412"/>
      <sheetName val="630_3_112"/>
      <sheetName val="700_112"/>
      <sheetName val="701_212"/>
      <sheetName val="710_112"/>
      <sheetName val="730_112"/>
      <sheetName val="TORTA_EST12"/>
      <sheetName val="Indicadores_Y_Listas12"/>
      <sheetName val="PROY_ORIGINAL23"/>
      <sheetName val="PU_(2)22"/>
      <sheetName val="COSTOS_UNITARIOS17"/>
      <sheetName val="TRAYECTO_117"/>
      <sheetName val="200P_117"/>
      <sheetName val="210_2_217"/>
      <sheetName val="320_117"/>
      <sheetName val="640_117"/>
      <sheetName val="500P_117"/>
      <sheetName val="500P_217"/>
      <sheetName val="600_117"/>
      <sheetName val="610_117"/>
      <sheetName val="630_417"/>
      <sheetName val="640P_217"/>
      <sheetName val="640_1_(2)17"/>
      <sheetName val="672P_117"/>
      <sheetName val="2P_117"/>
      <sheetName val="900_217"/>
      <sheetName val="materiales_de_insumo17"/>
      <sheetName val="jornales_y_prestaciones17"/>
      <sheetName val="210_117"/>
      <sheetName val="310_117"/>
      <sheetName val="600_417"/>
      <sheetName val="661_117"/>
      <sheetName val="673_117"/>
      <sheetName val="673_217"/>
      <sheetName val="673_317"/>
      <sheetName val="672_117"/>
      <sheetName val="3P_117"/>
      <sheetName val="3P_217"/>
      <sheetName val="6_1P17"/>
      <sheetName val="6_2P17"/>
      <sheetName val="6_4P17"/>
      <sheetName val="VALOR_ENSAYOS17"/>
      <sheetName val="resumen_preacta17"/>
      <sheetName val="Resalto_en_asfalto17"/>
      <sheetName val="Mat_fresado_para_ampliacion17"/>
      <sheetName val="Tuberia_filtro_D=6&quot;17"/>
      <sheetName val="Realce_de_bordillo17"/>
      <sheetName val="Remocion_tuberia_d=24&quot;17"/>
      <sheetName val="GRAVA_ATRAQUES_DE_ALCANTARILL17"/>
      <sheetName val="FORMATO_PREACTA17"/>
      <sheetName val="FORMATO_FECHA)17"/>
      <sheetName val="DESMONTE_LIMP_17"/>
      <sheetName val="REGISTRO_FOTOGRAFICO17"/>
      <sheetName val="S200_1_DESM__LIMP_B_17"/>
      <sheetName val="S200_2_DESM__LIMP__NB17"/>
      <sheetName val="S201_7_DEMO__ESTRUCTURAS17"/>
      <sheetName val="Remocion_alcantarillas_17"/>
      <sheetName val="Excav__Mat__Comun_17"/>
      <sheetName val="s201_15-remoción_de_alcantari17"/>
      <sheetName val="s210_2_2-Exc_de_expl17"/>
      <sheetName val="s210_2_1-Exc_en_roca17"/>
      <sheetName val="s211_1_REMOCION_DERR_17"/>
      <sheetName val="s220_1_Terraplenes17"/>
      <sheetName val="s221_1_Pedraplen17"/>
      <sheetName val="S900_3_TRANS__DERRUMBE17"/>
      <sheetName val="s231_1_Geotextil17"/>
      <sheetName val="S230_2_Mejora__de_la_Sub-Ra17"/>
      <sheetName val="S320_1_Sub_base17"/>
      <sheetName val="S330_1_BASE_GRANULAR17"/>
      <sheetName val="CONFM__DE_CALZADA_EXISTENTE17"/>
      <sheetName val="S310_1_Confor__calzada_existe17"/>
      <sheetName val="_S450_1_MEZCLA_MDC-117"/>
      <sheetName val="_S450_2MEZCLA_MDC-217"/>
      <sheetName val="S420_1_RIEGO_DE_IMPRIMACION_17"/>
      <sheetName val="S421_1_RIEGO_LIGA_CRR-117"/>
      <sheetName val="S460_1_FRESADO_17"/>
      <sheetName val="Excav__REPARACION_PAVIMENTO_17"/>
      <sheetName val="S465_1_EXC__PAV__ASFALTICO17"/>
      <sheetName val="S500_1_PAVIMENTO_CONCRETO17"/>
      <sheetName val="S510_1_PAVIMENTO_ADOQUIN17"/>
      <sheetName val="S600_1_EXCAV__VARIAS_17"/>
      <sheetName val="Relleno_Estructuras17"/>
      <sheetName val="eXCAVACIONES_VARIAS_EN_ROCA_17"/>
      <sheetName val="S600_2_EXCAV__ROCA17"/>
      <sheetName val="S610_1_Relleno_Estructuras17"/>
      <sheetName val="S623_1_Anclajes_17"/>
      <sheetName val="S623P1_Pantalla_Concreto17"/>
      <sheetName val="S630_3_Concretos_C17"/>
      <sheetName val="S630_4a_Concretos_D17"/>
      <sheetName val="S630_4b_Concretos_D17"/>
      <sheetName val="S630_6_CONCRETO_F17"/>
      <sheetName val="CONCRETO_G17"/>
      <sheetName val="S630_7_CONCRETO_G17"/>
      <sheetName val="s640_1_Acero_refuerzo17"/>
      <sheetName val="S642_13_Juntas_dilatacion17"/>
      <sheetName val="S644_2_Tuberia_PVC_4&quot;17"/>
      <sheetName val="_TUBERIA_36&quot;17"/>
      <sheetName val="S632_1_Baranda17"/>
      <sheetName val="_S661_1_TUBERIA_36&quot;_17"/>
      <sheetName val="S673_1_MAT__FILTRANTE17"/>
      <sheetName val="S673_2_GEOTEXTIL17"/>
      <sheetName val="TRANS__EXPLANACION17"/>
      <sheetName val="_S673_3_GEODREN_PLANAR_6&quot;17"/>
      <sheetName val="S681_1_GAVIONES17"/>
      <sheetName val="S700_1_Demarcacion17"/>
      <sheetName val="S700_2_Marca_víal17"/>
      <sheetName val="S701_1_tachas_reflectivas17"/>
      <sheetName val="S710_1_1_SEÑ_VERT__17"/>
      <sheetName val="S710_2_SEÑ_VERT_V17"/>
      <sheetName val="S710_1_2_SEÑ_VERT_17"/>
      <sheetName val="S730_1Defensas_17"/>
      <sheetName val="S800_2_CERCAS17"/>
      <sheetName val="S810_1_PROTECCION_TALUDES17"/>
      <sheetName val="S900_2Trans_explan17"/>
      <sheetName val="Tratamiento_fisuras17"/>
      <sheetName val="MARCAS_VIALES17"/>
      <sheetName val="Geomalla_con_fibra_de_vidrio17"/>
      <sheetName val="Anclajes_pasivos_4#617"/>
      <sheetName val="SNP1-geomalla_fibra_Vidrio17"/>
      <sheetName val="SNP2-geomalla_Biaxial17"/>
      <sheetName val="SNP3_concreto_3500_17"/>
      <sheetName val="SNP4_CEM__ASFALTICO17"/>
      <sheetName val="SNP5_MTTO_RUTINARIO17"/>
      <sheetName val="SNP6_Drenes17"/>
      <sheetName val="SNP7_Anclajes_pasivos_4#617"/>
      <sheetName val="SNP8_Anclajes_activos_2_Tor17"/>
      <sheetName val="SNP9_Anclajes_activos_4_Tor17"/>
      <sheetName val="SNP10_MATERIAL_3&quot;_TRIT17"/>
      <sheetName val="SNP11_Material_Relleno17"/>
      <sheetName val="SNP12_CUNETAS_3_00017"/>
      <sheetName val="SNP13_PARCHEO17"/>
      <sheetName val="SNP14_SELLO_JUNTAS17"/>
      <sheetName val="SNP15_Pilotes17"/>
      <sheetName val="SNP16_EXCAV__PAVIMENTO17"/>
      <sheetName val="SNP17_TRANS_BASE17"/>
      <sheetName val="SNP18_AFIRMADO_3&quot;17"/>
      <sheetName val="alcantarilla_K69+10317"/>
      <sheetName val="alcantarilla_K68+43717"/>
      <sheetName val="alcantarilla_K67+45517"/>
      <sheetName val="BOX_110+520_PUENTE_EL_VERDE17"/>
      <sheetName val="Muro_K99+070317"/>
      <sheetName val="MURO_K104+45417"/>
      <sheetName val="Muro_K109+057017"/>
      <sheetName val="BOX_K17"/>
      <sheetName val="INFORME_SEMANAL14"/>
      <sheetName val="201_714"/>
      <sheetName val="211_114"/>
      <sheetName val="320_214"/>
      <sheetName val="330_114"/>
      <sheetName val="330_214"/>
      <sheetName val="411_214"/>
      <sheetName val="450_2P14"/>
      <sheetName val="450_9P14"/>
      <sheetName val="461_114"/>
      <sheetName val="465_114"/>
      <sheetName val="464_1P14"/>
      <sheetName val="600_214"/>
      <sheetName val="630_514"/>
      <sheetName val="630_614"/>
      <sheetName val="630_714"/>
      <sheetName val="681_114"/>
      <sheetName val="670_P14"/>
      <sheetName val="671_P14"/>
      <sheetName val="674_214"/>
      <sheetName val="450_3P14"/>
      <sheetName val="621_1P14"/>
      <sheetName val="610_2P14"/>
      <sheetName val="230_214"/>
      <sheetName val="230_2P14"/>
      <sheetName val="621_1-1P14"/>
      <sheetName val="621_1_2P14"/>
      <sheetName val="PESO_VARILLAS14"/>
      <sheetName val="210_1_113"/>
      <sheetName val="210_1_213"/>
      <sheetName val="210_2_113"/>
      <sheetName val="220_113"/>
      <sheetName val="420_113"/>
      <sheetName val="421_113"/>
      <sheetName val="630_4_113"/>
      <sheetName val="640_1_113"/>
      <sheetName val="4P_1_113"/>
      <sheetName val="671_113"/>
      <sheetName val="673P_113"/>
      <sheetName val="674p_213"/>
      <sheetName val="640_1_213"/>
      <sheetName val="640_1_413"/>
      <sheetName val="630_3_113"/>
      <sheetName val="700_113"/>
      <sheetName val="701_213"/>
      <sheetName val="710_113"/>
      <sheetName val="730_113"/>
      <sheetName val="TORTA_EST13"/>
      <sheetName val="Indicadores_Y_Listas13"/>
      <sheetName val="PROY_ORIGINAL24"/>
      <sheetName val="PU_(2)23"/>
      <sheetName val="COSTOS_UNITARIOS18"/>
      <sheetName val="TRAYECTO_118"/>
      <sheetName val="200P_118"/>
      <sheetName val="210_2_218"/>
      <sheetName val="320_118"/>
      <sheetName val="640_118"/>
      <sheetName val="500P_118"/>
      <sheetName val="500P_218"/>
      <sheetName val="600_118"/>
      <sheetName val="610_118"/>
      <sheetName val="630_418"/>
      <sheetName val="640P_218"/>
      <sheetName val="640_1_(2)18"/>
      <sheetName val="672P_118"/>
      <sheetName val="2P_118"/>
      <sheetName val="900_218"/>
      <sheetName val="materiales_de_insumo18"/>
      <sheetName val="jornales_y_prestaciones18"/>
      <sheetName val="210_118"/>
      <sheetName val="310_118"/>
      <sheetName val="600_418"/>
      <sheetName val="661_118"/>
      <sheetName val="673_118"/>
      <sheetName val="673_218"/>
      <sheetName val="673_318"/>
      <sheetName val="672_118"/>
      <sheetName val="3P_118"/>
      <sheetName val="3P_218"/>
      <sheetName val="6_1P18"/>
      <sheetName val="6_2P18"/>
      <sheetName val="6_4P18"/>
      <sheetName val="VALOR_ENSAYOS18"/>
      <sheetName val="resumen_preacta18"/>
      <sheetName val="Resalto_en_asfalto18"/>
      <sheetName val="Mat_fresado_para_ampliacion18"/>
      <sheetName val="Tuberia_filtro_D=6&quot;18"/>
      <sheetName val="Realce_de_bordillo18"/>
      <sheetName val="Remocion_tuberia_d=24&quot;18"/>
      <sheetName val="GRAVA_ATRAQUES_DE_ALCANTARILL18"/>
      <sheetName val="FORMATO_PREACTA18"/>
      <sheetName val="FORMATO_FECHA)18"/>
      <sheetName val="DESMONTE_LIMP_18"/>
      <sheetName val="REGISTRO_FOTOGRAFICO18"/>
      <sheetName val="S200_1_DESM__LIMP_B_18"/>
      <sheetName val="S200_2_DESM__LIMP__NB18"/>
      <sheetName val="S201_7_DEMO__ESTRUCTURAS18"/>
      <sheetName val="Remocion_alcantarillas_18"/>
      <sheetName val="Excav__Mat__Comun_18"/>
      <sheetName val="s201_15-remoción_de_alcantari18"/>
      <sheetName val="s210_2_2-Exc_de_expl18"/>
      <sheetName val="s210_2_1-Exc_en_roca18"/>
      <sheetName val="s211_1_REMOCION_DERR_18"/>
      <sheetName val="s220_1_Terraplenes18"/>
      <sheetName val="s221_1_Pedraplen18"/>
      <sheetName val="S900_3_TRANS__DERRUMBE18"/>
      <sheetName val="s231_1_Geotextil18"/>
      <sheetName val="S230_2_Mejora__de_la_Sub-Ra18"/>
      <sheetName val="S320_1_Sub_base18"/>
      <sheetName val="S330_1_BASE_GRANULAR18"/>
      <sheetName val="CONFM__DE_CALZADA_EXISTENTE18"/>
      <sheetName val="S310_1_Confor__calzada_existe18"/>
      <sheetName val="_S450_1_MEZCLA_MDC-118"/>
      <sheetName val="_S450_2MEZCLA_MDC-218"/>
      <sheetName val="S420_1_RIEGO_DE_IMPRIMACION_18"/>
      <sheetName val="S421_1_RIEGO_LIGA_CRR-118"/>
      <sheetName val="S460_1_FRESADO_18"/>
      <sheetName val="Excav__REPARACION_PAVIMENTO_18"/>
      <sheetName val="S465_1_EXC__PAV__ASFALTICO18"/>
      <sheetName val="S500_1_PAVIMENTO_CONCRETO18"/>
      <sheetName val="S510_1_PAVIMENTO_ADOQUIN18"/>
      <sheetName val="S600_1_EXCAV__VARIAS_18"/>
      <sheetName val="Relleno_Estructuras18"/>
      <sheetName val="eXCAVACIONES_VARIAS_EN_ROCA_18"/>
      <sheetName val="S600_2_EXCAV__ROCA18"/>
      <sheetName val="S610_1_Relleno_Estructuras18"/>
      <sheetName val="S623_1_Anclajes_18"/>
      <sheetName val="S623P1_Pantalla_Concreto18"/>
      <sheetName val="S630_3_Concretos_C18"/>
      <sheetName val="S630_4a_Concretos_D18"/>
      <sheetName val="S630_4b_Concretos_D18"/>
      <sheetName val="S630_6_CONCRETO_F18"/>
      <sheetName val="CONCRETO_G18"/>
      <sheetName val="S630_7_CONCRETO_G18"/>
      <sheetName val="s640_1_Acero_refuerzo18"/>
      <sheetName val="S642_13_Juntas_dilatacion18"/>
      <sheetName val="S644_2_Tuberia_PVC_4&quot;18"/>
      <sheetName val="_TUBERIA_36&quot;18"/>
      <sheetName val="S632_1_Baranda18"/>
      <sheetName val="_S661_1_TUBERIA_36&quot;_18"/>
      <sheetName val="S673_1_MAT__FILTRANTE18"/>
      <sheetName val="S673_2_GEOTEXTIL18"/>
      <sheetName val="TRANS__EXPLANACION18"/>
      <sheetName val="_S673_3_GEODREN_PLANAR_6&quot;18"/>
      <sheetName val="S681_1_GAVIONES18"/>
      <sheetName val="S700_1_Demarcacion18"/>
      <sheetName val="S700_2_Marca_víal18"/>
      <sheetName val="S701_1_tachas_reflectivas18"/>
      <sheetName val="S710_1_1_SEÑ_VERT__18"/>
      <sheetName val="S710_2_SEÑ_VERT_V18"/>
      <sheetName val="S710_1_2_SEÑ_VERT_18"/>
      <sheetName val="S730_1Defensas_18"/>
      <sheetName val="S800_2_CERCAS18"/>
      <sheetName val="S810_1_PROTECCION_TALUDES18"/>
      <sheetName val="S900_2Trans_explan18"/>
      <sheetName val="Tratamiento_fisuras18"/>
      <sheetName val="MARCAS_VIALES18"/>
      <sheetName val="Geomalla_con_fibra_de_vidrio18"/>
      <sheetName val="Anclajes_pasivos_4#618"/>
      <sheetName val="SNP1-geomalla_fibra_Vidrio18"/>
      <sheetName val="SNP2-geomalla_Biaxial18"/>
      <sheetName val="SNP3_concreto_3500_18"/>
      <sheetName val="SNP4_CEM__ASFALTICO18"/>
      <sheetName val="SNP5_MTTO_RUTINARIO18"/>
      <sheetName val="SNP6_Drenes18"/>
      <sheetName val="SNP7_Anclajes_pasivos_4#618"/>
      <sheetName val="SNP8_Anclajes_activos_2_Tor18"/>
      <sheetName val="SNP9_Anclajes_activos_4_Tor18"/>
      <sheetName val="SNP10_MATERIAL_3&quot;_TRIT18"/>
      <sheetName val="SNP11_Material_Relleno18"/>
      <sheetName val="SNP12_CUNETAS_3_00018"/>
      <sheetName val="SNP13_PARCHEO18"/>
      <sheetName val="SNP14_SELLO_JUNTAS18"/>
      <sheetName val="SNP15_Pilotes18"/>
      <sheetName val="SNP16_EXCAV__PAVIMENTO18"/>
      <sheetName val="SNP17_TRANS_BASE18"/>
      <sheetName val="SNP18_AFIRMADO_3&quot;18"/>
      <sheetName val="alcantarilla_K69+10318"/>
      <sheetName val="alcantarilla_K68+43718"/>
      <sheetName val="alcantarilla_K67+45518"/>
      <sheetName val="BOX_110+520_PUENTE_EL_VERDE18"/>
      <sheetName val="Muro_K99+070318"/>
      <sheetName val="MURO_K104+45418"/>
      <sheetName val="Muro_K109+057018"/>
      <sheetName val="BOX_K18"/>
      <sheetName val="INFORME_SEMANAL15"/>
      <sheetName val="201_715"/>
      <sheetName val="211_115"/>
      <sheetName val="320_215"/>
      <sheetName val="330_115"/>
      <sheetName val="330_215"/>
      <sheetName val="411_215"/>
      <sheetName val="450_2P15"/>
      <sheetName val="450_9P15"/>
      <sheetName val="461_115"/>
      <sheetName val="465_115"/>
      <sheetName val="464_1P15"/>
      <sheetName val="600_215"/>
      <sheetName val="630_515"/>
      <sheetName val="630_615"/>
      <sheetName val="630_715"/>
      <sheetName val="681_115"/>
      <sheetName val="670_P15"/>
      <sheetName val="671_P15"/>
      <sheetName val="674_215"/>
      <sheetName val="450_3P15"/>
      <sheetName val="621_1P15"/>
      <sheetName val="610_2P15"/>
      <sheetName val="230_215"/>
      <sheetName val="230_2P15"/>
      <sheetName val="621_1-1P15"/>
      <sheetName val="621_1_2P15"/>
      <sheetName val="PESO_VARILLAS15"/>
      <sheetName val="210_1_114"/>
      <sheetName val="210_1_214"/>
      <sheetName val="210_2_114"/>
      <sheetName val="220_114"/>
      <sheetName val="420_114"/>
      <sheetName val="421_114"/>
      <sheetName val="630_4_114"/>
      <sheetName val="640_1_114"/>
      <sheetName val="4P_1_114"/>
      <sheetName val="671_114"/>
      <sheetName val="673P_114"/>
      <sheetName val="674p_214"/>
      <sheetName val="640_1_214"/>
      <sheetName val="640_1_414"/>
      <sheetName val="630_3_114"/>
      <sheetName val="700_114"/>
      <sheetName val="701_214"/>
      <sheetName val="710_114"/>
      <sheetName val="730_114"/>
      <sheetName val="TORTA_EST14"/>
      <sheetName val="Indicadores_Y_Listas14"/>
      <sheetName val="PROY_ORIGINAL25"/>
      <sheetName val="PU_(2)24"/>
      <sheetName val="COSTOS_UNITARIOS19"/>
      <sheetName val="TRAYECTO_119"/>
      <sheetName val="200P_119"/>
      <sheetName val="210_2_219"/>
      <sheetName val="320_119"/>
      <sheetName val="640_119"/>
      <sheetName val="500P_119"/>
      <sheetName val="500P_219"/>
      <sheetName val="600_119"/>
      <sheetName val="610_119"/>
      <sheetName val="630_419"/>
      <sheetName val="640P_219"/>
      <sheetName val="640_1_(2)19"/>
      <sheetName val="672P_119"/>
      <sheetName val="2P_119"/>
      <sheetName val="900_219"/>
      <sheetName val="materiales_de_insumo19"/>
      <sheetName val="jornales_y_prestaciones19"/>
      <sheetName val="210_119"/>
      <sheetName val="310_119"/>
      <sheetName val="600_419"/>
      <sheetName val="661_119"/>
      <sheetName val="673_119"/>
      <sheetName val="673_219"/>
      <sheetName val="673_319"/>
      <sheetName val="672_119"/>
      <sheetName val="3P_119"/>
      <sheetName val="3P_219"/>
      <sheetName val="6_1P19"/>
      <sheetName val="6_2P19"/>
      <sheetName val="6_4P19"/>
      <sheetName val="VALOR_ENSAYOS19"/>
      <sheetName val="resumen_preacta19"/>
      <sheetName val="Resalto_en_asfalto19"/>
      <sheetName val="Mat_fresado_para_ampliacion19"/>
      <sheetName val="Tuberia_filtro_D=6&quot;19"/>
      <sheetName val="Realce_de_bordillo19"/>
      <sheetName val="Remocion_tuberia_d=24&quot;19"/>
      <sheetName val="GRAVA_ATRAQUES_DE_ALCANTARILL19"/>
      <sheetName val="FORMATO_PREACTA19"/>
      <sheetName val="FORMATO_FECHA)19"/>
      <sheetName val="DESMONTE_LIMP_19"/>
      <sheetName val="REGISTRO_FOTOGRAFICO19"/>
      <sheetName val="S200_1_DESM__LIMP_B_19"/>
      <sheetName val="S200_2_DESM__LIMP__NB19"/>
      <sheetName val="S201_7_DEMO__ESTRUCTURAS19"/>
      <sheetName val="Remocion_alcantarillas_19"/>
      <sheetName val="Excav__Mat__Comun_19"/>
      <sheetName val="s201_15-remoción_de_alcantari19"/>
      <sheetName val="s210_2_2-Exc_de_expl19"/>
      <sheetName val="s210_2_1-Exc_en_roca19"/>
      <sheetName val="s211_1_REMOCION_DERR_19"/>
      <sheetName val="s220_1_Terraplenes19"/>
      <sheetName val="s221_1_Pedraplen19"/>
      <sheetName val="S900_3_TRANS__DERRUMBE19"/>
      <sheetName val="s231_1_Geotextil19"/>
      <sheetName val="S230_2_Mejora__de_la_Sub-Ra19"/>
      <sheetName val="S320_1_Sub_base19"/>
      <sheetName val="S330_1_BASE_GRANULAR19"/>
      <sheetName val="CONFM__DE_CALZADA_EXISTENTE19"/>
      <sheetName val="S310_1_Confor__calzada_existe19"/>
      <sheetName val="_S450_1_MEZCLA_MDC-119"/>
      <sheetName val="_S450_2MEZCLA_MDC-219"/>
      <sheetName val="S420_1_RIEGO_DE_IMPRIMACION_19"/>
      <sheetName val="S421_1_RIEGO_LIGA_CRR-119"/>
      <sheetName val="S460_1_FRESADO_19"/>
      <sheetName val="Excav__REPARACION_PAVIMENTO_19"/>
      <sheetName val="S465_1_EXC__PAV__ASFALTICO19"/>
      <sheetName val="S500_1_PAVIMENTO_CONCRETO19"/>
      <sheetName val="S510_1_PAVIMENTO_ADOQUIN19"/>
      <sheetName val="S600_1_EXCAV__VARIAS_19"/>
      <sheetName val="Relleno_Estructuras19"/>
      <sheetName val="eXCAVACIONES_VARIAS_EN_ROCA_19"/>
      <sheetName val="S600_2_EXCAV__ROCA19"/>
      <sheetName val="S610_1_Relleno_Estructuras19"/>
      <sheetName val="S623_1_Anclajes_19"/>
      <sheetName val="S623P1_Pantalla_Concreto19"/>
      <sheetName val="S630_3_Concretos_C19"/>
      <sheetName val="S630_4a_Concretos_D19"/>
      <sheetName val="S630_4b_Concretos_D19"/>
      <sheetName val="S630_6_CONCRETO_F19"/>
      <sheetName val="CONCRETO_G19"/>
      <sheetName val="S630_7_CONCRETO_G19"/>
      <sheetName val="s640_1_Acero_refuerzo19"/>
      <sheetName val="S642_13_Juntas_dilatacion19"/>
      <sheetName val="S644_2_Tuberia_PVC_4&quot;19"/>
      <sheetName val="_TUBERIA_36&quot;19"/>
      <sheetName val="S632_1_Baranda19"/>
      <sheetName val="_S661_1_TUBERIA_36&quot;_19"/>
      <sheetName val="S673_1_MAT__FILTRANTE19"/>
      <sheetName val="S673_2_GEOTEXTIL19"/>
      <sheetName val="TRANS__EXPLANACION19"/>
      <sheetName val="_S673_3_GEODREN_PLANAR_6&quot;19"/>
      <sheetName val="S681_1_GAVIONES19"/>
      <sheetName val="S700_1_Demarcacion19"/>
      <sheetName val="S700_2_Marca_víal19"/>
      <sheetName val="S701_1_tachas_reflectivas19"/>
      <sheetName val="S710_1_1_SEÑ_VERT__19"/>
      <sheetName val="S710_2_SEÑ_VERT_V19"/>
      <sheetName val="S710_1_2_SEÑ_VERT_19"/>
      <sheetName val="S730_1Defensas_19"/>
      <sheetName val="S800_2_CERCAS19"/>
      <sheetName val="S810_1_PROTECCION_TALUDES19"/>
      <sheetName val="S900_2Trans_explan19"/>
      <sheetName val="Tratamiento_fisuras19"/>
      <sheetName val="MARCAS_VIALES19"/>
      <sheetName val="Geomalla_con_fibra_de_vidrio19"/>
      <sheetName val="Anclajes_pasivos_4#619"/>
      <sheetName val="SNP1-geomalla_fibra_Vidrio19"/>
      <sheetName val="SNP2-geomalla_Biaxial19"/>
      <sheetName val="SNP3_concreto_3500_19"/>
      <sheetName val="SNP4_CEM__ASFALTICO19"/>
      <sheetName val="SNP5_MTTO_RUTINARIO19"/>
      <sheetName val="SNP6_Drenes19"/>
      <sheetName val="SNP7_Anclajes_pasivos_4#619"/>
      <sheetName val="SNP8_Anclajes_activos_2_Tor19"/>
      <sheetName val="SNP9_Anclajes_activos_4_Tor19"/>
      <sheetName val="SNP10_MATERIAL_3&quot;_TRIT19"/>
      <sheetName val="SNP11_Material_Relleno19"/>
      <sheetName val="SNP12_CUNETAS_3_00019"/>
      <sheetName val="SNP13_PARCHEO19"/>
      <sheetName val="SNP14_SELLO_JUNTAS19"/>
      <sheetName val="SNP15_Pilotes19"/>
      <sheetName val="SNP16_EXCAV__PAVIMENTO19"/>
      <sheetName val="SNP17_TRANS_BASE19"/>
      <sheetName val="SNP18_AFIRMADO_3&quot;19"/>
      <sheetName val="alcantarilla_K69+10319"/>
      <sheetName val="alcantarilla_K68+43719"/>
      <sheetName val="alcantarilla_K67+45519"/>
      <sheetName val="BOX_110+520_PUENTE_EL_VERDE19"/>
      <sheetName val="Muro_K99+070319"/>
      <sheetName val="MURO_K104+45419"/>
      <sheetName val="Muro_K109+057019"/>
      <sheetName val="BOX_K19"/>
      <sheetName val="INFORME_SEMANAL16"/>
      <sheetName val="201_716"/>
      <sheetName val="211_116"/>
      <sheetName val="320_216"/>
      <sheetName val="330_116"/>
      <sheetName val="330_216"/>
      <sheetName val="411_216"/>
      <sheetName val="450_2P16"/>
      <sheetName val="450_9P16"/>
      <sheetName val="461_116"/>
      <sheetName val="465_116"/>
      <sheetName val="464_1P16"/>
      <sheetName val="600_216"/>
      <sheetName val="630_516"/>
      <sheetName val="630_616"/>
      <sheetName val="630_716"/>
      <sheetName val="681_116"/>
      <sheetName val="670_P16"/>
      <sheetName val="671_P16"/>
      <sheetName val="674_216"/>
      <sheetName val="450_3P16"/>
      <sheetName val="621_1P16"/>
      <sheetName val="610_2P16"/>
      <sheetName val="230_216"/>
      <sheetName val="230_2P16"/>
      <sheetName val="621_1-1P16"/>
      <sheetName val="621_1_2P16"/>
      <sheetName val="PESO_VARILLAS16"/>
      <sheetName val="210_1_115"/>
      <sheetName val="210_1_215"/>
      <sheetName val="210_2_115"/>
      <sheetName val="220_115"/>
      <sheetName val="420_115"/>
      <sheetName val="421_115"/>
      <sheetName val="630_4_115"/>
      <sheetName val="640_1_115"/>
      <sheetName val="4P_1_115"/>
      <sheetName val="671_115"/>
      <sheetName val="673P_115"/>
      <sheetName val="674p_215"/>
      <sheetName val="640_1_215"/>
      <sheetName val="640_1_415"/>
      <sheetName val="630_3_115"/>
      <sheetName val="700_115"/>
      <sheetName val="701_215"/>
      <sheetName val="710_115"/>
      <sheetName val="730_115"/>
      <sheetName val="TORTA_EST15"/>
      <sheetName val="Indicadores_Y_Listas15"/>
      <sheetName val="PROY_ORIGINAL27"/>
      <sheetName val="PU_(2)26"/>
      <sheetName val="COSTOS_UNITARIOS21"/>
      <sheetName val="TRAYECTO_121"/>
      <sheetName val="200P_121"/>
      <sheetName val="210_2_221"/>
      <sheetName val="320_121"/>
      <sheetName val="640_121"/>
      <sheetName val="500P_121"/>
      <sheetName val="500P_221"/>
      <sheetName val="600_121"/>
      <sheetName val="610_121"/>
      <sheetName val="630_421"/>
      <sheetName val="640P_221"/>
      <sheetName val="640_1_(2)21"/>
      <sheetName val="672P_121"/>
      <sheetName val="2P_121"/>
      <sheetName val="900_221"/>
      <sheetName val="materiales_de_insumo21"/>
      <sheetName val="jornales_y_prestaciones21"/>
      <sheetName val="210_121"/>
      <sheetName val="310_121"/>
      <sheetName val="600_421"/>
      <sheetName val="661_121"/>
      <sheetName val="673_121"/>
      <sheetName val="673_221"/>
      <sheetName val="673_321"/>
      <sheetName val="672_121"/>
      <sheetName val="3P_121"/>
      <sheetName val="3P_221"/>
      <sheetName val="6_1P21"/>
      <sheetName val="6_2P21"/>
      <sheetName val="6_4P21"/>
      <sheetName val="VALOR_ENSAYOS21"/>
      <sheetName val="resumen_preacta21"/>
      <sheetName val="Resalto_en_asfalto21"/>
      <sheetName val="Mat_fresado_para_ampliacion21"/>
      <sheetName val="Tuberia_filtro_D=6&quot;21"/>
      <sheetName val="Realce_de_bordillo21"/>
      <sheetName val="Remocion_tuberia_d=24&quot;21"/>
      <sheetName val="GRAVA_ATRAQUES_DE_ALCANTARILL21"/>
      <sheetName val="FORMATO_PREACTA21"/>
      <sheetName val="FORMATO_FECHA)21"/>
      <sheetName val="DESMONTE_LIMP_21"/>
      <sheetName val="REGISTRO_FOTOGRAFICO21"/>
      <sheetName val="S200_1_DESM__LIMP_B_21"/>
      <sheetName val="S200_2_DESM__LIMP__NB21"/>
      <sheetName val="S201_7_DEMO__ESTRUCTURAS21"/>
      <sheetName val="Remocion_alcantarillas_21"/>
      <sheetName val="Excav__Mat__Comun_21"/>
      <sheetName val="s201_15-remoción_de_alcantari21"/>
      <sheetName val="s210_2_2-Exc_de_expl21"/>
      <sheetName val="s210_2_1-Exc_en_roca21"/>
      <sheetName val="s211_1_REMOCION_DERR_21"/>
      <sheetName val="s220_1_Terraplenes21"/>
      <sheetName val="s221_1_Pedraplen21"/>
      <sheetName val="S900_3_TRANS__DERRUMBE21"/>
      <sheetName val="s231_1_Geotextil21"/>
      <sheetName val="S230_2_Mejora__de_la_Sub-Ra21"/>
      <sheetName val="S320_1_Sub_base21"/>
      <sheetName val="S330_1_BASE_GRANULAR21"/>
      <sheetName val="CONFM__DE_CALZADA_EXISTENTE21"/>
      <sheetName val="S310_1_Confor__calzada_existe21"/>
      <sheetName val="_S450_1_MEZCLA_MDC-121"/>
      <sheetName val="_S450_2MEZCLA_MDC-221"/>
      <sheetName val="S420_1_RIEGO_DE_IMPRIMACION_21"/>
      <sheetName val="S421_1_RIEGO_LIGA_CRR-121"/>
      <sheetName val="S460_1_FRESADO_21"/>
      <sheetName val="Excav__REPARACION_PAVIMENTO_21"/>
      <sheetName val="S465_1_EXC__PAV__ASFALTICO21"/>
      <sheetName val="S500_1_PAVIMENTO_CONCRETO21"/>
      <sheetName val="S510_1_PAVIMENTO_ADOQUIN21"/>
      <sheetName val="S600_1_EXCAV__VARIAS_21"/>
      <sheetName val="Relleno_Estructuras21"/>
      <sheetName val="eXCAVACIONES_VARIAS_EN_ROCA_21"/>
      <sheetName val="S600_2_EXCAV__ROCA21"/>
      <sheetName val="S610_1_Relleno_Estructuras21"/>
      <sheetName val="S623_1_Anclajes_21"/>
      <sheetName val="S623P1_Pantalla_Concreto21"/>
      <sheetName val="S630_3_Concretos_C21"/>
      <sheetName val="S630_4a_Concretos_D21"/>
      <sheetName val="S630_4b_Concretos_D21"/>
      <sheetName val="S630_6_CONCRETO_F21"/>
      <sheetName val="CONCRETO_G21"/>
      <sheetName val="S630_7_CONCRETO_G21"/>
      <sheetName val="s640_1_Acero_refuerzo21"/>
      <sheetName val="S642_13_Juntas_dilatacion21"/>
      <sheetName val="S644_2_Tuberia_PVC_4&quot;21"/>
      <sheetName val="_TUBERIA_36&quot;21"/>
      <sheetName val="S632_1_Baranda21"/>
      <sheetName val="_S661_1_TUBERIA_36&quot;_21"/>
      <sheetName val="S673_1_MAT__FILTRANTE21"/>
      <sheetName val="S673_2_GEOTEXTIL21"/>
      <sheetName val="TRANS__EXPLANACION21"/>
      <sheetName val="_S673_3_GEODREN_PLANAR_6&quot;21"/>
      <sheetName val="S681_1_GAVIONES21"/>
      <sheetName val="S700_1_Demarcacion21"/>
      <sheetName val="S700_2_Marca_víal21"/>
      <sheetName val="S701_1_tachas_reflectivas21"/>
      <sheetName val="S710_1_1_SEÑ_VERT__21"/>
      <sheetName val="S710_2_SEÑ_VERT_V21"/>
      <sheetName val="S710_1_2_SEÑ_VERT_21"/>
      <sheetName val="S730_1Defensas_21"/>
      <sheetName val="S800_2_CERCAS21"/>
      <sheetName val="S810_1_PROTECCION_TALUDES21"/>
      <sheetName val="S900_2Trans_explan21"/>
      <sheetName val="Tratamiento_fisuras21"/>
      <sheetName val="MARCAS_VIALES21"/>
      <sheetName val="Geomalla_con_fibra_de_vidrio21"/>
      <sheetName val="Anclajes_pasivos_4#621"/>
      <sheetName val="SNP1-geomalla_fibra_Vidrio21"/>
      <sheetName val="SNP2-geomalla_Biaxial21"/>
      <sheetName val="SNP3_concreto_3500_21"/>
      <sheetName val="SNP4_CEM__ASFALTICO21"/>
      <sheetName val="SNP5_MTTO_RUTINARIO21"/>
      <sheetName val="SNP6_Drenes21"/>
      <sheetName val="SNP7_Anclajes_pasivos_4#621"/>
      <sheetName val="SNP8_Anclajes_activos_2_Tor21"/>
      <sheetName val="SNP9_Anclajes_activos_4_Tor21"/>
      <sheetName val="SNP10_MATERIAL_3&quot;_TRIT21"/>
      <sheetName val="SNP11_Material_Relleno21"/>
      <sheetName val="SNP12_CUNETAS_3_00021"/>
      <sheetName val="SNP13_PARCHEO21"/>
      <sheetName val="SNP14_SELLO_JUNTAS21"/>
      <sheetName val="SNP15_Pilotes21"/>
      <sheetName val="SNP16_EXCAV__PAVIMENTO21"/>
      <sheetName val="SNP17_TRANS_BASE21"/>
      <sheetName val="SNP18_AFIRMADO_3&quot;21"/>
      <sheetName val="alcantarilla_K69+10321"/>
      <sheetName val="alcantarilla_K68+43721"/>
      <sheetName val="alcantarilla_K67+45521"/>
      <sheetName val="BOX_110+520_PUENTE_EL_VERDE21"/>
      <sheetName val="Muro_K99+070321"/>
      <sheetName val="MURO_K104+45421"/>
      <sheetName val="Muro_K109+057021"/>
      <sheetName val="BOX_K21"/>
      <sheetName val="INFORME_SEMANAL18"/>
      <sheetName val="201_718"/>
      <sheetName val="211_118"/>
      <sheetName val="320_218"/>
      <sheetName val="330_118"/>
      <sheetName val="330_218"/>
      <sheetName val="411_218"/>
      <sheetName val="450_2P18"/>
      <sheetName val="450_9P18"/>
      <sheetName val="461_118"/>
      <sheetName val="465_118"/>
      <sheetName val="464_1P18"/>
      <sheetName val="600_218"/>
      <sheetName val="630_518"/>
      <sheetName val="630_618"/>
      <sheetName val="630_718"/>
      <sheetName val="681_118"/>
      <sheetName val="670_P18"/>
      <sheetName val="671_P18"/>
      <sheetName val="674_218"/>
      <sheetName val="450_3P18"/>
      <sheetName val="621_1P18"/>
      <sheetName val="610_2P18"/>
      <sheetName val="230_218"/>
      <sheetName val="230_2P18"/>
      <sheetName val="621_1-1P18"/>
      <sheetName val="621_1_2P18"/>
      <sheetName val="PESO_VARILLAS18"/>
      <sheetName val="210_1_117"/>
      <sheetName val="210_1_217"/>
      <sheetName val="210_2_117"/>
      <sheetName val="220_117"/>
      <sheetName val="420_117"/>
      <sheetName val="421_117"/>
      <sheetName val="630_4_117"/>
      <sheetName val="640_1_117"/>
      <sheetName val="4P_1_117"/>
      <sheetName val="671_117"/>
      <sheetName val="673P_117"/>
      <sheetName val="674p_217"/>
      <sheetName val="640_1_217"/>
      <sheetName val="640_1_417"/>
      <sheetName val="630_3_117"/>
      <sheetName val="700_117"/>
      <sheetName val="701_217"/>
      <sheetName val="710_117"/>
      <sheetName val="730_117"/>
      <sheetName val="TORTA_EST17"/>
      <sheetName val="Indicadores_Y_Listas17"/>
      <sheetName val="PROY_ORIGINAL26"/>
      <sheetName val="PU_(2)25"/>
      <sheetName val="COSTOS_UNITARIOS20"/>
      <sheetName val="TRAYECTO_120"/>
      <sheetName val="200P_120"/>
      <sheetName val="210_2_220"/>
      <sheetName val="320_120"/>
      <sheetName val="640_120"/>
      <sheetName val="500P_120"/>
      <sheetName val="500P_220"/>
      <sheetName val="600_120"/>
      <sheetName val="610_120"/>
      <sheetName val="630_420"/>
      <sheetName val="640P_220"/>
      <sheetName val="640_1_(2)20"/>
      <sheetName val="672P_120"/>
      <sheetName val="2P_120"/>
      <sheetName val="900_220"/>
      <sheetName val="materiales_de_insumo20"/>
      <sheetName val="jornales_y_prestaciones20"/>
      <sheetName val="210_120"/>
      <sheetName val="310_120"/>
      <sheetName val="600_420"/>
      <sheetName val="661_120"/>
      <sheetName val="673_120"/>
      <sheetName val="673_220"/>
      <sheetName val="673_320"/>
      <sheetName val="672_120"/>
      <sheetName val="3P_120"/>
      <sheetName val="3P_220"/>
      <sheetName val="6_1P20"/>
      <sheetName val="6_2P20"/>
      <sheetName val="6_4P20"/>
      <sheetName val="VALOR_ENSAYOS20"/>
      <sheetName val="resumen_preacta20"/>
      <sheetName val="Resalto_en_asfalto20"/>
      <sheetName val="Mat_fresado_para_ampliacion20"/>
      <sheetName val="Tuberia_filtro_D=6&quot;20"/>
      <sheetName val="Realce_de_bordillo20"/>
      <sheetName val="Remocion_tuberia_d=24&quot;20"/>
      <sheetName val="GRAVA_ATRAQUES_DE_ALCANTARILL20"/>
      <sheetName val="FORMATO_PREACTA20"/>
      <sheetName val="FORMATO_FECHA)20"/>
      <sheetName val="DESMONTE_LIMP_20"/>
      <sheetName val="REGISTRO_FOTOGRAFICO20"/>
      <sheetName val="S200_1_DESM__LIMP_B_20"/>
      <sheetName val="S200_2_DESM__LIMP__NB20"/>
      <sheetName val="S201_7_DEMO__ESTRUCTURAS20"/>
      <sheetName val="Remocion_alcantarillas_20"/>
      <sheetName val="Excav__Mat__Comun_20"/>
      <sheetName val="s201_15-remoción_de_alcantari20"/>
      <sheetName val="s210_2_2-Exc_de_expl20"/>
      <sheetName val="s210_2_1-Exc_en_roca20"/>
      <sheetName val="s211_1_REMOCION_DERR_20"/>
      <sheetName val="s220_1_Terraplenes20"/>
      <sheetName val="s221_1_Pedraplen20"/>
      <sheetName val="S900_3_TRANS__DERRUMBE20"/>
      <sheetName val="s231_1_Geotextil20"/>
      <sheetName val="S230_2_Mejora__de_la_Sub-Ra20"/>
      <sheetName val="S320_1_Sub_base20"/>
      <sheetName val="S330_1_BASE_GRANULAR20"/>
      <sheetName val="CONFM__DE_CALZADA_EXISTENTE20"/>
      <sheetName val="S310_1_Confor__calzada_existe20"/>
      <sheetName val="_S450_1_MEZCLA_MDC-120"/>
      <sheetName val="_S450_2MEZCLA_MDC-220"/>
      <sheetName val="S420_1_RIEGO_DE_IMPRIMACION_20"/>
      <sheetName val="S421_1_RIEGO_LIGA_CRR-120"/>
      <sheetName val="S460_1_FRESADO_20"/>
      <sheetName val="Excav__REPARACION_PAVIMENTO_20"/>
      <sheetName val="S465_1_EXC__PAV__ASFALTICO20"/>
      <sheetName val="S500_1_PAVIMENTO_CONCRETO20"/>
      <sheetName val="S510_1_PAVIMENTO_ADOQUIN20"/>
      <sheetName val="S600_1_EXCAV__VARIAS_20"/>
      <sheetName val="Relleno_Estructuras20"/>
      <sheetName val="eXCAVACIONES_VARIAS_EN_ROCA_20"/>
      <sheetName val="S600_2_EXCAV__ROCA20"/>
      <sheetName val="S610_1_Relleno_Estructuras20"/>
      <sheetName val="S623_1_Anclajes_20"/>
      <sheetName val="S623P1_Pantalla_Concreto20"/>
      <sheetName val="S630_3_Concretos_C20"/>
      <sheetName val="S630_4a_Concretos_D20"/>
      <sheetName val="S630_4b_Concretos_D20"/>
      <sheetName val="S630_6_CONCRETO_F20"/>
      <sheetName val="CONCRETO_G20"/>
      <sheetName val="S630_7_CONCRETO_G20"/>
      <sheetName val="s640_1_Acero_refuerzo20"/>
      <sheetName val="S642_13_Juntas_dilatacion20"/>
      <sheetName val="S644_2_Tuberia_PVC_4&quot;20"/>
      <sheetName val="_TUBERIA_36&quot;20"/>
      <sheetName val="S632_1_Baranda20"/>
      <sheetName val="_S661_1_TUBERIA_36&quot;_20"/>
      <sheetName val="S673_1_MAT__FILTRANTE20"/>
      <sheetName val="S673_2_GEOTEXTIL20"/>
      <sheetName val="TRANS__EXPLANACION20"/>
      <sheetName val="_S673_3_GEODREN_PLANAR_6&quot;20"/>
      <sheetName val="S681_1_GAVIONES20"/>
      <sheetName val="S700_1_Demarcacion20"/>
      <sheetName val="S700_2_Marca_víal20"/>
      <sheetName val="S701_1_tachas_reflectivas20"/>
      <sheetName val="S710_1_1_SEÑ_VERT__20"/>
      <sheetName val="S710_2_SEÑ_VERT_V20"/>
      <sheetName val="S710_1_2_SEÑ_VERT_20"/>
      <sheetName val="S730_1Defensas_20"/>
      <sheetName val="S800_2_CERCAS20"/>
      <sheetName val="S810_1_PROTECCION_TALUDES20"/>
      <sheetName val="S900_2Trans_explan20"/>
      <sheetName val="Tratamiento_fisuras20"/>
      <sheetName val="MARCAS_VIALES20"/>
      <sheetName val="Geomalla_con_fibra_de_vidrio20"/>
      <sheetName val="Anclajes_pasivos_4#620"/>
      <sheetName val="SNP1-geomalla_fibra_Vidrio20"/>
      <sheetName val="SNP2-geomalla_Biaxial20"/>
      <sheetName val="SNP3_concreto_3500_20"/>
      <sheetName val="SNP4_CEM__ASFALTICO20"/>
      <sheetName val="SNP5_MTTO_RUTINARIO20"/>
      <sheetName val="SNP6_Drenes20"/>
      <sheetName val="SNP7_Anclajes_pasivos_4#620"/>
      <sheetName val="SNP8_Anclajes_activos_2_Tor20"/>
      <sheetName val="SNP9_Anclajes_activos_4_Tor20"/>
      <sheetName val="SNP10_MATERIAL_3&quot;_TRIT20"/>
      <sheetName val="SNP11_Material_Relleno20"/>
      <sheetName val="SNP12_CUNETAS_3_00020"/>
      <sheetName val="SNP13_PARCHEO20"/>
      <sheetName val="SNP14_SELLO_JUNTAS20"/>
      <sheetName val="SNP15_Pilotes20"/>
      <sheetName val="SNP16_EXCAV__PAVIMENTO20"/>
      <sheetName val="SNP17_TRANS_BASE20"/>
      <sheetName val="SNP18_AFIRMADO_3&quot;20"/>
      <sheetName val="alcantarilla_K69+10320"/>
      <sheetName val="alcantarilla_K68+43720"/>
      <sheetName val="alcantarilla_K67+45520"/>
      <sheetName val="BOX_110+520_PUENTE_EL_VERDE20"/>
      <sheetName val="Muro_K99+070320"/>
      <sheetName val="MURO_K104+45420"/>
      <sheetName val="Muro_K109+057020"/>
      <sheetName val="BOX_K20"/>
      <sheetName val="INFORME_SEMANAL17"/>
      <sheetName val="201_717"/>
      <sheetName val="211_117"/>
      <sheetName val="320_217"/>
      <sheetName val="330_117"/>
      <sheetName val="330_217"/>
      <sheetName val="411_217"/>
      <sheetName val="450_2P17"/>
      <sheetName val="450_9P17"/>
      <sheetName val="461_117"/>
      <sheetName val="465_117"/>
      <sheetName val="464_1P17"/>
      <sheetName val="600_217"/>
      <sheetName val="630_517"/>
      <sheetName val="630_617"/>
      <sheetName val="630_717"/>
      <sheetName val="681_117"/>
      <sheetName val="670_P17"/>
      <sheetName val="671_P17"/>
      <sheetName val="674_217"/>
      <sheetName val="450_3P17"/>
      <sheetName val="621_1P17"/>
      <sheetName val="610_2P17"/>
      <sheetName val="230_217"/>
      <sheetName val="230_2P17"/>
      <sheetName val="621_1-1P17"/>
      <sheetName val="621_1_2P17"/>
      <sheetName val="PESO_VARILLAS17"/>
      <sheetName val="210_1_116"/>
      <sheetName val="210_1_216"/>
      <sheetName val="210_2_116"/>
      <sheetName val="220_116"/>
      <sheetName val="420_116"/>
      <sheetName val="421_116"/>
      <sheetName val="630_4_116"/>
      <sheetName val="640_1_116"/>
      <sheetName val="4P_1_116"/>
      <sheetName val="671_116"/>
      <sheetName val="673P_116"/>
      <sheetName val="674p_216"/>
      <sheetName val="640_1_216"/>
      <sheetName val="640_1_416"/>
      <sheetName val="630_3_116"/>
      <sheetName val="700_116"/>
      <sheetName val="701_216"/>
      <sheetName val="710_116"/>
      <sheetName val="730_116"/>
      <sheetName val="TORTA_EST16"/>
      <sheetName val="Indicadores_Y_Listas16"/>
      <sheetName val="PROY_ORIGINAL28"/>
      <sheetName val="PU_(2)27"/>
      <sheetName val="COSTOS_UNITARIOS22"/>
      <sheetName val="TRAYECTO_122"/>
      <sheetName val="200P_122"/>
      <sheetName val="210_2_222"/>
      <sheetName val="320_122"/>
      <sheetName val="640_122"/>
      <sheetName val="500P_122"/>
      <sheetName val="500P_222"/>
      <sheetName val="600_122"/>
      <sheetName val="610_122"/>
      <sheetName val="630_422"/>
      <sheetName val="640P_222"/>
      <sheetName val="640_1_(2)22"/>
      <sheetName val="672P_122"/>
      <sheetName val="2P_122"/>
      <sheetName val="900_222"/>
      <sheetName val="materiales_de_insumo22"/>
      <sheetName val="jornales_y_prestaciones22"/>
      <sheetName val="210_122"/>
      <sheetName val="310_122"/>
      <sheetName val="600_422"/>
      <sheetName val="661_122"/>
      <sheetName val="673_122"/>
      <sheetName val="673_222"/>
      <sheetName val="673_322"/>
      <sheetName val="672_122"/>
      <sheetName val="3P_122"/>
      <sheetName val="3P_222"/>
      <sheetName val="6_1P22"/>
      <sheetName val="6_2P22"/>
      <sheetName val="6_4P22"/>
      <sheetName val="VALOR_ENSAYOS22"/>
      <sheetName val="resumen_preacta22"/>
      <sheetName val="Resalto_en_asfalto22"/>
      <sheetName val="Mat_fresado_para_ampliacion22"/>
      <sheetName val="Tuberia_filtro_D=6&quot;22"/>
      <sheetName val="Realce_de_bordillo22"/>
      <sheetName val="Remocion_tuberia_d=24&quot;22"/>
      <sheetName val="GRAVA_ATRAQUES_DE_ALCANTARILL22"/>
      <sheetName val="FORMATO_PREACTA22"/>
      <sheetName val="FORMATO_FECHA)22"/>
      <sheetName val="DESMONTE_LIMP_22"/>
      <sheetName val="REGISTRO_FOTOGRAFICO22"/>
      <sheetName val="S200_1_DESM__LIMP_B_22"/>
      <sheetName val="S200_2_DESM__LIMP__NB22"/>
      <sheetName val="S201_7_DEMO__ESTRUCTURAS22"/>
      <sheetName val="Remocion_alcantarillas_22"/>
      <sheetName val="Excav__Mat__Comun_22"/>
      <sheetName val="s201_15-remoción_de_alcantari22"/>
      <sheetName val="s210_2_2-Exc_de_expl22"/>
      <sheetName val="s210_2_1-Exc_en_roca22"/>
      <sheetName val="s211_1_REMOCION_DERR_22"/>
      <sheetName val="s220_1_Terraplenes22"/>
      <sheetName val="s221_1_Pedraplen22"/>
      <sheetName val="S900_3_TRANS__DERRUMBE22"/>
      <sheetName val="s231_1_Geotextil22"/>
      <sheetName val="S230_2_Mejora__de_la_Sub-Ra22"/>
      <sheetName val="S320_1_Sub_base22"/>
      <sheetName val="S330_1_BASE_GRANULAR22"/>
      <sheetName val="CONFM__DE_CALZADA_EXISTENTE22"/>
      <sheetName val="S310_1_Confor__calzada_existe22"/>
      <sheetName val="_S450_1_MEZCLA_MDC-122"/>
      <sheetName val="_S450_2MEZCLA_MDC-222"/>
      <sheetName val="S420_1_RIEGO_DE_IMPRIMACION_22"/>
      <sheetName val="S421_1_RIEGO_LIGA_CRR-122"/>
      <sheetName val="S460_1_FRESADO_22"/>
      <sheetName val="Excav__REPARACION_PAVIMENTO_22"/>
      <sheetName val="S465_1_EXC__PAV__ASFALTICO22"/>
      <sheetName val="S500_1_PAVIMENTO_CONCRETO22"/>
      <sheetName val="S510_1_PAVIMENTO_ADOQUIN22"/>
      <sheetName val="S600_1_EXCAV__VARIAS_22"/>
      <sheetName val="Relleno_Estructuras22"/>
      <sheetName val="eXCAVACIONES_VARIAS_EN_ROCA_22"/>
      <sheetName val="S600_2_EXCAV__ROCA22"/>
      <sheetName val="S610_1_Relleno_Estructuras22"/>
      <sheetName val="S623_1_Anclajes_22"/>
      <sheetName val="S623P1_Pantalla_Concreto22"/>
      <sheetName val="S630_3_Concretos_C22"/>
      <sheetName val="S630_4a_Concretos_D22"/>
      <sheetName val="S630_4b_Concretos_D22"/>
      <sheetName val="S630_6_CONCRETO_F22"/>
      <sheetName val="CONCRETO_G22"/>
      <sheetName val="S630_7_CONCRETO_G22"/>
      <sheetName val="s640_1_Acero_refuerzo22"/>
      <sheetName val="S642_13_Juntas_dilatacion22"/>
      <sheetName val="S644_2_Tuberia_PVC_4&quot;22"/>
      <sheetName val="_TUBERIA_36&quot;22"/>
      <sheetName val="S632_1_Baranda22"/>
      <sheetName val="_S661_1_TUBERIA_36&quot;_22"/>
      <sheetName val="S673_1_MAT__FILTRANTE22"/>
      <sheetName val="S673_2_GEOTEXTIL22"/>
      <sheetName val="TRANS__EXPLANACION22"/>
      <sheetName val="_S673_3_GEODREN_PLANAR_6&quot;22"/>
      <sheetName val="S681_1_GAVIONES22"/>
      <sheetName val="S700_1_Demarcacion22"/>
      <sheetName val="S700_2_Marca_víal22"/>
      <sheetName val="S701_1_tachas_reflectivas22"/>
      <sheetName val="S710_1_1_SEÑ_VERT__22"/>
      <sheetName val="S710_2_SEÑ_VERT_V22"/>
      <sheetName val="S710_1_2_SEÑ_VERT_22"/>
      <sheetName val="S730_1Defensas_22"/>
      <sheetName val="S800_2_CERCAS22"/>
      <sheetName val="S810_1_PROTECCION_TALUDES22"/>
      <sheetName val="S900_2Trans_explan22"/>
      <sheetName val="Tratamiento_fisuras22"/>
      <sheetName val="MARCAS_VIALES22"/>
      <sheetName val="Geomalla_con_fibra_de_vidrio22"/>
      <sheetName val="Anclajes_pasivos_4#622"/>
      <sheetName val="SNP1-geomalla_fibra_Vidrio22"/>
      <sheetName val="SNP2-geomalla_Biaxial22"/>
      <sheetName val="SNP3_concreto_3500_22"/>
      <sheetName val="SNP4_CEM__ASFALTICO22"/>
      <sheetName val="SNP5_MTTO_RUTINARIO22"/>
      <sheetName val="SNP6_Drenes22"/>
      <sheetName val="SNP7_Anclajes_pasivos_4#622"/>
      <sheetName val="SNP8_Anclajes_activos_2_Tor22"/>
      <sheetName val="SNP9_Anclajes_activos_4_Tor22"/>
      <sheetName val="SNP10_MATERIAL_3&quot;_TRIT22"/>
      <sheetName val="SNP11_Material_Relleno22"/>
      <sheetName val="SNP12_CUNETAS_3_00022"/>
      <sheetName val="SNP13_PARCHEO22"/>
      <sheetName val="SNP14_SELLO_JUNTAS22"/>
      <sheetName val="SNP15_Pilotes22"/>
      <sheetName val="SNP16_EXCAV__PAVIMENTO22"/>
      <sheetName val="SNP17_TRANS_BASE22"/>
      <sheetName val="SNP18_AFIRMADO_3&quot;22"/>
      <sheetName val="alcantarilla_K69+10322"/>
      <sheetName val="alcantarilla_K68+43722"/>
      <sheetName val="alcantarilla_K67+45522"/>
      <sheetName val="BOX_110+520_PUENTE_EL_VERDE22"/>
      <sheetName val="Muro_K99+070322"/>
      <sheetName val="MURO_K104+45422"/>
      <sheetName val="Muro_K109+057022"/>
      <sheetName val="BOX_K22"/>
      <sheetName val="INFORME_SEMANAL19"/>
      <sheetName val="201_719"/>
      <sheetName val="211_119"/>
      <sheetName val="320_219"/>
      <sheetName val="330_119"/>
      <sheetName val="330_219"/>
      <sheetName val="411_219"/>
      <sheetName val="450_2P19"/>
      <sheetName val="450_9P19"/>
      <sheetName val="461_119"/>
      <sheetName val="465_119"/>
      <sheetName val="464_1P19"/>
      <sheetName val="600_219"/>
      <sheetName val="630_519"/>
      <sheetName val="630_619"/>
      <sheetName val="630_719"/>
      <sheetName val="681_119"/>
      <sheetName val="670_P19"/>
      <sheetName val="671_P19"/>
      <sheetName val="674_219"/>
      <sheetName val="450_3P19"/>
      <sheetName val="621_1P19"/>
      <sheetName val="610_2P19"/>
      <sheetName val="230_219"/>
      <sheetName val="230_2P19"/>
      <sheetName val="621_1-1P19"/>
      <sheetName val="621_1_2P19"/>
      <sheetName val="PESO_VARILLAS19"/>
      <sheetName val="210_1_118"/>
      <sheetName val="210_1_218"/>
      <sheetName val="210_2_118"/>
      <sheetName val="220_118"/>
      <sheetName val="420_118"/>
      <sheetName val="421_118"/>
      <sheetName val="630_4_118"/>
      <sheetName val="640_1_118"/>
      <sheetName val="4P_1_118"/>
      <sheetName val="671_118"/>
      <sheetName val="673P_118"/>
      <sheetName val="674p_218"/>
      <sheetName val="640_1_218"/>
      <sheetName val="640_1_418"/>
      <sheetName val="630_3_118"/>
      <sheetName val="700_118"/>
      <sheetName val="701_218"/>
      <sheetName val="710_118"/>
      <sheetName val="730_118"/>
      <sheetName val="TORTA_EST18"/>
      <sheetName val="Indicadores_Y_Listas18"/>
      <sheetName val="PROY_ORIGINAL29"/>
      <sheetName val="PU_(2)28"/>
      <sheetName val="COSTOS_UNITARIOS23"/>
      <sheetName val="TRAYECTO_123"/>
      <sheetName val="200P_123"/>
      <sheetName val="210_2_223"/>
      <sheetName val="320_123"/>
      <sheetName val="640_123"/>
      <sheetName val="500P_123"/>
      <sheetName val="500P_223"/>
      <sheetName val="600_123"/>
      <sheetName val="610_123"/>
      <sheetName val="630_423"/>
      <sheetName val="640P_223"/>
      <sheetName val="640_1_(2)23"/>
      <sheetName val="672P_123"/>
      <sheetName val="2P_123"/>
      <sheetName val="900_223"/>
      <sheetName val="materiales_de_insumo23"/>
      <sheetName val="jornales_y_prestaciones23"/>
      <sheetName val="210_123"/>
      <sheetName val="310_123"/>
      <sheetName val="600_423"/>
      <sheetName val="661_123"/>
      <sheetName val="673_123"/>
      <sheetName val="673_223"/>
      <sheetName val="673_323"/>
      <sheetName val="672_123"/>
      <sheetName val="3P_123"/>
      <sheetName val="3P_223"/>
      <sheetName val="6_1P23"/>
      <sheetName val="6_2P23"/>
      <sheetName val="6_4P23"/>
      <sheetName val="VALOR_ENSAYOS23"/>
      <sheetName val="resumen_preacta23"/>
      <sheetName val="Resalto_en_asfalto23"/>
      <sheetName val="Mat_fresado_para_ampliacion23"/>
      <sheetName val="Tuberia_filtro_D=6&quot;23"/>
      <sheetName val="Realce_de_bordillo23"/>
      <sheetName val="Remocion_tuberia_d=24&quot;23"/>
      <sheetName val="GRAVA_ATRAQUES_DE_ALCANTARILL23"/>
      <sheetName val="FORMATO_PREACTA23"/>
      <sheetName val="FORMATO_FECHA)23"/>
      <sheetName val="DESMONTE_LIMP_23"/>
      <sheetName val="REGISTRO_FOTOGRAFICO23"/>
      <sheetName val="S200_1_DESM__LIMP_B_23"/>
      <sheetName val="S200_2_DESM__LIMP__NB23"/>
      <sheetName val="S201_7_DEMO__ESTRUCTURAS23"/>
      <sheetName val="Remocion_alcantarillas_23"/>
      <sheetName val="Excav__Mat__Comun_23"/>
      <sheetName val="s201_15-remoción_de_alcantari23"/>
      <sheetName val="s210_2_2-Exc_de_expl23"/>
      <sheetName val="s210_2_1-Exc_en_roca23"/>
      <sheetName val="s211_1_REMOCION_DERR_23"/>
      <sheetName val="s220_1_Terraplenes23"/>
      <sheetName val="s221_1_Pedraplen23"/>
      <sheetName val="S900_3_TRANS__DERRUMBE23"/>
      <sheetName val="s231_1_Geotextil23"/>
      <sheetName val="S230_2_Mejora__de_la_Sub-Ra23"/>
      <sheetName val="S320_1_Sub_base23"/>
      <sheetName val="S330_1_BASE_GRANULAR23"/>
      <sheetName val="CONFM__DE_CALZADA_EXISTENTE23"/>
      <sheetName val="S310_1_Confor__calzada_existe23"/>
      <sheetName val="_S450_1_MEZCLA_MDC-123"/>
      <sheetName val="_S450_2MEZCLA_MDC-223"/>
      <sheetName val="S420_1_RIEGO_DE_IMPRIMACION_23"/>
      <sheetName val="S421_1_RIEGO_LIGA_CRR-123"/>
      <sheetName val="S460_1_FRESADO_23"/>
      <sheetName val="Excav__REPARACION_PAVIMENTO_23"/>
      <sheetName val="S465_1_EXC__PAV__ASFALTICO23"/>
      <sheetName val="S500_1_PAVIMENTO_CONCRETO23"/>
      <sheetName val="S510_1_PAVIMENTO_ADOQUIN23"/>
      <sheetName val="S600_1_EXCAV__VARIAS_23"/>
      <sheetName val="Relleno_Estructuras23"/>
      <sheetName val="eXCAVACIONES_VARIAS_EN_ROCA_23"/>
      <sheetName val="S600_2_EXCAV__ROCA23"/>
      <sheetName val="S610_1_Relleno_Estructuras23"/>
      <sheetName val="S623_1_Anclajes_23"/>
      <sheetName val="S623P1_Pantalla_Concreto23"/>
      <sheetName val="S630_3_Concretos_C23"/>
      <sheetName val="S630_4a_Concretos_D23"/>
      <sheetName val="S630_4b_Concretos_D23"/>
      <sheetName val="S630_6_CONCRETO_F23"/>
      <sheetName val="CONCRETO_G23"/>
      <sheetName val="S630_7_CONCRETO_G23"/>
      <sheetName val="s640_1_Acero_refuerzo23"/>
      <sheetName val="S642_13_Juntas_dilatacion23"/>
      <sheetName val="S644_2_Tuberia_PVC_4&quot;23"/>
      <sheetName val="_TUBERIA_36&quot;23"/>
      <sheetName val="S632_1_Baranda23"/>
      <sheetName val="_S661_1_TUBERIA_36&quot;_23"/>
      <sheetName val="S673_1_MAT__FILTRANTE23"/>
      <sheetName val="S673_2_GEOTEXTIL23"/>
      <sheetName val="TRANS__EXPLANACION23"/>
      <sheetName val="_S673_3_GEODREN_PLANAR_6&quot;23"/>
      <sheetName val="S681_1_GAVIONES23"/>
      <sheetName val="S700_1_Demarcacion23"/>
      <sheetName val="S700_2_Marca_víal23"/>
      <sheetName val="S701_1_tachas_reflectivas23"/>
      <sheetName val="S710_1_1_SEÑ_VERT__23"/>
      <sheetName val="S710_2_SEÑ_VERT_V23"/>
      <sheetName val="S710_1_2_SEÑ_VERT_23"/>
      <sheetName val="S730_1Defensas_23"/>
      <sheetName val="S800_2_CERCAS23"/>
      <sheetName val="S810_1_PROTECCION_TALUDES23"/>
      <sheetName val="S900_2Trans_explan23"/>
      <sheetName val="Tratamiento_fisuras23"/>
      <sheetName val="MARCAS_VIALES23"/>
      <sheetName val="Geomalla_con_fibra_de_vidrio23"/>
      <sheetName val="Anclajes_pasivos_4#623"/>
      <sheetName val="SNP1-geomalla_fibra_Vidrio23"/>
      <sheetName val="SNP2-geomalla_Biaxial23"/>
      <sheetName val="SNP3_concreto_3500_23"/>
      <sheetName val="SNP4_CEM__ASFALTICO23"/>
      <sheetName val="SNP5_MTTO_RUTINARIO23"/>
      <sheetName val="SNP6_Drenes23"/>
      <sheetName val="SNP7_Anclajes_pasivos_4#623"/>
      <sheetName val="SNP8_Anclajes_activos_2_Tor23"/>
      <sheetName val="SNP9_Anclajes_activos_4_Tor23"/>
      <sheetName val="SNP10_MATERIAL_3&quot;_TRIT23"/>
      <sheetName val="SNP11_Material_Relleno23"/>
      <sheetName val="SNP12_CUNETAS_3_00023"/>
      <sheetName val="SNP13_PARCHEO23"/>
      <sheetName val="SNP14_SELLO_JUNTAS23"/>
      <sheetName val="SNP15_Pilotes23"/>
      <sheetName val="SNP16_EXCAV__PAVIMENTO23"/>
      <sheetName val="SNP17_TRANS_BASE23"/>
      <sheetName val="SNP18_AFIRMADO_3&quot;23"/>
      <sheetName val="alcantarilla_K69+10323"/>
      <sheetName val="alcantarilla_K68+43723"/>
      <sheetName val="alcantarilla_K67+45523"/>
      <sheetName val="BOX_110+520_PUENTE_EL_VERDE23"/>
      <sheetName val="Muro_K99+070323"/>
      <sheetName val="MURO_K104+45423"/>
      <sheetName val="Muro_K109+057023"/>
      <sheetName val="BOX_K23"/>
      <sheetName val="INFORME_SEMANAL20"/>
      <sheetName val="201_720"/>
      <sheetName val="211_120"/>
      <sheetName val="320_220"/>
      <sheetName val="330_120"/>
      <sheetName val="330_220"/>
      <sheetName val="411_220"/>
      <sheetName val="450_2P20"/>
      <sheetName val="450_9P20"/>
      <sheetName val="461_120"/>
      <sheetName val="465_120"/>
      <sheetName val="464_1P20"/>
      <sheetName val="600_220"/>
      <sheetName val="630_520"/>
      <sheetName val="630_620"/>
      <sheetName val="630_720"/>
      <sheetName val="681_120"/>
      <sheetName val="670_P20"/>
      <sheetName val="671_P20"/>
      <sheetName val="674_220"/>
      <sheetName val="450_3P20"/>
      <sheetName val="621_1P20"/>
      <sheetName val="610_2P20"/>
      <sheetName val="230_220"/>
      <sheetName val="230_2P20"/>
      <sheetName val="621_1-1P20"/>
      <sheetName val="621_1_2P20"/>
      <sheetName val="PESO_VARILLAS20"/>
      <sheetName val="210_1_119"/>
      <sheetName val="210_1_219"/>
      <sheetName val="210_2_119"/>
      <sheetName val="220_119"/>
      <sheetName val="420_119"/>
      <sheetName val="421_119"/>
      <sheetName val="630_4_119"/>
      <sheetName val="640_1_119"/>
      <sheetName val="4P_1_119"/>
      <sheetName val="671_119"/>
      <sheetName val="673P_119"/>
      <sheetName val="674p_219"/>
      <sheetName val="640_1_219"/>
      <sheetName val="640_1_419"/>
      <sheetName val="630_3_119"/>
      <sheetName val="700_119"/>
      <sheetName val="701_219"/>
      <sheetName val="710_119"/>
      <sheetName val="730_119"/>
      <sheetName val="TORTA_EST19"/>
      <sheetName val="Indicadores_Y_Listas19"/>
      <sheetName val="PROY_ORIGINAL30"/>
      <sheetName val="PU_(2)29"/>
      <sheetName val="COSTOS_UNITARIOS24"/>
      <sheetName val="TRAYECTO_124"/>
      <sheetName val="200P_124"/>
      <sheetName val="210_2_224"/>
      <sheetName val="320_124"/>
      <sheetName val="640_124"/>
      <sheetName val="500P_124"/>
      <sheetName val="500P_224"/>
      <sheetName val="600_124"/>
      <sheetName val="610_124"/>
      <sheetName val="630_424"/>
      <sheetName val="640P_224"/>
      <sheetName val="640_1_(2)24"/>
      <sheetName val="672P_124"/>
      <sheetName val="2P_124"/>
      <sheetName val="900_224"/>
      <sheetName val="materiales_de_insumo24"/>
      <sheetName val="jornales_y_prestaciones24"/>
      <sheetName val="210_124"/>
      <sheetName val="310_124"/>
      <sheetName val="600_424"/>
      <sheetName val="661_124"/>
      <sheetName val="673_124"/>
      <sheetName val="673_224"/>
      <sheetName val="673_324"/>
      <sheetName val="672_124"/>
      <sheetName val="3P_124"/>
      <sheetName val="3P_224"/>
      <sheetName val="6_1P24"/>
      <sheetName val="6_2P24"/>
      <sheetName val="6_4P24"/>
      <sheetName val="VALOR_ENSAYOS24"/>
      <sheetName val="resumen_preacta24"/>
      <sheetName val="Resalto_en_asfalto24"/>
      <sheetName val="Mat_fresado_para_ampliacion24"/>
      <sheetName val="Tuberia_filtro_D=6&quot;24"/>
      <sheetName val="Realce_de_bordillo24"/>
      <sheetName val="Remocion_tuberia_d=24&quot;24"/>
      <sheetName val="GRAVA_ATRAQUES_DE_ALCANTARILL24"/>
      <sheetName val="FORMATO_PREACTA24"/>
      <sheetName val="FORMATO_FECHA)24"/>
      <sheetName val="DESMONTE_LIMP_24"/>
      <sheetName val="REGISTRO_FOTOGRAFICO24"/>
      <sheetName val="S200_1_DESM__LIMP_B_24"/>
      <sheetName val="S200_2_DESM__LIMP__NB24"/>
      <sheetName val="S201_7_DEMO__ESTRUCTURAS24"/>
      <sheetName val="Remocion_alcantarillas_24"/>
      <sheetName val="Excav__Mat__Comun_24"/>
      <sheetName val="s201_15-remoción_de_alcantari24"/>
      <sheetName val="s210_2_2-Exc_de_expl24"/>
      <sheetName val="s210_2_1-Exc_en_roca24"/>
      <sheetName val="s211_1_REMOCION_DERR_24"/>
      <sheetName val="s220_1_Terraplenes24"/>
      <sheetName val="s221_1_Pedraplen24"/>
      <sheetName val="S900_3_TRANS__DERRUMBE24"/>
      <sheetName val="s231_1_Geotextil24"/>
      <sheetName val="S230_2_Mejora__de_la_Sub-Ra24"/>
      <sheetName val="S320_1_Sub_base24"/>
      <sheetName val="S330_1_BASE_GRANULAR24"/>
      <sheetName val="CONFM__DE_CALZADA_EXISTENTE24"/>
      <sheetName val="S310_1_Confor__calzada_existe24"/>
      <sheetName val="_S450_1_MEZCLA_MDC-124"/>
      <sheetName val="_S450_2MEZCLA_MDC-224"/>
      <sheetName val="S420_1_RIEGO_DE_IMPRIMACION_24"/>
      <sheetName val="S421_1_RIEGO_LIGA_CRR-124"/>
      <sheetName val="S460_1_FRESADO_24"/>
      <sheetName val="Excav__REPARACION_PAVIMENTO_24"/>
      <sheetName val="S465_1_EXC__PAV__ASFALTICO24"/>
      <sheetName val="S500_1_PAVIMENTO_CONCRETO24"/>
      <sheetName val="S510_1_PAVIMENTO_ADOQUIN24"/>
      <sheetName val="S600_1_EXCAV__VARIAS_24"/>
      <sheetName val="Relleno_Estructuras24"/>
      <sheetName val="eXCAVACIONES_VARIAS_EN_ROCA_24"/>
      <sheetName val="S600_2_EXCAV__ROCA24"/>
      <sheetName val="S610_1_Relleno_Estructuras24"/>
      <sheetName val="S623_1_Anclajes_24"/>
      <sheetName val="S623P1_Pantalla_Concreto24"/>
      <sheetName val="S630_3_Concretos_C24"/>
      <sheetName val="S630_4a_Concretos_D24"/>
      <sheetName val="S630_4b_Concretos_D24"/>
      <sheetName val="S630_6_CONCRETO_F24"/>
      <sheetName val="CONCRETO_G24"/>
      <sheetName val="S630_7_CONCRETO_G24"/>
      <sheetName val="s640_1_Acero_refuerzo24"/>
      <sheetName val="S642_13_Juntas_dilatacion24"/>
      <sheetName val="S644_2_Tuberia_PVC_4&quot;24"/>
      <sheetName val="_TUBERIA_36&quot;24"/>
      <sheetName val="S632_1_Baranda24"/>
      <sheetName val="_S661_1_TUBERIA_36&quot;_24"/>
      <sheetName val="S673_1_MAT__FILTRANTE24"/>
      <sheetName val="S673_2_GEOTEXTIL24"/>
      <sheetName val="TRANS__EXPLANACION24"/>
      <sheetName val="_S673_3_GEODREN_PLANAR_6&quot;24"/>
      <sheetName val="S681_1_GAVIONES24"/>
      <sheetName val="S700_1_Demarcacion24"/>
      <sheetName val="S700_2_Marca_víal24"/>
      <sheetName val="S701_1_tachas_reflectivas24"/>
      <sheetName val="S710_1_1_SEÑ_VERT__24"/>
      <sheetName val="S710_2_SEÑ_VERT_V24"/>
      <sheetName val="S710_1_2_SEÑ_VERT_24"/>
      <sheetName val="S730_1Defensas_24"/>
      <sheetName val="S800_2_CERCAS24"/>
      <sheetName val="S810_1_PROTECCION_TALUDES24"/>
      <sheetName val="S900_2Trans_explan24"/>
      <sheetName val="Tratamiento_fisuras24"/>
      <sheetName val="MARCAS_VIALES24"/>
      <sheetName val="Geomalla_con_fibra_de_vidrio24"/>
      <sheetName val="Anclajes_pasivos_4#624"/>
      <sheetName val="SNP1-geomalla_fibra_Vidrio24"/>
      <sheetName val="SNP2-geomalla_Biaxial24"/>
      <sheetName val="SNP3_concreto_3500_24"/>
      <sheetName val="SNP4_CEM__ASFALTICO24"/>
      <sheetName val="SNP5_MTTO_RUTINARIO24"/>
      <sheetName val="SNP6_Drenes24"/>
      <sheetName val="SNP7_Anclajes_pasivos_4#624"/>
      <sheetName val="SNP8_Anclajes_activos_2_Tor24"/>
      <sheetName val="SNP9_Anclajes_activos_4_Tor24"/>
      <sheetName val="SNP10_MATERIAL_3&quot;_TRIT24"/>
      <sheetName val="SNP11_Material_Relleno24"/>
      <sheetName val="SNP12_CUNETAS_3_00024"/>
      <sheetName val="SNP13_PARCHEO24"/>
      <sheetName val="SNP14_SELLO_JUNTAS24"/>
      <sheetName val="SNP15_Pilotes24"/>
      <sheetName val="SNP16_EXCAV__PAVIMENTO24"/>
      <sheetName val="SNP17_TRANS_BASE24"/>
      <sheetName val="SNP18_AFIRMADO_3&quot;24"/>
      <sheetName val="alcantarilla_K69+10324"/>
      <sheetName val="alcantarilla_K68+43724"/>
      <sheetName val="alcantarilla_K67+45524"/>
      <sheetName val="BOX_110+520_PUENTE_EL_VERDE24"/>
      <sheetName val="Muro_K99+070324"/>
      <sheetName val="MURO_K104+45424"/>
      <sheetName val="Muro_K109+057024"/>
      <sheetName val="BOX_K24"/>
      <sheetName val="INFORME_SEMANAL21"/>
      <sheetName val="201_721"/>
      <sheetName val="211_121"/>
      <sheetName val="320_221"/>
      <sheetName val="330_121"/>
      <sheetName val="330_221"/>
      <sheetName val="411_221"/>
      <sheetName val="450_2P21"/>
      <sheetName val="450_9P21"/>
      <sheetName val="461_121"/>
      <sheetName val="465_121"/>
      <sheetName val="464_1P21"/>
      <sheetName val="600_221"/>
      <sheetName val="630_521"/>
      <sheetName val="630_621"/>
      <sheetName val="630_721"/>
      <sheetName val="681_121"/>
      <sheetName val="670_P21"/>
      <sheetName val="671_P21"/>
      <sheetName val="674_221"/>
      <sheetName val="450_3P21"/>
      <sheetName val="621_1P21"/>
      <sheetName val="610_2P21"/>
      <sheetName val="230_221"/>
      <sheetName val="230_2P21"/>
      <sheetName val="621_1-1P21"/>
      <sheetName val="621_1_2P21"/>
      <sheetName val="PESO_VARILLAS21"/>
      <sheetName val="210_1_120"/>
      <sheetName val="210_1_220"/>
      <sheetName val="210_2_120"/>
      <sheetName val="220_120"/>
      <sheetName val="420_120"/>
      <sheetName val="421_120"/>
      <sheetName val="630_4_120"/>
      <sheetName val="640_1_120"/>
      <sheetName val="4P_1_120"/>
      <sheetName val="671_120"/>
      <sheetName val="673P_120"/>
      <sheetName val="674p_220"/>
      <sheetName val="640_1_220"/>
      <sheetName val="640_1_420"/>
      <sheetName val="630_3_120"/>
      <sheetName val="700_120"/>
      <sheetName val="701_220"/>
      <sheetName val="710_120"/>
      <sheetName val="730_120"/>
      <sheetName val="TORTA_EST20"/>
      <sheetName val="Indicadores_Y_Listas20"/>
      <sheetName val="PROY_ORIGINAL31"/>
      <sheetName val="PU_(2)30"/>
      <sheetName val="COSTOS_UNITARIOS25"/>
      <sheetName val="TRAYECTO_125"/>
      <sheetName val="200P_125"/>
      <sheetName val="210_2_225"/>
      <sheetName val="320_125"/>
      <sheetName val="640_125"/>
      <sheetName val="500P_125"/>
      <sheetName val="500P_225"/>
      <sheetName val="600_125"/>
      <sheetName val="610_125"/>
      <sheetName val="630_425"/>
      <sheetName val="640P_225"/>
      <sheetName val="640_1_(2)25"/>
      <sheetName val="672P_125"/>
      <sheetName val="2P_125"/>
      <sheetName val="900_225"/>
      <sheetName val="materiales_de_insumo25"/>
      <sheetName val="jornales_y_prestaciones25"/>
      <sheetName val="210_125"/>
      <sheetName val="310_125"/>
      <sheetName val="600_425"/>
      <sheetName val="661_125"/>
      <sheetName val="673_125"/>
      <sheetName val="673_225"/>
      <sheetName val="673_325"/>
      <sheetName val="672_125"/>
      <sheetName val="3P_125"/>
      <sheetName val="3P_225"/>
      <sheetName val="6_1P25"/>
      <sheetName val="6_2P25"/>
      <sheetName val="6_4P25"/>
      <sheetName val="VALOR_ENSAYOS25"/>
      <sheetName val="resumen_preacta25"/>
      <sheetName val="Resalto_en_asfalto25"/>
      <sheetName val="Mat_fresado_para_ampliacion25"/>
      <sheetName val="Tuberia_filtro_D=6&quot;25"/>
      <sheetName val="Realce_de_bordillo25"/>
      <sheetName val="Remocion_tuberia_d=24&quot;25"/>
      <sheetName val="GRAVA_ATRAQUES_DE_ALCANTARILL25"/>
      <sheetName val="FORMATO_PREACTA25"/>
      <sheetName val="FORMATO_FECHA)25"/>
      <sheetName val="DESMONTE_LIMP_25"/>
      <sheetName val="REGISTRO_FOTOGRAFICO25"/>
      <sheetName val="S200_1_DESM__LIMP_B_25"/>
      <sheetName val="S200_2_DESM__LIMP__NB25"/>
      <sheetName val="S201_7_DEMO__ESTRUCTURAS25"/>
      <sheetName val="Remocion_alcantarillas_25"/>
      <sheetName val="Excav__Mat__Comun_25"/>
      <sheetName val="s201_15-remoción_de_alcantari25"/>
      <sheetName val="s210_2_2-Exc_de_expl25"/>
      <sheetName val="s210_2_1-Exc_en_roca25"/>
      <sheetName val="s211_1_REMOCION_DERR_25"/>
      <sheetName val="s220_1_Terraplenes25"/>
      <sheetName val="s221_1_Pedraplen25"/>
      <sheetName val="S900_3_TRANS__DERRUMBE25"/>
      <sheetName val="s231_1_Geotextil25"/>
      <sheetName val="S230_2_Mejora__de_la_Sub-Ra25"/>
      <sheetName val="S320_1_Sub_base25"/>
      <sheetName val="S330_1_BASE_GRANULAR25"/>
      <sheetName val="CONFM__DE_CALZADA_EXISTENTE25"/>
      <sheetName val="S310_1_Confor__calzada_existe25"/>
      <sheetName val="_S450_1_MEZCLA_MDC-125"/>
      <sheetName val="_S450_2MEZCLA_MDC-225"/>
      <sheetName val="S420_1_RIEGO_DE_IMPRIMACION_25"/>
      <sheetName val="S421_1_RIEGO_LIGA_CRR-125"/>
      <sheetName val="S460_1_FRESADO_25"/>
      <sheetName val="Excav__REPARACION_PAVIMENTO_25"/>
      <sheetName val="S465_1_EXC__PAV__ASFALTICO25"/>
      <sheetName val="S500_1_PAVIMENTO_CONCRETO25"/>
      <sheetName val="S510_1_PAVIMENTO_ADOQUIN25"/>
      <sheetName val="S600_1_EXCAV__VARIAS_25"/>
      <sheetName val="Relleno_Estructuras25"/>
      <sheetName val="eXCAVACIONES_VARIAS_EN_ROCA_25"/>
      <sheetName val="S600_2_EXCAV__ROCA25"/>
      <sheetName val="S610_1_Relleno_Estructuras25"/>
      <sheetName val="S623_1_Anclajes_25"/>
      <sheetName val="S623P1_Pantalla_Concreto25"/>
      <sheetName val="S630_3_Concretos_C25"/>
      <sheetName val="S630_4a_Concretos_D25"/>
      <sheetName val="S630_4b_Concretos_D25"/>
      <sheetName val="S630_6_CONCRETO_F25"/>
      <sheetName val="CONCRETO_G25"/>
      <sheetName val="S630_7_CONCRETO_G25"/>
      <sheetName val="s640_1_Acero_refuerzo25"/>
      <sheetName val="S642_13_Juntas_dilatacion25"/>
      <sheetName val="S644_2_Tuberia_PVC_4&quot;25"/>
      <sheetName val="_TUBERIA_36&quot;25"/>
      <sheetName val="S632_1_Baranda25"/>
      <sheetName val="_S661_1_TUBERIA_36&quot;_25"/>
      <sheetName val="S673_1_MAT__FILTRANTE25"/>
      <sheetName val="S673_2_GEOTEXTIL25"/>
      <sheetName val="TRANS__EXPLANACION25"/>
      <sheetName val="_S673_3_GEODREN_PLANAR_6&quot;25"/>
      <sheetName val="S681_1_GAVIONES25"/>
      <sheetName val="S700_1_Demarcacion25"/>
      <sheetName val="S700_2_Marca_víal25"/>
      <sheetName val="S701_1_tachas_reflectivas25"/>
      <sheetName val="S710_1_1_SEÑ_VERT__25"/>
      <sheetName val="S710_2_SEÑ_VERT_V25"/>
      <sheetName val="S710_1_2_SEÑ_VERT_25"/>
      <sheetName val="S730_1Defensas_25"/>
      <sheetName val="S800_2_CERCAS25"/>
      <sheetName val="S810_1_PROTECCION_TALUDES25"/>
      <sheetName val="S900_2Trans_explan25"/>
      <sheetName val="Tratamiento_fisuras25"/>
      <sheetName val="MARCAS_VIALES25"/>
      <sheetName val="Geomalla_con_fibra_de_vidrio25"/>
      <sheetName val="Anclajes_pasivos_4#625"/>
      <sheetName val="SNP1-geomalla_fibra_Vidrio25"/>
      <sheetName val="SNP2-geomalla_Biaxial25"/>
      <sheetName val="SNP3_concreto_3500_25"/>
      <sheetName val="SNP4_CEM__ASFALTICO25"/>
      <sheetName val="SNP5_MTTO_RUTINARIO25"/>
      <sheetName val="SNP6_Drenes25"/>
      <sheetName val="SNP7_Anclajes_pasivos_4#625"/>
      <sheetName val="SNP8_Anclajes_activos_2_Tor25"/>
      <sheetName val="SNP9_Anclajes_activos_4_Tor25"/>
      <sheetName val="SNP10_MATERIAL_3&quot;_TRIT25"/>
      <sheetName val="SNP11_Material_Relleno25"/>
      <sheetName val="SNP12_CUNETAS_3_00025"/>
      <sheetName val="SNP13_PARCHEO25"/>
      <sheetName val="SNP14_SELLO_JUNTAS25"/>
      <sheetName val="SNP15_Pilotes25"/>
      <sheetName val="SNP16_EXCAV__PAVIMENTO25"/>
      <sheetName val="SNP17_TRANS_BASE25"/>
      <sheetName val="SNP18_AFIRMADO_3&quot;25"/>
      <sheetName val="alcantarilla_K69+10325"/>
      <sheetName val="alcantarilla_K68+43725"/>
      <sheetName val="alcantarilla_K67+45525"/>
      <sheetName val="BOX_110+520_PUENTE_EL_VERDE25"/>
      <sheetName val="Muro_K99+070325"/>
      <sheetName val="MURO_K104+45425"/>
      <sheetName val="Muro_K109+057025"/>
      <sheetName val="BOX_K25"/>
      <sheetName val="INFORME_SEMANAL22"/>
      <sheetName val="201_722"/>
      <sheetName val="211_122"/>
      <sheetName val="320_222"/>
      <sheetName val="330_122"/>
      <sheetName val="330_222"/>
      <sheetName val="411_222"/>
      <sheetName val="450_2P22"/>
      <sheetName val="450_9P22"/>
      <sheetName val="461_122"/>
      <sheetName val="465_122"/>
      <sheetName val="464_1P22"/>
      <sheetName val="600_222"/>
      <sheetName val="630_522"/>
      <sheetName val="630_622"/>
      <sheetName val="630_722"/>
      <sheetName val="681_122"/>
      <sheetName val="670_P22"/>
      <sheetName val="671_P22"/>
      <sheetName val="674_222"/>
      <sheetName val="450_3P22"/>
      <sheetName val="621_1P22"/>
      <sheetName val="610_2P22"/>
      <sheetName val="230_222"/>
      <sheetName val="230_2P22"/>
      <sheetName val="621_1-1P22"/>
      <sheetName val="621_1_2P22"/>
      <sheetName val="PESO_VARILLAS22"/>
      <sheetName val="210_1_121"/>
      <sheetName val="210_1_221"/>
      <sheetName val="210_2_121"/>
      <sheetName val="220_121"/>
      <sheetName val="420_121"/>
      <sheetName val="421_121"/>
      <sheetName val="630_4_121"/>
      <sheetName val="640_1_121"/>
      <sheetName val="4P_1_121"/>
      <sheetName val="671_121"/>
      <sheetName val="673P_121"/>
      <sheetName val="674p_221"/>
      <sheetName val="640_1_221"/>
      <sheetName val="640_1_421"/>
      <sheetName val="630_3_121"/>
      <sheetName val="700_121"/>
      <sheetName val="701_221"/>
      <sheetName val="710_121"/>
      <sheetName val="730_121"/>
      <sheetName val="TORTA_EST21"/>
      <sheetName val="Indicadores_Y_Listas21"/>
      <sheetName val="PROY_ORIGINAL32"/>
      <sheetName val="PU_(2)31"/>
      <sheetName val="COSTOS_UNITARIOS26"/>
      <sheetName val="TRAYECTO_126"/>
      <sheetName val="200P_126"/>
      <sheetName val="210_2_226"/>
      <sheetName val="320_126"/>
      <sheetName val="640_126"/>
      <sheetName val="500P_126"/>
      <sheetName val="500P_226"/>
      <sheetName val="600_126"/>
      <sheetName val="610_126"/>
      <sheetName val="630_426"/>
      <sheetName val="640P_226"/>
      <sheetName val="640_1_(2)26"/>
      <sheetName val="672P_126"/>
      <sheetName val="2P_126"/>
      <sheetName val="900_226"/>
      <sheetName val="materiales_de_insumo26"/>
      <sheetName val="jornales_y_prestaciones26"/>
      <sheetName val="210_126"/>
      <sheetName val="310_126"/>
      <sheetName val="600_426"/>
      <sheetName val="661_126"/>
      <sheetName val="673_126"/>
      <sheetName val="673_226"/>
      <sheetName val="673_326"/>
      <sheetName val="672_126"/>
      <sheetName val="3P_126"/>
      <sheetName val="3P_226"/>
      <sheetName val="6_1P26"/>
      <sheetName val="6_2P26"/>
      <sheetName val="6_4P26"/>
      <sheetName val="VALOR_ENSAYOS26"/>
      <sheetName val="resumen_preacta26"/>
      <sheetName val="Resalto_en_asfalto26"/>
      <sheetName val="Mat_fresado_para_ampliacion26"/>
      <sheetName val="Tuberia_filtro_D=6&quot;26"/>
      <sheetName val="Realce_de_bordillo26"/>
      <sheetName val="Remocion_tuberia_d=24&quot;26"/>
      <sheetName val="GRAVA_ATRAQUES_DE_ALCANTARILL26"/>
      <sheetName val="FORMATO_PREACTA26"/>
      <sheetName val="FORMATO_FECHA)26"/>
      <sheetName val="DESMONTE_LIMP_26"/>
      <sheetName val="REGISTRO_FOTOGRAFICO26"/>
      <sheetName val="S200_1_DESM__LIMP_B_26"/>
      <sheetName val="S200_2_DESM__LIMP__NB26"/>
      <sheetName val="S201_7_DEMO__ESTRUCTURAS26"/>
      <sheetName val="Remocion_alcantarillas_26"/>
      <sheetName val="Excav__Mat__Comun_26"/>
      <sheetName val="s201_15-remoción_de_alcantari26"/>
      <sheetName val="s210_2_2-Exc_de_expl26"/>
      <sheetName val="s210_2_1-Exc_en_roca26"/>
      <sheetName val="s211_1_REMOCION_DERR_26"/>
      <sheetName val="s220_1_Terraplenes26"/>
      <sheetName val="s221_1_Pedraplen26"/>
      <sheetName val="S900_3_TRANS__DERRUMBE26"/>
      <sheetName val="s231_1_Geotextil26"/>
      <sheetName val="S230_2_Mejora__de_la_Sub-Ra26"/>
      <sheetName val="S320_1_Sub_base26"/>
      <sheetName val="S330_1_BASE_GRANULAR26"/>
      <sheetName val="CONFM__DE_CALZADA_EXISTENTE26"/>
      <sheetName val="S310_1_Confor__calzada_existe26"/>
      <sheetName val="_S450_1_MEZCLA_MDC-126"/>
      <sheetName val="_S450_2MEZCLA_MDC-226"/>
      <sheetName val="S420_1_RIEGO_DE_IMPRIMACION_26"/>
      <sheetName val="S421_1_RIEGO_LIGA_CRR-126"/>
      <sheetName val="S460_1_FRESADO_26"/>
      <sheetName val="Excav__REPARACION_PAVIMENTO_26"/>
      <sheetName val="S465_1_EXC__PAV__ASFALTICO26"/>
      <sheetName val="S500_1_PAVIMENTO_CONCRETO26"/>
      <sheetName val="S510_1_PAVIMENTO_ADOQUIN26"/>
      <sheetName val="S600_1_EXCAV__VARIAS_26"/>
      <sheetName val="Relleno_Estructuras26"/>
      <sheetName val="eXCAVACIONES_VARIAS_EN_ROCA_26"/>
      <sheetName val="S600_2_EXCAV__ROCA26"/>
      <sheetName val="S610_1_Relleno_Estructuras26"/>
      <sheetName val="S623_1_Anclajes_26"/>
      <sheetName val="S623P1_Pantalla_Concreto26"/>
      <sheetName val="S630_3_Concretos_C26"/>
      <sheetName val="S630_4a_Concretos_D26"/>
      <sheetName val="S630_4b_Concretos_D26"/>
      <sheetName val="S630_6_CONCRETO_F26"/>
      <sheetName val="CONCRETO_G26"/>
      <sheetName val="S630_7_CONCRETO_G26"/>
      <sheetName val="s640_1_Acero_refuerzo26"/>
      <sheetName val="S642_13_Juntas_dilatacion26"/>
      <sheetName val="S644_2_Tuberia_PVC_4&quot;26"/>
      <sheetName val="_TUBERIA_36&quot;26"/>
      <sheetName val="S632_1_Baranda26"/>
      <sheetName val="_S661_1_TUBERIA_36&quot;_26"/>
      <sheetName val="S673_1_MAT__FILTRANTE26"/>
      <sheetName val="S673_2_GEOTEXTIL26"/>
      <sheetName val="TRANS__EXPLANACION26"/>
      <sheetName val="_S673_3_GEODREN_PLANAR_6&quot;26"/>
      <sheetName val="S681_1_GAVIONES26"/>
      <sheetName val="S700_1_Demarcacion26"/>
      <sheetName val="S700_2_Marca_víal26"/>
      <sheetName val="S701_1_tachas_reflectivas26"/>
      <sheetName val="S710_1_1_SEÑ_VERT__26"/>
      <sheetName val="S710_2_SEÑ_VERT_V26"/>
      <sheetName val="S710_1_2_SEÑ_VERT_26"/>
      <sheetName val="S730_1Defensas_26"/>
      <sheetName val="S800_2_CERCAS26"/>
      <sheetName val="S810_1_PROTECCION_TALUDES26"/>
      <sheetName val="S900_2Trans_explan26"/>
      <sheetName val="Tratamiento_fisuras26"/>
      <sheetName val="MARCAS_VIALES26"/>
      <sheetName val="Geomalla_con_fibra_de_vidrio26"/>
      <sheetName val="Anclajes_pasivos_4#626"/>
      <sheetName val="SNP1-geomalla_fibra_Vidrio26"/>
      <sheetName val="SNP2-geomalla_Biaxial26"/>
      <sheetName val="SNP3_concreto_3500_26"/>
      <sheetName val="SNP4_CEM__ASFALTICO26"/>
      <sheetName val="SNP5_MTTO_RUTINARIO26"/>
      <sheetName val="SNP6_Drenes26"/>
      <sheetName val="SNP7_Anclajes_pasivos_4#626"/>
      <sheetName val="SNP8_Anclajes_activos_2_Tor26"/>
      <sheetName val="SNP9_Anclajes_activos_4_Tor26"/>
      <sheetName val="SNP10_MATERIAL_3&quot;_TRIT26"/>
      <sheetName val="SNP11_Material_Relleno26"/>
      <sheetName val="SNP12_CUNETAS_3_00026"/>
      <sheetName val="SNP13_PARCHEO26"/>
      <sheetName val="SNP14_SELLO_JUNTAS26"/>
      <sheetName val="SNP15_Pilotes26"/>
      <sheetName val="SNP16_EXCAV__PAVIMENTO26"/>
      <sheetName val="SNP17_TRANS_BASE26"/>
      <sheetName val="SNP18_AFIRMADO_3&quot;26"/>
      <sheetName val="alcantarilla_K69+10326"/>
      <sheetName val="alcantarilla_K68+43726"/>
      <sheetName val="alcantarilla_K67+45526"/>
      <sheetName val="BOX_110+520_PUENTE_EL_VERDE26"/>
      <sheetName val="Muro_K99+070326"/>
      <sheetName val="MURO_K104+45426"/>
      <sheetName val="Muro_K109+057026"/>
      <sheetName val="BOX_K26"/>
      <sheetName val="INFORME_SEMANAL23"/>
      <sheetName val="201_723"/>
      <sheetName val="211_123"/>
      <sheetName val="320_223"/>
      <sheetName val="330_123"/>
      <sheetName val="330_223"/>
      <sheetName val="411_223"/>
      <sheetName val="450_2P23"/>
      <sheetName val="450_9P23"/>
      <sheetName val="461_123"/>
      <sheetName val="465_123"/>
      <sheetName val="464_1P23"/>
      <sheetName val="600_223"/>
      <sheetName val="630_523"/>
      <sheetName val="630_623"/>
      <sheetName val="630_723"/>
      <sheetName val="681_123"/>
      <sheetName val="670_P23"/>
      <sheetName val="671_P23"/>
      <sheetName val="674_223"/>
      <sheetName val="450_3P23"/>
      <sheetName val="621_1P23"/>
      <sheetName val="610_2P23"/>
      <sheetName val="230_223"/>
      <sheetName val="230_2P23"/>
      <sheetName val="621_1-1P23"/>
      <sheetName val="621_1_2P23"/>
      <sheetName val="PESO_VARILLAS23"/>
      <sheetName val="210_1_122"/>
      <sheetName val="210_1_222"/>
      <sheetName val="210_2_122"/>
      <sheetName val="220_122"/>
      <sheetName val="420_122"/>
      <sheetName val="421_122"/>
      <sheetName val="630_4_122"/>
      <sheetName val="640_1_122"/>
      <sheetName val="4P_1_122"/>
      <sheetName val="671_122"/>
      <sheetName val="673P_122"/>
      <sheetName val="674p_222"/>
      <sheetName val="640_1_222"/>
      <sheetName val="640_1_422"/>
      <sheetName val="630_3_122"/>
      <sheetName val="700_122"/>
      <sheetName val="701_222"/>
      <sheetName val="710_122"/>
      <sheetName val="730_122"/>
      <sheetName val="TORTA_EST22"/>
      <sheetName val="Indicadores_Y_Listas22"/>
      <sheetName val="PROY_ORIGINAL33"/>
      <sheetName val="PU_(2)32"/>
      <sheetName val="COSTOS_UNITARIOS27"/>
      <sheetName val="TRAYECTO_127"/>
      <sheetName val="200P_127"/>
      <sheetName val="210_2_227"/>
      <sheetName val="320_127"/>
      <sheetName val="640_127"/>
      <sheetName val="500P_127"/>
      <sheetName val="500P_227"/>
      <sheetName val="600_127"/>
      <sheetName val="610_127"/>
      <sheetName val="630_427"/>
      <sheetName val="640P_227"/>
      <sheetName val="640_1_(2)27"/>
      <sheetName val="672P_127"/>
      <sheetName val="2P_127"/>
      <sheetName val="900_227"/>
      <sheetName val="materiales_de_insumo27"/>
      <sheetName val="jornales_y_prestaciones27"/>
      <sheetName val="210_127"/>
      <sheetName val="310_127"/>
      <sheetName val="600_427"/>
      <sheetName val="661_127"/>
      <sheetName val="673_127"/>
      <sheetName val="673_227"/>
      <sheetName val="673_327"/>
      <sheetName val="672_127"/>
      <sheetName val="3P_127"/>
      <sheetName val="3P_227"/>
      <sheetName val="6_1P27"/>
      <sheetName val="6_2P27"/>
      <sheetName val="6_4P27"/>
      <sheetName val="VALOR_ENSAYOS27"/>
      <sheetName val="resumen_preacta27"/>
      <sheetName val="Resalto_en_asfalto27"/>
      <sheetName val="Mat_fresado_para_ampliacion27"/>
      <sheetName val="Tuberia_filtro_D=6&quot;27"/>
      <sheetName val="Realce_de_bordillo27"/>
      <sheetName val="Remocion_tuberia_d=24&quot;27"/>
      <sheetName val="GRAVA_ATRAQUES_DE_ALCANTARILL27"/>
      <sheetName val="FORMATO_PREACTA27"/>
      <sheetName val="FORMATO_FECHA)27"/>
      <sheetName val="DESMONTE_LIMP_27"/>
      <sheetName val="REGISTRO_FOTOGRAFICO27"/>
      <sheetName val="S200_1_DESM__LIMP_B_27"/>
      <sheetName val="S200_2_DESM__LIMP__NB27"/>
      <sheetName val="S201_7_DEMO__ESTRUCTURAS27"/>
      <sheetName val="Remocion_alcantarillas_27"/>
      <sheetName val="Excav__Mat__Comun_27"/>
      <sheetName val="s201_15-remoción_de_alcantari27"/>
      <sheetName val="s210_2_2-Exc_de_expl27"/>
      <sheetName val="s210_2_1-Exc_en_roca27"/>
      <sheetName val="s211_1_REMOCION_DERR_27"/>
      <sheetName val="s220_1_Terraplenes27"/>
      <sheetName val="s221_1_Pedraplen27"/>
      <sheetName val="S900_3_TRANS__DERRUMBE27"/>
      <sheetName val="s231_1_Geotextil27"/>
      <sheetName val="S230_2_Mejora__de_la_Sub-Ra27"/>
      <sheetName val="S320_1_Sub_base27"/>
      <sheetName val="S330_1_BASE_GRANULAR27"/>
      <sheetName val="CONFM__DE_CALZADA_EXISTENTE27"/>
      <sheetName val="S310_1_Confor__calzada_existe27"/>
      <sheetName val="_S450_1_MEZCLA_MDC-127"/>
      <sheetName val="_S450_2MEZCLA_MDC-227"/>
      <sheetName val="S420_1_RIEGO_DE_IMPRIMACION_27"/>
      <sheetName val="S421_1_RIEGO_LIGA_CRR-127"/>
      <sheetName val="S460_1_FRESADO_27"/>
      <sheetName val="Excav__REPARACION_PAVIMENTO_27"/>
      <sheetName val="S465_1_EXC__PAV__ASFALTICO27"/>
      <sheetName val="S500_1_PAVIMENTO_CONCRETO27"/>
      <sheetName val="S510_1_PAVIMENTO_ADOQUIN27"/>
      <sheetName val="S600_1_EXCAV__VARIAS_27"/>
      <sheetName val="Relleno_Estructuras27"/>
      <sheetName val="eXCAVACIONES_VARIAS_EN_ROCA_27"/>
      <sheetName val="S600_2_EXCAV__ROCA27"/>
      <sheetName val="S610_1_Relleno_Estructuras27"/>
      <sheetName val="S623_1_Anclajes_27"/>
      <sheetName val="S623P1_Pantalla_Concreto27"/>
      <sheetName val="S630_3_Concretos_C27"/>
      <sheetName val="S630_4a_Concretos_D27"/>
      <sheetName val="S630_4b_Concretos_D27"/>
      <sheetName val="S630_6_CONCRETO_F27"/>
      <sheetName val="CONCRETO_G27"/>
      <sheetName val="S630_7_CONCRETO_G27"/>
      <sheetName val="s640_1_Acero_refuerzo27"/>
      <sheetName val="S642_13_Juntas_dilatacion27"/>
      <sheetName val="S644_2_Tuberia_PVC_4&quot;27"/>
      <sheetName val="_TUBERIA_36&quot;27"/>
      <sheetName val="S632_1_Baranda27"/>
      <sheetName val="_S661_1_TUBERIA_36&quot;_27"/>
      <sheetName val="S673_1_MAT__FILTRANTE27"/>
      <sheetName val="S673_2_GEOTEXTIL27"/>
      <sheetName val="TRANS__EXPLANACION27"/>
      <sheetName val="_S673_3_GEODREN_PLANAR_6&quot;27"/>
      <sheetName val="S681_1_GAVIONES27"/>
      <sheetName val="S700_1_Demarcacion27"/>
      <sheetName val="S700_2_Marca_víal27"/>
      <sheetName val="S701_1_tachas_reflectivas27"/>
      <sheetName val="S710_1_1_SEÑ_VERT__27"/>
      <sheetName val="S710_2_SEÑ_VERT_V27"/>
      <sheetName val="S710_1_2_SEÑ_VERT_27"/>
      <sheetName val="S730_1Defensas_27"/>
      <sheetName val="S800_2_CERCAS27"/>
      <sheetName val="S810_1_PROTECCION_TALUDES27"/>
      <sheetName val="S900_2Trans_explan27"/>
      <sheetName val="Tratamiento_fisuras27"/>
      <sheetName val="MARCAS_VIALES27"/>
      <sheetName val="Geomalla_con_fibra_de_vidrio27"/>
      <sheetName val="Anclajes_pasivos_4#627"/>
      <sheetName val="SNP1-geomalla_fibra_Vidrio27"/>
      <sheetName val="SNP2-geomalla_Biaxial27"/>
      <sheetName val="SNP3_concreto_3500_27"/>
      <sheetName val="SNP4_CEM__ASFALTICO27"/>
      <sheetName val="SNP5_MTTO_RUTINARIO27"/>
      <sheetName val="SNP6_Drenes27"/>
      <sheetName val="SNP7_Anclajes_pasivos_4#627"/>
      <sheetName val="SNP8_Anclajes_activos_2_Tor27"/>
      <sheetName val="SNP9_Anclajes_activos_4_Tor27"/>
      <sheetName val="SNP10_MATERIAL_3&quot;_TRIT27"/>
      <sheetName val="SNP11_Material_Relleno27"/>
      <sheetName val="SNP12_CUNETAS_3_00027"/>
      <sheetName val="SNP13_PARCHEO27"/>
      <sheetName val="SNP14_SELLO_JUNTAS27"/>
      <sheetName val="SNP15_Pilotes27"/>
      <sheetName val="SNP16_EXCAV__PAVIMENTO27"/>
      <sheetName val="SNP17_TRANS_BASE27"/>
      <sheetName val="SNP18_AFIRMADO_3&quot;27"/>
      <sheetName val="alcantarilla_K69+10327"/>
      <sheetName val="alcantarilla_K68+43727"/>
      <sheetName val="alcantarilla_K67+45527"/>
      <sheetName val="BOX_110+520_PUENTE_EL_VERDE27"/>
      <sheetName val="Muro_K99+070327"/>
      <sheetName val="MURO_K104+45427"/>
      <sheetName val="Muro_K109+057027"/>
      <sheetName val="BOX_K27"/>
      <sheetName val="INFORME_SEMANAL24"/>
      <sheetName val="201_724"/>
      <sheetName val="211_124"/>
      <sheetName val="320_224"/>
      <sheetName val="330_124"/>
      <sheetName val="330_224"/>
      <sheetName val="411_224"/>
      <sheetName val="450_2P24"/>
      <sheetName val="450_9P24"/>
      <sheetName val="461_124"/>
      <sheetName val="465_124"/>
      <sheetName val="464_1P24"/>
      <sheetName val="600_224"/>
      <sheetName val="630_524"/>
      <sheetName val="630_624"/>
      <sheetName val="630_724"/>
      <sheetName val="681_124"/>
      <sheetName val="670_P24"/>
      <sheetName val="671_P24"/>
      <sheetName val="674_224"/>
      <sheetName val="450_3P24"/>
      <sheetName val="621_1P24"/>
      <sheetName val="610_2P24"/>
      <sheetName val="230_224"/>
      <sheetName val="230_2P24"/>
      <sheetName val="621_1-1P24"/>
      <sheetName val="621_1_2P24"/>
      <sheetName val="PESO_VARILLAS24"/>
      <sheetName val="210_1_123"/>
      <sheetName val="210_1_223"/>
      <sheetName val="210_2_123"/>
      <sheetName val="220_123"/>
      <sheetName val="420_123"/>
      <sheetName val="421_123"/>
      <sheetName val="630_4_123"/>
      <sheetName val="640_1_123"/>
      <sheetName val="4P_1_123"/>
      <sheetName val="671_123"/>
      <sheetName val="673P_123"/>
      <sheetName val="674p_223"/>
      <sheetName val="640_1_223"/>
      <sheetName val="640_1_423"/>
      <sheetName val="630_3_123"/>
      <sheetName val="700_123"/>
      <sheetName val="701_223"/>
      <sheetName val="710_123"/>
      <sheetName val="730_123"/>
      <sheetName val="TORTA_EST23"/>
      <sheetName val="Indicadores_Y_Listas23"/>
      <sheetName val="Resistividad "/>
      <sheetName val="PRESUPUESTOS-REV1.xls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HER"/>
      <sheetName val="MAT"/>
      <sheetName val="PER"/>
      <sheetName val="TRANS"/>
      <sheetName val="Mensilizzato"/>
      <sheetName val="RELACION DE PRECIOS"/>
      <sheetName val="ACTA 5"/>
      <sheetName val="MODIF. 2"/>
      <sheetName val="MODIF. 3"/>
      <sheetName val="cant"/>
      <sheetName val="par mar19"/>
      <sheetName val="par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Relación De Equipos"/>
      <sheetName val="REAJUSTESACTA1PROVI"/>
      <sheetName val="resum96"/>
      <sheetName val="Equipo_Menor"/>
      <sheetName val="ALQUILADO_F-7857-308_"/>
      <sheetName val="Real_Para_tarifas"/>
      <sheetName val="Causa_Posible"/>
      <sheetName val="Base_de_Datos"/>
      <sheetName val="Elementos_Involucrados"/>
      <sheetName val="CRA_MODI"/>
      <sheetName val="&quot;PAGA&quot;"/>
      <sheetName val="BCE-ENERO-2004"/>
      <sheetName val="Programacion"/>
      <sheetName val="API93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RUTA 10"/>
      <sheetName val="AFECTACION 10"/>
      <sheetName val="EJECUCION C. 10"/>
      <sheetName val="INF FINANCIERA 10"/>
      <sheetName val="RUTA 11"/>
      <sheetName val="AFECTACION 11"/>
      <sheetName val="EJECUCION C. 11"/>
      <sheetName val="INF FINANCIERA 11"/>
      <sheetName val="MINFRA-MN-IN-15-FR-13"/>
      <sheetName val="AVANCE SEMANAL"/>
      <sheetName val="CLIMA mes"/>
      <sheetName val="REG FOTO"/>
      <sheetName val="SISOMA"/>
      <sheetName val="LETRAS"/>
      <sheetName val="CONTROL ADM"/>
      <sheetName val="RECIBO PARCIAL"/>
      <sheetName val="Memoria de cantidades"/>
      <sheetName val="CARTILLA ACEROS"/>
      <sheetName val="PERSONAL"/>
      <sheetName val="BALANCE DE OBRA "/>
      <sheetName val="MAYORES Y MENORES"/>
      <sheetName val="ACTA LIQUIDACION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A5" t="str">
            <v>S4</v>
          </cell>
          <cell r="B5" t="str">
            <v>T1</v>
          </cell>
          <cell r="C5" t="str">
            <v>T2</v>
          </cell>
          <cell r="D5" t="str">
            <v>T3</v>
          </cell>
          <cell r="F5">
            <v>20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>
        <row r="2">
          <cell r="A2">
            <v>0</v>
          </cell>
        </row>
      </sheetData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 refreshError="1"/>
      <sheetData sheetId="218" refreshError="1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>
        <row r="2">
          <cell r="A2">
            <v>0</v>
          </cell>
        </row>
      </sheetData>
      <sheetData sheetId="279">
        <row r="2">
          <cell r="A2">
            <v>0</v>
          </cell>
        </row>
      </sheetData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>
        <row r="2">
          <cell r="A2">
            <v>0</v>
          </cell>
        </row>
      </sheetData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>
        <row r="2">
          <cell r="A2">
            <v>0</v>
          </cell>
        </row>
      </sheetData>
      <sheetData sheetId="291">
        <row r="2">
          <cell r="A2">
            <v>0</v>
          </cell>
        </row>
      </sheetData>
      <sheetData sheetId="292">
        <row r="2">
          <cell r="A2">
            <v>0</v>
          </cell>
        </row>
      </sheetData>
      <sheetData sheetId="293">
        <row r="2">
          <cell r="A2">
            <v>0</v>
          </cell>
        </row>
      </sheetData>
      <sheetData sheetId="294">
        <row r="2">
          <cell r="A2">
            <v>0</v>
          </cell>
        </row>
      </sheetData>
      <sheetData sheetId="295">
        <row r="2">
          <cell r="A2">
            <v>0</v>
          </cell>
        </row>
      </sheetData>
      <sheetData sheetId="296">
        <row r="2">
          <cell r="A2">
            <v>0</v>
          </cell>
        </row>
      </sheetData>
      <sheetData sheetId="297">
        <row r="2">
          <cell r="A2">
            <v>0</v>
          </cell>
        </row>
      </sheetData>
      <sheetData sheetId="298">
        <row r="2">
          <cell r="A2">
            <v>0</v>
          </cell>
        </row>
      </sheetData>
      <sheetData sheetId="299">
        <row r="2">
          <cell r="A2">
            <v>0</v>
          </cell>
        </row>
      </sheetData>
      <sheetData sheetId="300">
        <row r="2">
          <cell r="A2">
            <v>0</v>
          </cell>
        </row>
      </sheetData>
      <sheetData sheetId="301">
        <row r="2">
          <cell r="A2">
            <v>0</v>
          </cell>
        </row>
      </sheetData>
      <sheetData sheetId="302">
        <row r="2">
          <cell r="A2">
            <v>0</v>
          </cell>
        </row>
      </sheetData>
      <sheetData sheetId="303">
        <row r="2">
          <cell r="A2">
            <v>0</v>
          </cell>
        </row>
      </sheetData>
      <sheetData sheetId="304">
        <row r="2">
          <cell r="A2">
            <v>0</v>
          </cell>
        </row>
      </sheetData>
      <sheetData sheetId="305">
        <row r="2">
          <cell r="A2">
            <v>0</v>
          </cell>
        </row>
      </sheetData>
      <sheetData sheetId="306">
        <row r="2">
          <cell r="A2">
            <v>0</v>
          </cell>
        </row>
      </sheetData>
      <sheetData sheetId="307">
        <row r="2">
          <cell r="A2">
            <v>0</v>
          </cell>
        </row>
      </sheetData>
      <sheetData sheetId="308">
        <row r="2">
          <cell r="A2">
            <v>0</v>
          </cell>
        </row>
      </sheetData>
      <sheetData sheetId="309">
        <row r="2">
          <cell r="A2">
            <v>0</v>
          </cell>
        </row>
      </sheetData>
      <sheetData sheetId="310">
        <row r="2">
          <cell r="A2">
            <v>0</v>
          </cell>
        </row>
      </sheetData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>
        <row r="2">
          <cell r="A2">
            <v>0</v>
          </cell>
        </row>
      </sheetData>
      <sheetData sheetId="418">
        <row r="2">
          <cell r="A2">
            <v>0</v>
          </cell>
        </row>
      </sheetData>
      <sheetData sheetId="419">
        <row r="2">
          <cell r="A2">
            <v>0</v>
          </cell>
        </row>
      </sheetData>
      <sheetData sheetId="420">
        <row r="2">
          <cell r="A2">
            <v>0</v>
          </cell>
        </row>
      </sheetData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>
        <row r="2">
          <cell r="A2">
            <v>0</v>
          </cell>
        </row>
      </sheetData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>
        <row r="2">
          <cell r="A2">
            <v>0</v>
          </cell>
        </row>
      </sheetData>
      <sheetData sheetId="511" refreshError="1"/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>
        <row r="2">
          <cell r="A2">
            <v>0</v>
          </cell>
        </row>
      </sheetData>
      <sheetData sheetId="555">
        <row r="2">
          <cell r="A2">
            <v>0</v>
          </cell>
        </row>
      </sheetData>
      <sheetData sheetId="556">
        <row r="2">
          <cell r="A2">
            <v>0</v>
          </cell>
        </row>
      </sheetData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>
        <row r="2">
          <cell r="A2">
            <v>0</v>
          </cell>
        </row>
      </sheetData>
      <sheetData sheetId="564">
        <row r="2">
          <cell r="A2">
            <v>0</v>
          </cell>
        </row>
      </sheetData>
      <sheetData sheetId="565">
        <row r="2">
          <cell r="A2">
            <v>0</v>
          </cell>
        </row>
      </sheetData>
      <sheetData sheetId="566">
        <row r="2">
          <cell r="A2">
            <v>0</v>
          </cell>
        </row>
      </sheetData>
      <sheetData sheetId="567">
        <row r="2">
          <cell r="A2">
            <v>0</v>
          </cell>
        </row>
      </sheetData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>
        <row r="2">
          <cell r="A2">
            <v>0</v>
          </cell>
        </row>
      </sheetData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>
        <row r="2">
          <cell r="A2">
            <v>0</v>
          </cell>
        </row>
      </sheetData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>
        <row r="2">
          <cell r="A2">
            <v>0</v>
          </cell>
        </row>
      </sheetData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>
        <row r="2">
          <cell r="A2">
            <v>0</v>
          </cell>
        </row>
      </sheetData>
      <sheetData sheetId="582">
        <row r="2">
          <cell r="A2">
            <v>0</v>
          </cell>
        </row>
      </sheetData>
      <sheetData sheetId="583">
        <row r="2">
          <cell r="A2">
            <v>0</v>
          </cell>
        </row>
      </sheetData>
      <sheetData sheetId="584">
        <row r="2">
          <cell r="A2">
            <v>0</v>
          </cell>
        </row>
      </sheetData>
      <sheetData sheetId="585">
        <row r="2">
          <cell r="A2">
            <v>0</v>
          </cell>
        </row>
      </sheetData>
      <sheetData sheetId="586">
        <row r="2">
          <cell r="A2">
            <v>0</v>
          </cell>
        </row>
      </sheetData>
      <sheetData sheetId="587">
        <row r="2">
          <cell r="A2">
            <v>0</v>
          </cell>
        </row>
      </sheetData>
      <sheetData sheetId="588">
        <row r="2">
          <cell r="A2">
            <v>0</v>
          </cell>
        </row>
      </sheetData>
      <sheetData sheetId="589">
        <row r="2">
          <cell r="A2">
            <v>0</v>
          </cell>
        </row>
      </sheetData>
      <sheetData sheetId="590">
        <row r="2">
          <cell r="A2">
            <v>0</v>
          </cell>
        </row>
      </sheetData>
      <sheetData sheetId="591">
        <row r="2">
          <cell r="A2">
            <v>0</v>
          </cell>
        </row>
      </sheetData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>
        <row r="2">
          <cell r="A2">
            <v>0</v>
          </cell>
        </row>
      </sheetData>
      <sheetData sheetId="600">
        <row r="2">
          <cell r="A2">
            <v>0</v>
          </cell>
        </row>
      </sheetData>
      <sheetData sheetId="601">
        <row r="2">
          <cell r="A2">
            <v>0</v>
          </cell>
        </row>
      </sheetData>
      <sheetData sheetId="602">
        <row r="2">
          <cell r="A2">
            <v>0</v>
          </cell>
        </row>
      </sheetData>
      <sheetData sheetId="603">
        <row r="2">
          <cell r="A2">
            <v>0</v>
          </cell>
        </row>
      </sheetData>
      <sheetData sheetId="604">
        <row r="2">
          <cell r="A2">
            <v>0</v>
          </cell>
        </row>
      </sheetData>
      <sheetData sheetId="605">
        <row r="2">
          <cell r="A2">
            <v>0</v>
          </cell>
        </row>
      </sheetData>
      <sheetData sheetId="606">
        <row r="2">
          <cell r="A2">
            <v>0</v>
          </cell>
        </row>
      </sheetData>
      <sheetData sheetId="607">
        <row r="2">
          <cell r="A2">
            <v>0</v>
          </cell>
        </row>
      </sheetData>
      <sheetData sheetId="608">
        <row r="2">
          <cell r="A2">
            <v>0</v>
          </cell>
        </row>
      </sheetData>
      <sheetData sheetId="609">
        <row r="2">
          <cell r="A2">
            <v>0</v>
          </cell>
        </row>
      </sheetData>
      <sheetData sheetId="610">
        <row r="2">
          <cell r="A2">
            <v>0</v>
          </cell>
        </row>
      </sheetData>
      <sheetData sheetId="611">
        <row r="2">
          <cell r="A2">
            <v>0</v>
          </cell>
        </row>
      </sheetData>
      <sheetData sheetId="612">
        <row r="2">
          <cell r="A2">
            <v>0</v>
          </cell>
        </row>
      </sheetData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/>
      <sheetData sheetId="754" refreshError="1"/>
      <sheetData sheetId="755" refreshError="1"/>
      <sheetData sheetId="756" refreshError="1"/>
      <sheetData sheetId="757">
        <row r="2">
          <cell r="A2">
            <v>0</v>
          </cell>
        </row>
      </sheetData>
      <sheetData sheetId="758" refreshError="1"/>
      <sheetData sheetId="759" refreshError="1"/>
      <sheetData sheetId="760" refreshError="1"/>
      <sheetData sheetId="761" refreshError="1"/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>
        <row r="2">
          <cell r="A2">
            <v>0</v>
          </cell>
        </row>
      </sheetData>
      <sheetData sheetId="766">
        <row r="2">
          <cell r="A2">
            <v>0</v>
          </cell>
        </row>
      </sheetData>
      <sheetData sheetId="767">
        <row r="2">
          <cell r="A2">
            <v>0</v>
          </cell>
        </row>
      </sheetData>
      <sheetData sheetId="768">
        <row r="2">
          <cell r="A2">
            <v>0</v>
          </cell>
        </row>
      </sheetData>
      <sheetData sheetId="769">
        <row r="2">
          <cell r="A2">
            <v>0</v>
          </cell>
        </row>
      </sheetData>
      <sheetData sheetId="770">
        <row r="2">
          <cell r="A2">
            <v>0</v>
          </cell>
        </row>
      </sheetData>
      <sheetData sheetId="771">
        <row r="2">
          <cell r="A2">
            <v>0</v>
          </cell>
        </row>
      </sheetData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>
        <row r="2">
          <cell r="A2">
            <v>0</v>
          </cell>
        </row>
      </sheetData>
      <sheetData sheetId="871">
        <row r="2">
          <cell r="A2">
            <v>0</v>
          </cell>
        </row>
      </sheetData>
      <sheetData sheetId="872">
        <row r="2">
          <cell r="A2">
            <v>0</v>
          </cell>
        </row>
      </sheetData>
      <sheetData sheetId="873">
        <row r="2">
          <cell r="A2">
            <v>0</v>
          </cell>
        </row>
      </sheetData>
      <sheetData sheetId="874">
        <row r="2">
          <cell r="A2">
            <v>0</v>
          </cell>
        </row>
      </sheetData>
      <sheetData sheetId="875">
        <row r="2">
          <cell r="A2">
            <v>0</v>
          </cell>
        </row>
      </sheetData>
      <sheetData sheetId="876">
        <row r="2">
          <cell r="A2">
            <v>0</v>
          </cell>
        </row>
      </sheetData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>
        <row r="2">
          <cell r="A2">
            <v>0</v>
          </cell>
        </row>
      </sheetData>
      <sheetData sheetId="887">
        <row r="2">
          <cell r="A2">
            <v>0</v>
          </cell>
        </row>
      </sheetData>
      <sheetData sheetId="888">
        <row r="2">
          <cell r="A2">
            <v>0</v>
          </cell>
        </row>
      </sheetData>
      <sheetData sheetId="889">
        <row r="2">
          <cell r="A2">
            <v>0</v>
          </cell>
        </row>
      </sheetData>
      <sheetData sheetId="890">
        <row r="2">
          <cell r="A2">
            <v>0</v>
          </cell>
        </row>
      </sheetData>
      <sheetData sheetId="891">
        <row r="2">
          <cell r="A2">
            <v>0</v>
          </cell>
        </row>
      </sheetData>
      <sheetData sheetId="892">
        <row r="2">
          <cell r="A2">
            <v>0</v>
          </cell>
        </row>
      </sheetData>
      <sheetData sheetId="893">
        <row r="2">
          <cell r="A2">
            <v>0</v>
          </cell>
        </row>
      </sheetData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>
        <row r="2">
          <cell r="A2">
            <v>0</v>
          </cell>
        </row>
      </sheetData>
      <sheetData sheetId="897">
        <row r="2">
          <cell r="A2">
            <v>0</v>
          </cell>
        </row>
      </sheetData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>
        <row r="2">
          <cell r="A2">
            <v>0</v>
          </cell>
        </row>
      </sheetData>
      <sheetData sheetId="902">
        <row r="2">
          <cell r="A2">
            <v>0</v>
          </cell>
        </row>
      </sheetData>
      <sheetData sheetId="903">
        <row r="2">
          <cell r="A2">
            <v>0</v>
          </cell>
        </row>
      </sheetData>
      <sheetData sheetId="904">
        <row r="2">
          <cell r="A2">
            <v>0</v>
          </cell>
        </row>
      </sheetData>
      <sheetData sheetId="905">
        <row r="2">
          <cell r="A2">
            <v>0</v>
          </cell>
        </row>
      </sheetData>
      <sheetData sheetId="906">
        <row r="2">
          <cell r="A2">
            <v>0</v>
          </cell>
        </row>
      </sheetData>
      <sheetData sheetId="907">
        <row r="2">
          <cell r="A2">
            <v>0</v>
          </cell>
        </row>
      </sheetData>
      <sheetData sheetId="908">
        <row r="2">
          <cell r="A2">
            <v>0</v>
          </cell>
        </row>
      </sheetData>
      <sheetData sheetId="909">
        <row r="2">
          <cell r="A2">
            <v>0</v>
          </cell>
        </row>
      </sheetData>
      <sheetData sheetId="910">
        <row r="2">
          <cell r="A2">
            <v>0</v>
          </cell>
        </row>
      </sheetData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>
        <row r="2">
          <cell r="A2">
            <v>0</v>
          </cell>
        </row>
      </sheetData>
      <sheetData sheetId="914">
        <row r="2">
          <cell r="A2">
            <v>0</v>
          </cell>
        </row>
      </sheetData>
      <sheetData sheetId="915">
        <row r="2">
          <cell r="A2">
            <v>0</v>
          </cell>
        </row>
      </sheetData>
      <sheetData sheetId="916">
        <row r="2">
          <cell r="A2">
            <v>0</v>
          </cell>
        </row>
      </sheetData>
      <sheetData sheetId="917">
        <row r="2">
          <cell r="A2">
            <v>0</v>
          </cell>
        </row>
      </sheetData>
      <sheetData sheetId="918">
        <row r="2">
          <cell r="A2">
            <v>0</v>
          </cell>
        </row>
      </sheetData>
      <sheetData sheetId="919">
        <row r="2">
          <cell r="A2">
            <v>0</v>
          </cell>
        </row>
      </sheetData>
      <sheetData sheetId="920">
        <row r="2">
          <cell r="A2">
            <v>0</v>
          </cell>
        </row>
      </sheetData>
      <sheetData sheetId="921">
        <row r="2">
          <cell r="A2">
            <v>0</v>
          </cell>
        </row>
      </sheetData>
      <sheetData sheetId="922">
        <row r="2">
          <cell r="A2">
            <v>0</v>
          </cell>
        </row>
      </sheetData>
      <sheetData sheetId="923">
        <row r="2">
          <cell r="A2">
            <v>0</v>
          </cell>
        </row>
      </sheetData>
      <sheetData sheetId="924">
        <row r="2">
          <cell r="A2">
            <v>0</v>
          </cell>
        </row>
      </sheetData>
      <sheetData sheetId="925">
        <row r="2">
          <cell r="A2">
            <v>0</v>
          </cell>
        </row>
      </sheetData>
      <sheetData sheetId="926">
        <row r="2">
          <cell r="A2">
            <v>0</v>
          </cell>
        </row>
      </sheetData>
      <sheetData sheetId="927">
        <row r="2">
          <cell r="A2">
            <v>0</v>
          </cell>
        </row>
      </sheetData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>
        <row r="2">
          <cell r="A2">
            <v>0</v>
          </cell>
        </row>
      </sheetData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>
        <row r="2">
          <cell r="A2">
            <v>0</v>
          </cell>
        </row>
      </sheetData>
      <sheetData sheetId="936">
        <row r="2">
          <cell r="A2">
            <v>0</v>
          </cell>
        </row>
      </sheetData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>
        <row r="2">
          <cell r="A2">
            <v>0</v>
          </cell>
        </row>
      </sheetData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>
        <row r="2">
          <cell r="A2">
            <v>0</v>
          </cell>
        </row>
      </sheetData>
      <sheetData sheetId="947">
        <row r="2">
          <cell r="A2">
            <v>0</v>
          </cell>
        </row>
      </sheetData>
      <sheetData sheetId="948">
        <row r="2">
          <cell r="A2">
            <v>0</v>
          </cell>
        </row>
      </sheetData>
      <sheetData sheetId="949">
        <row r="2">
          <cell r="A2">
            <v>0</v>
          </cell>
        </row>
      </sheetData>
      <sheetData sheetId="950">
        <row r="2">
          <cell r="A2">
            <v>0</v>
          </cell>
        </row>
      </sheetData>
      <sheetData sheetId="951">
        <row r="2">
          <cell r="A2">
            <v>0</v>
          </cell>
        </row>
      </sheetData>
      <sheetData sheetId="952">
        <row r="2">
          <cell r="A2">
            <v>0</v>
          </cell>
        </row>
      </sheetData>
      <sheetData sheetId="953">
        <row r="2">
          <cell r="A2">
            <v>0</v>
          </cell>
        </row>
      </sheetData>
      <sheetData sheetId="954">
        <row r="2">
          <cell r="A2">
            <v>0</v>
          </cell>
        </row>
      </sheetData>
      <sheetData sheetId="955">
        <row r="2">
          <cell r="A2">
            <v>0</v>
          </cell>
        </row>
      </sheetData>
      <sheetData sheetId="956">
        <row r="2">
          <cell r="A2">
            <v>0</v>
          </cell>
        </row>
      </sheetData>
      <sheetData sheetId="957">
        <row r="2">
          <cell r="A2">
            <v>0</v>
          </cell>
        </row>
      </sheetData>
      <sheetData sheetId="958">
        <row r="2">
          <cell r="A2">
            <v>0</v>
          </cell>
        </row>
      </sheetData>
      <sheetData sheetId="959">
        <row r="2">
          <cell r="A2">
            <v>0</v>
          </cell>
        </row>
      </sheetData>
      <sheetData sheetId="960">
        <row r="2">
          <cell r="A2">
            <v>0</v>
          </cell>
        </row>
      </sheetData>
      <sheetData sheetId="961">
        <row r="2">
          <cell r="A2">
            <v>0</v>
          </cell>
        </row>
      </sheetData>
      <sheetData sheetId="962">
        <row r="2">
          <cell r="A2">
            <v>0</v>
          </cell>
        </row>
      </sheetData>
      <sheetData sheetId="963">
        <row r="2">
          <cell r="A2">
            <v>0</v>
          </cell>
        </row>
      </sheetData>
      <sheetData sheetId="964">
        <row r="2">
          <cell r="A2">
            <v>0</v>
          </cell>
        </row>
      </sheetData>
      <sheetData sheetId="965">
        <row r="2">
          <cell r="A2">
            <v>0</v>
          </cell>
        </row>
      </sheetData>
      <sheetData sheetId="966">
        <row r="2">
          <cell r="A2">
            <v>0</v>
          </cell>
        </row>
      </sheetData>
      <sheetData sheetId="967">
        <row r="2">
          <cell r="A2">
            <v>0</v>
          </cell>
        </row>
      </sheetData>
      <sheetData sheetId="968">
        <row r="2">
          <cell r="A2">
            <v>0</v>
          </cell>
        </row>
      </sheetData>
      <sheetData sheetId="969">
        <row r="2">
          <cell r="A2">
            <v>0</v>
          </cell>
        </row>
      </sheetData>
      <sheetData sheetId="970">
        <row r="2">
          <cell r="A2">
            <v>0</v>
          </cell>
        </row>
      </sheetData>
      <sheetData sheetId="971">
        <row r="2">
          <cell r="A2">
            <v>0</v>
          </cell>
        </row>
      </sheetData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>
        <row r="2">
          <cell r="A2">
            <v>0</v>
          </cell>
        </row>
      </sheetData>
      <sheetData sheetId="975">
        <row r="2">
          <cell r="A2">
            <v>0</v>
          </cell>
        </row>
      </sheetData>
      <sheetData sheetId="976">
        <row r="2">
          <cell r="A2">
            <v>0</v>
          </cell>
        </row>
      </sheetData>
      <sheetData sheetId="977">
        <row r="2">
          <cell r="A2">
            <v>0</v>
          </cell>
        </row>
      </sheetData>
      <sheetData sheetId="978">
        <row r="2">
          <cell r="A2">
            <v>0</v>
          </cell>
        </row>
      </sheetData>
      <sheetData sheetId="979">
        <row r="2">
          <cell r="A2">
            <v>0</v>
          </cell>
        </row>
      </sheetData>
      <sheetData sheetId="980">
        <row r="2">
          <cell r="A2">
            <v>0</v>
          </cell>
        </row>
      </sheetData>
      <sheetData sheetId="981">
        <row r="2">
          <cell r="A2">
            <v>0</v>
          </cell>
        </row>
      </sheetData>
      <sheetData sheetId="982">
        <row r="2">
          <cell r="A2">
            <v>0</v>
          </cell>
        </row>
      </sheetData>
      <sheetData sheetId="983">
        <row r="2">
          <cell r="A2">
            <v>0</v>
          </cell>
        </row>
      </sheetData>
      <sheetData sheetId="984">
        <row r="2">
          <cell r="A2">
            <v>0</v>
          </cell>
        </row>
      </sheetData>
      <sheetData sheetId="985">
        <row r="2">
          <cell r="A2">
            <v>0</v>
          </cell>
        </row>
      </sheetData>
      <sheetData sheetId="986">
        <row r="2">
          <cell r="A2">
            <v>0</v>
          </cell>
        </row>
      </sheetData>
      <sheetData sheetId="987">
        <row r="2">
          <cell r="A2">
            <v>0</v>
          </cell>
        </row>
      </sheetData>
      <sheetData sheetId="988">
        <row r="2">
          <cell r="A2">
            <v>0</v>
          </cell>
        </row>
      </sheetData>
      <sheetData sheetId="989">
        <row r="2">
          <cell r="A2">
            <v>0</v>
          </cell>
        </row>
      </sheetData>
      <sheetData sheetId="990">
        <row r="2">
          <cell r="A2">
            <v>0</v>
          </cell>
        </row>
      </sheetData>
      <sheetData sheetId="991">
        <row r="2">
          <cell r="A2">
            <v>0</v>
          </cell>
        </row>
      </sheetData>
      <sheetData sheetId="992">
        <row r="2">
          <cell r="A2">
            <v>0</v>
          </cell>
        </row>
      </sheetData>
      <sheetData sheetId="993">
        <row r="2">
          <cell r="A2">
            <v>0</v>
          </cell>
        </row>
      </sheetData>
      <sheetData sheetId="994">
        <row r="2">
          <cell r="A2">
            <v>0</v>
          </cell>
        </row>
      </sheetData>
      <sheetData sheetId="995">
        <row r="2">
          <cell r="A2">
            <v>0</v>
          </cell>
        </row>
      </sheetData>
      <sheetData sheetId="996">
        <row r="2">
          <cell r="A2">
            <v>0</v>
          </cell>
        </row>
      </sheetData>
      <sheetData sheetId="997">
        <row r="2">
          <cell r="A2">
            <v>0</v>
          </cell>
        </row>
      </sheetData>
      <sheetData sheetId="998">
        <row r="2">
          <cell r="A2">
            <v>0</v>
          </cell>
        </row>
      </sheetData>
      <sheetData sheetId="999">
        <row r="2">
          <cell r="A2">
            <v>0</v>
          </cell>
        </row>
      </sheetData>
      <sheetData sheetId="1000">
        <row r="2">
          <cell r="A2">
            <v>0</v>
          </cell>
        </row>
      </sheetData>
      <sheetData sheetId="1001">
        <row r="2">
          <cell r="A2">
            <v>0</v>
          </cell>
        </row>
      </sheetData>
      <sheetData sheetId="1002">
        <row r="2">
          <cell r="A2">
            <v>0</v>
          </cell>
        </row>
      </sheetData>
      <sheetData sheetId="1003">
        <row r="2">
          <cell r="A2">
            <v>0</v>
          </cell>
        </row>
      </sheetData>
      <sheetData sheetId="1004">
        <row r="2">
          <cell r="A2">
            <v>0</v>
          </cell>
        </row>
      </sheetData>
      <sheetData sheetId="1005">
        <row r="2">
          <cell r="A2">
            <v>0</v>
          </cell>
        </row>
      </sheetData>
      <sheetData sheetId="1006">
        <row r="2">
          <cell r="A2">
            <v>0</v>
          </cell>
        </row>
      </sheetData>
      <sheetData sheetId="1007">
        <row r="2">
          <cell r="A2">
            <v>0</v>
          </cell>
        </row>
      </sheetData>
      <sheetData sheetId="1008">
        <row r="2">
          <cell r="A2">
            <v>0</v>
          </cell>
        </row>
      </sheetData>
      <sheetData sheetId="1009">
        <row r="2">
          <cell r="A2">
            <v>0</v>
          </cell>
        </row>
      </sheetData>
      <sheetData sheetId="1010">
        <row r="2">
          <cell r="A2">
            <v>0</v>
          </cell>
        </row>
      </sheetData>
      <sheetData sheetId="1011">
        <row r="2">
          <cell r="A2">
            <v>0</v>
          </cell>
        </row>
      </sheetData>
      <sheetData sheetId="1012">
        <row r="2">
          <cell r="A2">
            <v>0</v>
          </cell>
        </row>
      </sheetData>
      <sheetData sheetId="1013">
        <row r="2">
          <cell r="A2">
            <v>0</v>
          </cell>
        </row>
      </sheetData>
      <sheetData sheetId="1014">
        <row r="2">
          <cell r="A2">
            <v>0</v>
          </cell>
        </row>
      </sheetData>
      <sheetData sheetId="1015">
        <row r="2">
          <cell r="A2">
            <v>0</v>
          </cell>
        </row>
      </sheetData>
      <sheetData sheetId="1016">
        <row r="2">
          <cell r="A2">
            <v>0</v>
          </cell>
        </row>
      </sheetData>
      <sheetData sheetId="1017">
        <row r="2">
          <cell r="A2">
            <v>0</v>
          </cell>
        </row>
      </sheetData>
      <sheetData sheetId="1018">
        <row r="2">
          <cell r="A2">
            <v>0</v>
          </cell>
        </row>
      </sheetData>
      <sheetData sheetId="1019">
        <row r="2">
          <cell r="A2">
            <v>0</v>
          </cell>
        </row>
      </sheetData>
      <sheetData sheetId="1020">
        <row r="2">
          <cell r="A2">
            <v>0</v>
          </cell>
        </row>
      </sheetData>
      <sheetData sheetId="1021">
        <row r="2">
          <cell r="A2">
            <v>0</v>
          </cell>
        </row>
      </sheetData>
      <sheetData sheetId="1022">
        <row r="2">
          <cell r="A2">
            <v>0</v>
          </cell>
        </row>
      </sheetData>
      <sheetData sheetId="1023">
        <row r="2">
          <cell r="A2">
            <v>0</v>
          </cell>
        </row>
      </sheetData>
      <sheetData sheetId="1024">
        <row r="2">
          <cell r="A2">
            <v>0</v>
          </cell>
        </row>
      </sheetData>
      <sheetData sheetId="1025">
        <row r="2">
          <cell r="A2">
            <v>0</v>
          </cell>
        </row>
      </sheetData>
      <sheetData sheetId="1026">
        <row r="2">
          <cell r="A2">
            <v>0</v>
          </cell>
        </row>
      </sheetData>
      <sheetData sheetId="1027">
        <row r="2">
          <cell r="A2">
            <v>0</v>
          </cell>
        </row>
      </sheetData>
      <sheetData sheetId="1028">
        <row r="2">
          <cell r="A2">
            <v>0</v>
          </cell>
        </row>
      </sheetData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>
        <row r="2">
          <cell r="A2">
            <v>0</v>
          </cell>
        </row>
      </sheetData>
      <sheetData sheetId="1042">
        <row r="2">
          <cell r="A2">
            <v>0</v>
          </cell>
        </row>
      </sheetData>
      <sheetData sheetId="1043">
        <row r="2">
          <cell r="A2">
            <v>0</v>
          </cell>
        </row>
      </sheetData>
      <sheetData sheetId="1044">
        <row r="2">
          <cell r="A2">
            <v>0</v>
          </cell>
        </row>
      </sheetData>
      <sheetData sheetId="1045" refreshError="1"/>
      <sheetData sheetId="1046">
        <row r="2">
          <cell r="A2">
            <v>0</v>
          </cell>
        </row>
      </sheetData>
      <sheetData sheetId="1047">
        <row r="2">
          <cell r="A2">
            <v>0</v>
          </cell>
        </row>
      </sheetData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>
        <row r="2">
          <cell r="A2">
            <v>0</v>
          </cell>
        </row>
      </sheetData>
      <sheetData sheetId="1061">
        <row r="2">
          <cell r="A2">
            <v>0</v>
          </cell>
        </row>
      </sheetData>
      <sheetData sheetId="1062">
        <row r="2">
          <cell r="A2">
            <v>0</v>
          </cell>
        </row>
      </sheetData>
      <sheetData sheetId="1063">
        <row r="2">
          <cell r="A2">
            <v>0</v>
          </cell>
        </row>
      </sheetData>
      <sheetData sheetId="1064">
        <row r="2">
          <cell r="A2">
            <v>0</v>
          </cell>
        </row>
      </sheetData>
      <sheetData sheetId="1065">
        <row r="2">
          <cell r="B2" t="str">
            <v>Patrimonio
neto
personal</v>
          </cell>
        </row>
      </sheetData>
      <sheetData sheetId="1066">
        <row r="2">
          <cell r="A2">
            <v>0</v>
          </cell>
        </row>
      </sheetData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/>
      <sheetData sheetId="1076">
        <row r="2">
          <cell r="A2">
            <v>0</v>
          </cell>
        </row>
      </sheetData>
      <sheetData sheetId="1077">
        <row r="2">
          <cell r="A2">
            <v>0</v>
          </cell>
        </row>
      </sheetData>
      <sheetData sheetId="1078">
        <row r="2">
          <cell r="A2">
            <v>0</v>
          </cell>
        </row>
      </sheetData>
      <sheetData sheetId="1079">
        <row r="2">
          <cell r="A2">
            <v>0</v>
          </cell>
        </row>
      </sheetData>
      <sheetData sheetId="1080">
        <row r="2">
          <cell r="A2">
            <v>0</v>
          </cell>
        </row>
      </sheetData>
      <sheetData sheetId="1081">
        <row r="2">
          <cell r="A2">
            <v>0</v>
          </cell>
        </row>
      </sheetData>
      <sheetData sheetId="1082">
        <row r="2">
          <cell r="A2">
            <v>0</v>
          </cell>
        </row>
      </sheetData>
      <sheetData sheetId="1083">
        <row r="2">
          <cell r="A2">
            <v>0</v>
          </cell>
        </row>
      </sheetData>
      <sheetData sheetId="1084">
        <row r="2">
          <cell r="A2">
            <v>0</v>
          </cell>
        </row>
      </sheetData>
      <sheetData sheetId="1085">
        <row r="2">
          <cell r="A2">
            <v>0</v>
          </cell>
        </row>
      </sheetData>
      <sheetData sheetId="1086">
        <row r="2">
          <cell r="A2">
            <v>0</v>
          </cell>
        </row>
      </sheetData>
      <sheetData sheetId="1087">
        <row r="2">
          <cell r="A2">
            <v>0</v>
          </cell>
        </row>
      </sheetData>
      <sheetData sheetId="1088">
        <row r="2">
          <cell r="A2">
            <v>0</v>
          </cell>
        </row>
      </sheetData>
      <sheetData sheetId="1089">
        <row r="2">
          <cell r="A2">
            <v>0</v>
          </cell>
        </row>
      </sheetData>
      <sheetData sheetId="1090">
        <row r="2">
          <cell r="A2">
            <v>0</v>
          </cell>
        </row>
      </sheetData>
      <sheetData sheetId="1091">
        <row r="2">
          <cell r="A2">
            <v>0</v>
          </cell>
        </row>
      </sheetData>
      <sheetData sheetId="1092">
        <row r="2">
          <cell r="A2">
            <v>0</v>
          </cell>
        </row>
      </sheetData>
      <sheetData sheetId="1093">
        <row r="2">
          <cell r="A2">
            <v>0</v>
          </cell>
        </row>
      </sheetData>
      <sheetData sheetId="1094">
        <row r="2">
          <cell r="A2">
            <v>0</v>
          </cell>
        </row>
      </sheetData>
      <sheetData sheetId="1095">
        <row r="2">
          <cell r="A2">
            <v>0</v>
          </cell>
        </row>
      </sheetData>
      <sheetData sheetId="1096">
        <row r="2">
          <cell r="A2">
            <v>0</v>
          </cell>
        </row>
      </sheetData>
      <sheetData sheetId="1097">
        <row r="2">
          <cell r="A2">
            <v>0</v>
          </cell>
        </row>
      </sheetData>
      <sheetData sheetId="1098">
        <row r="2">
          <cell r="A2">
            <v>0</v>
          </cell>
        </row>
      </sheetData>
      <sheetData sheetId="1099">
        <row r="2">
          <cell r="A2">
            <v>0</v>
          </cell>
        </row>
      </sheetData>
      <sheetData sheetId="1100">
        <row r="2">
          <cell r="A2">
            <v>0</v>
          </cell>
        </row>
      </sheetData>
      <sheetData sheetId="1101">
        <row r="2">
          <cell r="A2">
            <v>0</v>
          </cell>
        </row>
      </sheetData>
      <sheetData sheetId="1102">
        <row r="2">
          <cell r="A2">
            <v>0</v>
          </cell>
        </row>
      </sheetData>
      <sheetData sheetId="1103">
        <row r="2">
          <cell r="A2">
            <v>0</v>
          </cell>
        </row>
      </sheetData>
      <sheetData sheetId="1104">
        <row r="2">
          <cell r="A2">
            <v>0</v>
          </cell>
        </row>
      </sheetData>
      <sheetData sheetId="1105">
        <row r="2">
          <cell r="A2">
            <v>0</v>
          </cell>
        </row>
      </sheetData>
      <sheetData sheetId="1106">
        <row r="2">
          <cell r="A2">
            <v>0</v>
          </cell>
        </row>
      </sheetData>
      <sheetData sheetId="1107">
        <row r="2">
          <cell r="A2">
            <v>0</v>
          </cell>
        </row>
      </sheetData>
      <sheetData sheetId="1108">
        <row r="2">
          <cell r="A2">
            <v>0</v>
          </cell>
        </row>
      </sheetData>
      <sheetData sheetId="1109">
        <row r="2">
          <cell r="A2">
            <v>0</v>
          </cell>
        </row>
      </sheetData>
      <sheetData sheetId="1110">
        <row r="2">
          <cell r="A2">
            <v>0</v>
          </cell>
        </row>
      </sheetData>
      <sheetData sheetId="1111">
        <row r="2">
          <cell r="A2">
            <v>0</v>
          </cell>
        </row>
      </sheetData>
      <sheetData sheetId="1112">
        <row r="2">
          <cell r="A2">
            <v>0</v>
          </cell>
        </row>
      </sheetData>
      <sheetData sheetId="1113">
        <row r="2">
          <cell r="A2">
            <v>0</v>
          </cell>
        </row>
      </sheetData>
      <sheetData sheetId="1114">
        <row r="2">
          <cell r="A2">
            <v>0</v>
          </cell>
        </row>
      </sheetData>
      <sheetData sheetId="1115">
        <row r="2">
          <cell r="A2">
            <v>0</v>
          </cell>
        </row>
      </sheetData>
      <sheetData sheetId="1116">
        <row r="2">
          <cell r="A2">
            <v>0</v>
          </cell>
        </row>
      </sheetData>
      <sheetData sheetId="1117">
        <row r="2">
          <cell r="A2">
            <v>0</v>
          </cell>
        </row>
      </sheetData>
      <sheetData sheetId="1118">
        <row r="2">
          <cell r="A2">
            <v>0</v>
          </cell>
        </row>
      </sheetData>
      <sheetData sheetId="1119">
        <row r="2">
          <cell r="A2">
            <v>0</v>
          </cell>
        </row>
      </sheetData>
      <sheetData sheetId="1120">
        <row r="2">
          <cell r="A2">
            <v>0</v>
          </cell>
        </row>
      </sheetData>
      <sheetData sheetId="1121">
        <row r="2">
          <cell r="A2">
            <v>0</v>
          </cell>
        </row>
      </sheetData>
      <sheetData sheetId="1122">
        <row r="2">
          <cell r="A2">
            <v>0</v>
          </cell>
        </row>
      </sheetData>
      <sheetData sheetId="1123">
        <row r="2">
          <cell r="A2">
            <v>0</v>
          </cell>
        </row>
      </sheetData>
      <sheetData sheetId="1124">
        <row r="2">
          <cell r="A2">
            <v>0</v>
          </cell>
        </row>
      </sheetData>
      <sheetData sheetId="1125">
        <row r="2">
          <cell r="A2">
            <v>0</v>
          </cell>
        </row>
      </sheetData>
      <sheetData sheetId="1126">
        <row r="2">
          <cell r="A2">
            <v>0</v>
          </cell>
        </row>
      </sheetData>
      <sheetData sheetId="1127">
        <row r="2">
          <cell r="A2">
            <v>0</v>
          </cell>
        </row>
      </sheetData>
      <sheetData sheetId="1128">
        <row r="2">
          <cell r="A2">
            <v>0</v>
          </cell>
        </row>
      </sheetData>
      <sheetData sheetId="1129">
        <row r="2">
          <cell r="A2">
            <v>0</v>
          </cell>
        </row>
      </sheetData>
      <sheetData sheetId="1130">
        <row r="2">
          <cell r="A2">
            <v>0</v>
          </cell>
        </row>
      </sheetData>
      <sheetData sheetId="1131">
        <row r="2">
          <cell r="A2">
            <v>0</v>
          </cell>
        </row>
      </sheetData>
      <sheetData sheetId="1132">
        <row r="2">
          <cell r="A2">
            <v>0</v>
          </cell>
        </row>
      </sheetData>
      <sheetData sheetId="1133">
        <row r="2">
          <cell r="A2">
            <v>0</v>
          </cell>
        </row>
      </sheetData>
      <sheetData sheetId="1134">
        <row r="2">
          <cell r="A2">
            <v>0</v>
          </cell>
        </row>
      </sheetData>
      <sheetData sheetId="1135">
        <row r="2">
          <cell r="A2">
            <v>0</v>
          </cell>
        </row>
      </sheetData>
      <sheetData sheetId="1136">
        <row r="2">
          <cell r="A2">
            <v>0</v>
          </cell>
        </row>
      </sheetData>
      <sheetData sheetId="1137">
        <row r="2">
          <cell r="A2">
            <v>0</v>
          </cell>
        </row>
      </sheetData>
      <sheetData sheetId="1138">
        <row r="2">
          <cell r="A2">
            <v>0</v>
          </cell>
        </row>
      </sheetData>
      <sheetData sheetId="1139">
        <row r="2">
          <cell r="A2">
            <v>0</v>
          </cell>
        </row>
      </sheetData>
      <sheetData sheetId="1140">
        <row r="2">
          <cell r="A2">
            <v>0</v>
          </cell>
        </row>
      </sheetData>
      <sheetData sheetId="1141">
        <row r="2">
          <cell r="A2">
            <v>0</v>
          </cell>
        </row>
      </sheetData>
      <sheetData sheetId="1142">
        <row r="2">
          <cell r="A2">
            <v>0</v>
          </cell>
        </row>
      </sheetData>
      <sheetData sheetId="1143">
        <row r="2">
          <cell r="A2">
            <v>0</v>
          </cell>
        </row>
      </sheetData>
      <sheetData sheetId="1144">
        <row r="2">
          <cell r="A2">
            <v>0</v>
          </cell>
        </row>
      </sheetData>
      <sheetData sheetId="1145">
        <row r="2">
          <cell r="A2">
            <v>0</v>
          </cell>
        </row>
      </sheetData>
      <sheetData sheetId="1146">
        <row r="2">
          <cell r="A2">
            <v>0</v>
          </cell>
        </row>
      </sheetData>
      <sheetData sheetId="1147">
        <row r="2">
          <cell r="A2">
            <v>0</v>
          </cell>
        </row>
      </sheetData>
      <sheetData sheetId="1148">
        <row r="2">
          <cell r="A2">
            <v>0</v>
          </cell>
        </row>
      </sheetData>
      <sheetData sheetId="1149">
        <row r="2">
          <cell r="A2">
            <v>0</v>
          </cell>
        </row>
      </sheetData>
      <sheetData sheetId="1150">
        <row r="2">
          <cell r="A2">
            <v>0</v>
          </cell>
        </row>
      </sheetData>
      <sheetData sheetId="1151">
        <row r="2">
          <cell r="A2">
            <v>0</v>
          </cell>
        </row>
      </sheetData>
      <sheetData sheetId="1152">
        <row r="2">
          <cell r="A2">
            <v>0</v>
          </cell>
        </row>
      </sheetData>
      <sheetData sheetId="1153">
        <row r="2">
          <cell r="A2">
            <v>0</v>
          </cell>
        </row>
      </sheetData>
      <sheetData sheetId="1154">
        <row r="2">
          <cell r="A2">
            <v>0</v>
          </cell>
        </row>
      </sheetData>
      <sheetData sheetId="1155">
        <row r="2">
          <cell r="A2">
            <v>0</v>
          </cell>
        </row>
      </sheetData>
      <sheetData sheetId="1156">
        <row r="2">
          <cell r="A2">
            <v>0</v>
          </cell>
        </row>
      </sheetData>
      <sheetData sheetId="1157">
        <row r="2">
          <cell r="A2">
            <v>0</v>
          </cell>
        </row>
      </sheetData>
      <sheetData sheetId="1158">
        <row r="2">
          <cell r="A2">
            <v>0</v>
          </cell>
        </row>
      </sheetData>
      <sheetData sheetId="1159">
        <row r="2">
          <cell r="A2">
            <v>0</v>
          </cell>
        </row>
      </sheetData>
      <sheetData sheetId="1160">
        <row r="2">
          <cell r="A2">
            <v>0</v>
          </cell>
        </row>
      </sheetData>
      <sheetData sheetId="1161">
        <row r="2">
          <cell r="A2">
            <v>0</v>
          </cell>
        </row>
      </sheetData>
      <sheetData sheetId="1162">
        <row r="2">
          <cell r="A2">
            <v>0</v>
          </cell>
        </row>
      </sheetData>
      <sheetData sheetId="1163">
        <row r="2">
          <cell r="A2">
            <v>0</v>
          </cell>
        </row>
      </sheetData>
      <sheetData sheetId="1164">
        <row r="2">
          <cell r="A2">
            <v>0</v>
          </cell>
        </row>
      </sheetData>
      <sheetData sheetId="1165">
        <row r="2">
          <cell r="A2">
            <v>0</v>
          </cell>
        </row>
      </sheetData>
      <sheetData sheetId="1166">
        <row r="2">
          <cell r="A2">
            <v>0</v>
          </cell>
        </row>
      </sheetData>
      <sheetData sheetId="1167">
        <row r="2">
          <cell r="A2">
            <v>0</v>
          </cell>
        </row>
      </sheetData>
      <sheetData sheetId="1168">
        <row r="2">
          <cell r="A2">
            <v>0</v>
          </cell>
        </row>
      </sheetData>
      <sheetData sheetId="1169">
        <row r="2">
          <cell r="A2">
            <v>0</v>
          </cell>
        </row>
      </sheetData>
      <sheetData sheetId="1170">
        <row r="2">
          <cell r="A2">
            <v>0</v>
          </cell>
        </row>
      </sheetData>
      <sheetData sheetId="1171">
        <row r="2">
          <cell r="A2">
            <v>0</v>
          </cell>
        </row>
      </sheetData>
      <sheetData sheetId="1172">
        <row r="2">
          <cell r="A2">
            <v>0</v>
          </cell>
        </row>
      </sheetData>
      <sheetData sheetId="1173">
        <row r="2">
          <cell r="A2">
            <v>0</v>
          </cell>
        </row>
      </sheetData>
      <sheetData sheetId="1174">
        <row r="2">
          <cell r="A2">
            <v>0</v>
          </cell>
        </row>
      </sheetData>
      <sheetData sheetId="1175">
        <row r="2">
          <cell r="A2">
            <v>0</v>
          </cell>
        </row>
      </sheetData>
      <sheetData sheetId="1176">
        <row r="2">
          <cell r="A2">
            <v>0</v>
          </cell>
        </row>
      </sheetData>
      <sheetData sheetId="1177">
        <row r="2">
          <cell r="A2">
            <v>0</v>
          </cell>
        </row>
      </sheetData>
      <sheetData sheetId="1178">
        <row r="2">
          <cell r="A2">
            <v>0</v>
          </cell>
        </row>
      </sheetData>
      <sheetData sheetId="1179">
        <row r="2">
          <cell r="A2">
            <v>0</v>
          </cell>
        </row>
      </sheetData>
      <sheetData sheetId="1180">
        <row r="2">
          <cell r="A2">
            <v>0</v>
          </cell>
        </row>
      </sheetData>
      <sheetData sheetId="1181">
        <row r="2">
          <cell r="A2">
            <v>0</v>
          </cell>
        </row>
      </sheetData>
      <sheetData sheetId="1182">
        <row r="2">
          <cell r="A2">
            <v>0</v>
          </cell>
        </row>
      </sheetData>
      <sheetData sheetId="1183">
        <row r="2">
          <cell r="A2">
            <v>0</v>
          </cell>
        </row>
      </sheetData>
      <sheetData sheetId="1184">
        <row r="2">
          <cell r="A2">
            <v>0</v>
          </cell>
        </row>
      </sheetData>
      <sheetData sheetId="1185">
        <row r="2">
          <cell r="A2">
            <v>0</v>
          </cell>
        </row>
      </sheetData>
      <sheetData sheetId="1186">
        <row r="2">
          <cell r="A2">
            <v>0</v>
          </cell>
        </row>
      </sheetData>
      <sheetData sheetId="1187">
        <row r="2">
          <cell r="A2">
            <v>0</v>
          </cell>
        </row>
      </sheetData>
      <sheetData sheetId="1188">
        <row r="2">
          <cell r="A2">
            <v>0</v>
          </cell>
        </row>
      </sheetData>
      <sheetData sheetId="1189">
        <row r="2">
          <cell r="A2">
            <v>0</v>
          </cell>
        </row>
      </sheetData>
      <sheetData sheetId="1190">
        <row r="2">
          <cell r="A2">
            <v>0</v>
          </cell>
        </row>
      </sheetData>
      <sheetData sheetId="1191">
        <row r="2">
          <cell r="A2">
            <v>0</v>
          </cell>
        </row>
      </sheetData>
      <sheetData sheetId="1192">
        <row r="2">
          <cell r="A2">
            <v>0</v>
          </cell>
        </row>
      </sheetData>
      <sheetData sheetId="1193">
        <row r="2">
          <cell r="A2">
            <v>0</v>
          </cell>
        </row>
      </sheetData>
      <sheetData sheetId="1194">
        <row r="2">
          <cell r="A2">
            <v>0</v>
          </cell>
        </row>
      </sheetData>
      <sheetData sheetId="1195">
        <row r="2">
          <cell r="A2">
            <v>0</v>
          </cell>
        </row>
      </sheetData>
      <sheetData sheetId="1196">
        <row r="2">
          <cell r="A2">
            <v>0</v>
          </cell>
        </row>
      </sheetData>
      <sheetData sheetId="1197">
        <row r="2">
          <cell r="A2">
            <v>0</v>
          </cell>
        </row>
      </sheetData>
      <sheetData sheetId="1198">
        <row r="2">
          <cell r="A2">
            <v>0</v>
          </cell>
        </row>
      </sheetData>
      <sheetData sheetId="1199">
        <row r="2">
          <cell r="A2">
            <v>0</v>
          </cell>
        </row>
      </sheetData>
      <sheetData sheetId="1200">
        <row r="2">
          <cell r="A2">
            <v>0</v>
          </cell>
        </row>
      </sheetData>
      <sheetData sheetId="1201">
        <row r="2">
          <cell r="A2">
            <v>0</v>
          </cell>
        </row>
      </sheetData>
      <sheetData sheetId="1202">
        <row r="2">
          <cell r="A2">
            <v>0</v>
          </cell>
        </row>
      </sheetData>
      <sheetData sheetId="1203">
        <row r="2">
          <cell r="A2">
            <v>0</v>
          </cell>
        </row>
      </sheetData>
      <sheetData sheetId="1204">
        <row r="2">
          <cell r="A2">
            <v>0</v>
          </cell>
        </row>
      </sheetData>
      <sheetData sheetId="1205">
        <row r="2">
          <cell r="A2">
            <v>0</v>
          </cell>
        </row>
      </sheetData>
      <sheetData sheetId="1206">
        <row r="2">
          <cell r="A2">
            <v>0</v>
          </cell>
        </row>
      </sheetData>
      <sheetData sheetId="1207">
        <row r="2">
          <cell r="A2">
            <v>0</v>
          </cell>
        </row>
      </sheetData>
      <sheetData sheetId="1208">
        <row r="2">
          <cell r="A2">
            <v>0</v>
          </cell>
        </row>
      </sheetData>
      <sheetData sheetId="1209">
        <row r="2">
          <cell r="A2">
            <v>0</v>
          </cell>
        </row>
      </sheetData>
      <sheetData sheetId="1210">
        <row r="2">
          <cell r="A2">
            <v>0</v>
          </cell>
        </row>
      </sheetData>
      <sheetData sheetId="1211">
        <row r="2">
          <cell r="A2">
            <v>0</v>
          </cell>
        </row>
      </sheetData>
      <sheetData sheetId="1212">
        <row r="2">
          <cell r="A2">
            <v>0</v>
          </cell>
        </row>
      </sheetData>
      <sheetData sheetId="1213">
        <row r="2">
          <cell r="A2">
            <v>0</v>
          </cell>
        </row>
      </sheetData>
      <sheetData sheetId="1214">
        <row r="2">
          <cell r="A2">
            <v>0</v>
          </cell>
        </row>
      </sheetData>
      <sheetData sheetId="1215">
        <row r="2">
          <cell r="A2">
            <v>0</v>
          </cell>
        </row>
      </sheetData>
      <sheetData sheetId="1216">
        <row r="2">
          <cell r="A2">
            <v>0</v>
          </cell>
        </row>
      </sheetData>
      <sheetData sheetId="1217">
        <row r="2">
          <cell r="A2">
            <v>0</v>
          </cell>
        </row>
      </sheetData>
      <sheetData sheetId="1218">
        <row r="2">
          <cell r="A2">
            <v>0</v>
          </cell>
        </row>
      </sheetData>
      <sheetData sheetId="1219">
        <row r="2">
          <cell r="A2">
            <v>0</v>
          </cell>
        </row>
      </sheetData>
      <sheetData sheetId="1220">
        <row r="2">
          <cell r="A2">
            <v>0</v>
          </cell>
        </row>
      </sheetData>
      <sheetData sheetId="1221">
        <row r="2">
          <cell r="A2">
            <v>0</v>
          </cell>
        </row>
      </sheetData>
      <sheetData sheetId="1222">
        <row r="2">
          <cell r="A2">
            <v>0</v>
          </cell>
        </row>
      </sheetData>
      <sheetData sheetId="1223">
        <row r="2">
          <cell r="A2">
            <v>0</v>
          </cell>
        </row>
      </sheetData>
      <sheetData sheetId="1224">
        <row r="2">
          <cell r="A2">
            <v>0</v>
          </cell>
        </row>
      </sheetData>
      <sheetData sheetId="1225">
        <row r="2">
          <cell r="A2">
            <v>0</v>
          </cell>
        </row>
      </sheetData>
      <sheetData sheetId="1226">
        <row r="2">
          <cell r="A2">
            <v>0</v>
          </cell>
        </row>
      </sheetData>
      <sheetData sheetId="1227">
        <row r="2">
          <cell r="A2">
            <v>0</v>
          </cell>
        </row>
      </sheetData>
      <sheetData sheetId="1228">
        <row r="2">
          <cell r="A2">
            <v>0</v>
          </cell>
        </row>
      </sheetData>
      <sheetData sheetId="1229">
        <row r="2">
          <cell r="A2">
            <v>0</v>
          </cell>
        </row>
      </sheetData>
      <sheetData sheetId="1230">
        <row r="2">
          <cell r="A2">
            <v>0</v>
          </cell>
        </row>
      </sheetData>
      <sheetData sheetId="1231">
        <row r="2">
          <cell r="A2">
            <v>0</v>
          </cell>
        </row>
      </sheetData>
      <sheetData sheetId="1232">
        <row r="2">
          <cell r="A2">
            <v>0</v>
          </cell>
        </row>
      </sheetData>
      <sheetData sheetId="1233">
        <row r="2">
          <cell r="A2">
            <v>0</v>
          </cell>
        </row>
      </sheetData>
      <sheetData sheetId="1234">
        <row r="2">
          <cell r="A2">
            <v>0</v>
          </cell>
        </row>
      </sheetData>
      <sheetData sheetId="1235">
        <row r="2">
          <cell r="A2">
            <v>0</v>
          </cell>
        </row>
      </sheetData>
      <sheetData sheetId="1236">
        <row r="2">
          <cell r="A2">
            <v>0</v>
          </cell>
        </row>
      </sheetData>
      <sheetData sheetId="1237">
        <row r="2">
          <cell r="A2">
            <v>0</v>
          </cell>
        </row>
      </sheetData>
      <sheetData sheetId="1238">
        <row r="2">
          <cell r="A2">
            <v>0</v>
          </cell>
        </row>
      </sheetData>
      <sheetData sheetId="1239">
        <row r="2">
          <cell r="A2">
            <v>0</v>
          </cell>
        </row>
      </sheetData>
      <sheetData sheetId="1240">
        <row r="2">
          <cell r="A2">
            <v>0</v>
          </cell>
        </row>
      </sheetData>
      <sheetData sheetId="1241">
        <row r="2">
          <cell r="A2">
            <v>0</v>
          </cell>
        </row>
      </sheetData>
      <sheetData sheetId="1242">
        <row r="2">
          <cell r="A2">
            <v>0</v>
          </cell>
        </row>
      </sheetData>
      <sheetData sheetId="1243">
        <row r="2">
          <cell r="A2">
            <v>0</v>
          </cell>
        </row>
      </sheetData>
      <sheetData sheetId="1244">
        <row r="2">
          <cell r="A2">
            <v>0</v>
          </cell>
        </row>
      </sheetData>
      <sheetData sheetId="1245">
        <row r="2">
          <cell r="A2">
            <v>0</v>
          </cell>
        </row>
      </sheetData>
      <sheetData sheetId="1246">
        <row r="2">
          <cell r="A2">
            <v>0</v>
          </cell>
        </row>
      </sheetData>
      <sheetData sheetId="1247">
        <row r="2">
          <cell r="A2">
            <v>0</v>
          </cell>
        </row>
      </sheetData>
      <sheetData sheetId="1248">
        <row r="2">
          <cell r="A2">
            <v>0</v>
          </cell>
        </row>
      </sheetData>
      <sheetData sheetId="1249">
        <row r="2">
          <cell r="A2">
            <v>0</v>
          </cell>
        </row>
      </sheetData>
      <sheetData sheetId="1250">
        <row r="2">
          <cell r="A2">
            <v>0</v>
          </cell>
        </row>
      </sheetData>
      <sheetData sheetId="1251">
        <row r="2">
          <cell r="A2">
            <v>0</v>
          </cell>
        </row>
      </sheetData>
      <sheetData sheetId="1252">
        <row r="2">
          <cell r="A2">
            <v>0</v>
          </cell>
        </row>
      </sheetData>
      <sheetData sheetId="1253">
        <row r="2">
          <cell r="A2">
            <v>0</v>
          </cell>
        </row>
      </sheetData>
      <sheetData sheetId="1254">
        <row r="2">
          <cell r="A2">
            <v>0</v>
          </cell>
        </row>
      </sheetData>
      <sheetData sheetId="1255">
        <row r="2">
          <cell r="A2">
            <v>0</v>
          </cell>
        </row>
      </sheetData>
      <sheetData sheetId="1256">
        <row r="2">
          <cell r="A2">
            <v>0</v>
          </cell>
        </row>
      </sheetData>
      <sheetData sheetId="1257">
        <row r="2">
          <cell r="A2">
            <v>0</v>
          </cell>
        </row>
      </sheetData>
      <sheetData sheetId="1258">
        <row r="2">
          <cell r="A2">
            <v>0</v>
          </cell>
        </row>
      </sheetData>
      <sheetData sheetId="1259">
        <row r="2">
          <cell r="A2">
            <v>0</v>
          </cell>
        </row>
      </sheetData>
      <sheetData sheetId="1260">
        <row r="2">
          <cell r="A2">
            <v>0</v>
          </cell>
        </row>
      </sheetData>
      <sheetData sheetId="1261">
        <row r="2">
          <cell r="A2">
            <v>0</v>
          </cell>
        </row>
      </sheetData>
      <sheetData sheetId="1262">
        <row r="2">
          <cell r="A2">
            <v>0</v>
          </cell>
        </row>
      </sheetData>
      <sheetData sheetId="1263">
        <row r="2">
          <cell r="A2">
            <v>0</v>
          </cell>
        </row>
      </sheetData>
      <sheetData sheetId="1264">
        <row r="2">
          <cell r="A2">
            <v>0</v>
          </cell>
        </row>
      </sheetData>
      <sheetData sheetId="1265">
        <row r="2">
          <cell r="A2">
            <v>0</v>
          </cell>
        </row>
      </sheetData>
      <sheetData sheetId="1266">
        <row r="2">
          <cell r="A2">
            <v>0</v>
          </cell>
        </row>
      </sheetData>
      <sheetData sheetId="1267">
        <row r="2">
          <cell r="A2">
            <v>0</v>
          </cell>
        </row>
      </sheetData>
      <sheetData sheetId="1268">
        <row r="2">
          <cell r="A2">
            <v>0</v>
          </cell>
        </row>
      </sheetData>
      <sheetData sheetId="1269">
        <row r="2">
          <cell r="A2">
            <v>0</v>
          </cell>
        </row>
      </sheetData>
      <sheetData sheetId="1270">
        <row r="2">
          <cell r="A2">
            <v>0</v>
          </cell>
        </row>
      </sheetData>
      <sheetData sheetId="1271">
        <row r="2">
          <cell r="A2">
            <v>0</v>
          </cell>
        </row>
      </sheetData>
      <sheetData sheetId="1272">
        <row r="2">
          <cell r="A2">
            <v>0</v>
          </cell>
        </row>
      </sheetData>
      <sheetData sheetId="1273">
        <row r="2">
          <cell r="A2">
            <v>0</v>
          </cell>
        </row>
      </sheetData>
      <sheetData sheetId="1274">
        <row r="2">
          <cell r="A2">
            <v>0</v>
          </cell>
        </row>
      </sheetData>
      <sheetData sheetId="1275">
        <row r="2">
          <cell r="A2">
            <v>0</v>
          </cell>
        </row>
      </sheetData>
      <sheetData sheetId="1276">
        <row r="2">
          <cell r="A2">
            <v>0</v>
          </cell>
        </row>
      </sheetData>
      <sheetData sheetId="1277">
        <row r="2">
          <cell r="A2">
            <v>0</v>
          </cell>
        </row>
      </sheetData>
      <sheetData sheetId="1278">
        <row r="2">
          <cell r="A2">
            <v>0</v>
          </cell>
        </row>
      </sheetData>
      <sheetData sheetId="1279">
        <row r="2">
          <cell r="A2">
            <v>0</v>
          </cell>
        </row>
      </sheetData>
      <sheetData sheetId="1280">
        <row r="2">
          <cell r="A2">
            <v>0</v>
          </cell>
        </row>
      </sheetData>
      <sheetData sheetId="1281">
        <row r="2">
          <cell r="A2">
            <v>0</v>
          </cell>
        </row>
      </sheetData>
      <sheetData sheetId="1282">
        <row r="2">
          <cell r="A2">
            <v>0</v>
          </cell>
        </row>
      </sheetData>
      <sheetData sheetId="1283">
        <row r="2">
          <cell r="A2">
            <v>0</v>
          </cell>
        </row>
      </sheetData>
      <sheetData sheetId="1284">
        <row r="2">
          <cell r="A2">
            <v>0</v>
          </cell>
        </row>
      </sheetData>
      <sheetData sheetId="1285">
        <row r="2">
          <cell r="A2">
            <v>0</v>
          </cell>
        </row>
      </sheetData>
      <sheetData sheetId="1286">
        <row r="2">
          <cell r="A2">
            <v>0</v>
          </cell>
        </row>
      </sheetData>
      <sheetData sheetId="1287">
        <row r="2">
          <cell r="A2">
            <v>0</v>
          </cell>
        </row>
      </sheetData>
      <sheetData sheetId="1288">
        <row r="2">
          <cell r="A2">
            <v>0</v>
          </cell>
        </row>
      </sheetData>
      <sheetData sheetId="1289">
        <row r="2">
          <cell r="A2">
            <v>0</v>
          </cell>
        </row>
      </sheetData>
      <sheetData sheetId="1290">
        <row r="2">
          <cell r="A2">
            <v>0</v>
          </cell>
        </row>
      </sheetData>
      <sheetData sheetId="1291">
        <row r="2">
          <cell r="A2">
            <v>0</v>
          </cell>
        </row>
      </sheetData>
      <sheetData sheetId="1292">
        <row r="2">
          <cell r="A2">
            <v>0</v>
          </cell>
        </row>
      </sheetData>
      <sheetData sheetId="1293">
        <row r="2">
          <cell r="A2">
            <v>0</v>
          </cell>
        </row>
      </sheetData>
      <sheetData sheetId="1294">
        <row r="2">
          <cell r="A2">
            <v>0</v>
          </cell>
        </row>
      </sheetData>
      <sheetData sheetId="1295">
        <row r="2">
          <cell r="A2">
            <v>0</v>
          </cell>
        </row>
      </sheetData>
      <sheetData sheetId="1296">
        <row r="2">
          <cell r="A2">
            <v>0</v>
          </cell>
        </row>
      </sheetData>
      <sheetData sheetId="1297">
        <row r="2">
          <cell r="A2">
            <v>0</v>
          </cell>
        </row>
      </sheetData>
      <sheetData sheetId="1298">
        <row r="2">
          <cell r="A2">
            <v>0</v>
          </cell>
        </row>
      </sheetData>
      <sheetData sheetId="1299">
        <row r="2">
          <cell r="A2">
            <v>0</v>
          </cell>
        </row>
      </sheetData>
      <sheetData sheetId="1300">
        <row r="2">
          <cell r="A2">
            <v>0</v>
          </cell>
        </row>
      </sheetData>
      <sheetData sheetId="1301">
        <row r="2">
          <cell r="A2">
            <v>0</v>
          </cell>
        </row>
      </sheetData>
      <sheetData sheetId="1302">
        <row r="2">
          <cell r="A2">
            <v>0</v>
          </cell>
        </row>
      </sheetData>
      <sheetData sheetId="1303">
        <row r="2">
          <cell r="A2">
            <v>0</v>
          </cell>
        </row>
      </sheetData>
      <sheetData sheetId="1304">
        <row r="2">
          <cell r="A2">
            <v>0</v>
          </cell>
        </row>
      </sheetData>
      <sheetData sheetId="1305">
        <row r="2">
          <cell r="A2">
            <v>0</v>
          </cell>
        </row>
      </sheetData>
      <sheetData sheetId="1306">
        <row r="2">
          <cell r="A2">
            <v>0</v>
          </cell>
        </row>
      </sheetData>
      <sheetData sheetId="1307">
        <row r="2">
          <cell r="A2">
            <v>0</v>
          </cell>
        </row>
      </sheetData>
      <sheetData sheetId="1308">
        <row r="2">
          <cell r="A2">
            <v>0</v>
          </cell>
        </row>
      </sheetData>
      <sheetData sheetId="1309">
        <row r="2">
          <cell r="A2">
            <v>0</v>
          </cell>
        </row>
      </sheetData>
      <sheetData sheetId="1310">
        <row r="2">
          <cell r="A2">
            <v>0</v>
          </cell>
        </row>
      </sheetData>
      <sheetData sheetId="1311">
        <row r="2">
          <cell r="A2">
            <v>0</v>
          </cell>
        </row>
      </sheetData>
      <sheetData sheetId="1312">
        <row r="2">
          <cell r="A2">
            <v>0</v>
          </cell>
        </row>
      </sheetData>
      <sheetData sheetId="1313">
        <row r="2">
          <cell r="A2">
            <v>0</v>
          </cell>
        </row>
      </sheetData>
      <sheetData sheetId="1314">
        <row r="2">
          <cell r="A2">
            <v>0</v>
          </cell>
        </row>
      </sheetData>
      <sheetData sheetId="1315">
        <row r="2">
          <cell r="A2">
            <v>0</v>
          </cell>
        </row>
      </sheetData>
      <sheetData sheetId="1316">
        <row r="2">
          <cell r="A2">
            <v>0</v>
          </cell>
        </row>
      </sheetData>
      <sheetData sheetId="1317">
        <row r="2">
          <cell r="A2">
            <v>0</v>
          </cell>
        </row>
      </sheetData>
      <sheetData sheetId="1318">
        <row r="2">
          <cell r="A2">
            <v>0</v>
          </cell>
        </row>
      </sheetData>
      <sheetData sheetId="1319">
        <row r="2">
          <cell r="A2">
            <v>0</v>
          </cell>
        </row>
      </sheetData>
      <sheetData sheetId="1320">
        <row r="2">
          <cell r="A2">
            <v>0</v>
          </cell>
        </row>
      </sheetData>
      <sheetData sheetId="1321">
        <row r="2">
          <cell r="A2">
            <v>0</v>
          </cell>
        </row>
      </sheetData>
      <sheetData sheetId="1322">
        <row r="2">
          <cell r="A2">
            <v>0</v>
          </cell>
        </row>
      </sheetData>
      <sheetData sheetId="1323">
        <row r="2">
          <cell r="A2">
            <v>0</v>
          </cell>
        </row>
      </sheetData>
      <sheetData sheetId="1324">
        <row r="2">
          <cell r="A2">
            <v>0</v>
          </cell>
        </row>
      </sheetData>
      <sheetData sheetId="1325">
        <row r="2">
          <cell r="A2">
            <v>0</v>
          </cell>
        </row>
      </sheetData>
      <sheetData sheetId="1326">
        <row r="2">
          <cell r="A2">
            <v>0</v>
          </cell>
        </row>
      </sheetData>
      <sheetData sheetId="1327">
        <row r="2">
          <cell r="A2">
            <v>0</v>
          </cell>
        </row>
      </sheetData>
      <sheetData sheetId="1328">
        <row r="2">
          <cell r="A2">
            <v>0</v>
          </cell>
        </row>
      </sheetData>
      <sheetData sheetId="1329">
        <row r="2">
          <cell r="A2">
            <v>0</v>
          </cell>
        </row>
      </sheetData>
      <sheetData sheetId="1330">
        <row r="2">
          <cell r="A2">
            <v>0</v>
          </cell>
        </row>
      </sheetData>
      <sheetData sheetId="1331">
        <row r="2">
          <cell r="A2">
            <v>0</v>
          </cell>
        </row>
      </sheetData>
      <sheetData sheetId="1332">
        <row r="2">
          <cell r="A2">
            <v>0</v>
          </cell>
        </row>
      </sheetData>
      <sheetData sheetId="1333">
        <row r="2">
          <cell r="A2">
            <v>0</v>
          </cell>
        </row>
      </sheetData>
      <sheetData sheetId="1334">
        <row r="2">
          <cell r="A2">
            <v>0</v>
          </cell>
        </row>
      </sheetData>
      <sheetData sheetId="1335">
        <row r="2">
          <cell r="A2">
            <v>0</v>
          </cell>
        </row>
      </sheetData>
      <sheetData sheetId="1336">
        <row r="2">
          <cell r="A2">
            <v>0</v>
          </cell>
        </row>
      </sheetData>
      <sheetData sheetId="1337">
        <row r="2">
          <cell r="A2">
            <v>0</v>
          </cell>
        </row>
      </sheetData>
      <sheetData sheetId="1338">
        <row r="2">
          <cell r="A2">
            <v>0</v>
          </cell>
        </row>
      </sheetData>
      <sheetData sheetId="1339">
        <row r="2">
          <cell r="A2">
            <v>0</v>
          </cell>
        </row>
      </sheetData>
      <sheetData sheetId="1340">
        <row r="2">
          <cell r="A2">
            <v>0</v>
          </cell>
        </row>
      </sheetData>
      <sheetData sheetId="1341">
        <row r="2">
          <cell r="A2">
            <v>0</v>
          </cell>
        </row>
      </sheetData>
      <sheetData sheetId="1342">
        <row r="2">
          <cell r="A2">
            <v>0</v>
          </cell>
        </row>
      </sheetData>
      <sheetData sheetId="1343">
        <row r="2">
          <cell r="A2">
            <v>0</v>
          </cell>
        </row>
      </sheetData>
      <sheetData sheetId="1344">
        <row r="2">
          <cell r="A2">
            <v>0</v>
          </cell>
        </row>
      </sheetData>
      <sheetData sheetId="1345">
        <row r="2">
          <cell r="A2">
            <v>0</v>
          </cell>
        </row>
      </sheetData>
      <sheetData sheetId="1346">
        <row r="2">
          <cell r="A2">
            <v>0</v>
          </cell>
        </row>
      </sheetData>
      <sheetData sheetId="1347">
        <row r="2">
          <cell r="A2">
            <v>0</v>
          </cell>
        </row>
      </sheetData>
      <sheetData sheetId="1348">
        <row r="2">
          <cell r="A2">
            <v>0</v>
          </cell>
        </row>
      </sheetData>
      <sheetData sheetId="1349">
        <row r="2">
          <cell r="A2">
            <v>0</v>
          </cell>
        </row>
      </sheetData>
      <sheetData sheetId="1350">
        <row r="2">
          <cell r="A2">
            <v>0</v>
          </cell>
        </row>
      </sheetData>
      <sheetData sheetId="1351">
        <row r="2">
          <cell r="A2">
            <v>0</v>
          </cell>
        </row>
      </sheetData>
      <sheetData sheetId="1352">
        <row r="2">
          <cell r="A2">
            <v>0</v>
          </cell>
        </row>
      </sheetData>
      <sheetData sheetId="1353">
        <row r="2">
          <cell r="A2">
            <v>0</v>
          </cell>
        </row>
      </sheetData>
      <sheetData sheetId="1354">
        <row r="2">
          <cell r="A2">
            <v>0</v>
          </cell>
        </row>
      </sheetData>
      <sheetData sheetId="1355">
        <row r="2">
          <cell r="A2">
            <v>0</v>
          </cell>
        </row>
      </sheetData>
      <sheetData sheetId="1356">
        <row r="2">
          <cell r="A2">
            <v>0</v>
          </cell>
        </row>
      </sheetData>
      <sheetData sheetId="1357">
        <row r="2">
          <cell r="A2">
            <v>0</v>
          </cell>
        </row>
      </sheetData>
      <sheetData sheetId="1358">
        <row r="2">
          <cell r="A2">
            <v>0</v>
          </cell>
        </row>
      </sheetData>
      <sheetData sheetId="1359">
        <row r="2">
          <cell r="A2">
            <v>0</v>
          </cell>
        </row>
      </sheetData>
      <sheetData sheetId="1360">
        <row r="2">
          <cell r="A2">
            <v>0</v>
          </cell>
        </row>
      </sheetData>
      <sheetData sheetId="1361">
        <row r="2">
          <cell r="A2">
            <v>0</v>
          </cell>
        </row>
      </sheetData>
      <sheetData sheetId="1362">
        <row r="2">
          <cell r="A2">
            <v>0</v>
          </cell>
        </row>
      </sheetData>
      <sheetData sheetId="1363">
        <row r="2">
          <cell r="A2">
            <v>0</v>
          </cell>
        </row>
      </sheetData>
      <sheetData sheetId="1364">
        <row r="2">
          <cell r="A2">
            <v>0</v>
          </cell>
        </row>
      </sheetData>
      <sheetData sheetId="1365">
        <row r="2">
          <cell r="A2">
            <v>0</v>
          </cell>
        </row>
      </sheetData>
      <sheetData sheetId="1366">
        <row r="2">
          <cell r="A2">
            <v>0</v>
          </cell>
        </row>
      </sheetData>
      <sheetData sheetId="1367">
        <row r="2">
          <cell r="A2">
            <v>0</v>
          </cell>
        </row>
      </sheetData>
      <sheetData sheetId="1368">
        <row r="2">
          <cell r="A2">
            <v>0</v>
          </cell>
        </row>
      </sheetData>
      <sheetData sheetId="1369">
        <row r="2">
          <cell r="A2">
            <v>0</v>
          </cell>
        </row>
      </sheetData>
      <sheetData sheetId="1370">
        <row r="2">
          <cell r="A2">
            <v>0</v>
          </cell>
        </row>
      </sheetData>
      <sheetData sheetId="1371">
        <row r="2">
          <cell r="A2">
            <v>0</v>
          </cell>
        </row>
      </sheetData>
      <sheetData sheetId="1372">
        <row r="2">
          <cell r="A2">
            <v>0</v>
          </cell>
        </row>
      </sheetData>
      <sheetData sheetId="1373">
        <row r="2">
          <cell r="A2">
            <v>0</v>
          </cell>
        </row>
      </sheetData>
      <sheetData sheetId="1374">
        <row r="2">
          <cell r="A2">
            <v>0</v>
          </cell>
        </row>
      </sheetData>
      <sheetData sheetId="1375">
        <row r="2">
          <cell r="A2">
            <v>0</v>
          </cell>
        </row>
      </sheetData>
      <sheetData sheetId="1376">
        <row r="2">
          <cell r="A2">
            <v>0</v>
          </cell>
        </row>
      </sheetData>
      <sheetData sheetId="1377">
        <row r="2">
          <cell r="A2">
            <v>0</v>
          </cell>
        </row>
      </sheetData>
      <sheetData sheetId="1378">
        <row r="2">
          <cell r="A2">
            <v>0</v>
          </cell>
        </row>
      </sheetData>
      <sheetData sheetId="1379">
        <row r="2">
          <cell r="A2">
            <v>0</v>
          </cell>
        </row>
      </sheetData>
      <sheetData sheetId="1380">
        <row r="2">
          <cell r="A2">
            <v>0</v>
          </cell>
        </row>
      </sheetData>
      <sheetData sheetId="1381">
        <row r="2">
          <cell r="A2">
            <v>0</v>
          </cell>
        </row>
      </sheetData>
      <sheetData sheetId="1382">
        <row r="2">
          <cell r="A2">
            <v>0</v>
          </cell>
        </row>
      </sheetData>
      <sheetData sheetId="1383">
        <row r="2">
          <cell r="A2">
            <v>0</v>
          </cell>
        </row>
      </sheetData>
      <sheetData sheetId="1384">
        <row r="2">
          <cell r="A2">
            <v>0</v>
          </cell>
        </row>
      </sheetData>
      <sheetData sheetId="1385">
        <row r="2">
          <cell r="A2">
            <v>0</v>
          </cell>
        </row>
      </sheetData>
      <sheetData sheetId="1386">
        <row r="2">
          <cell r="A2">
            <v>0</v>
          </cell>
        </row>
      </sheetData>
      <sheetData sheetId="1387">
        <row r="2">
          <cell r="A2">
            <v>0</v>
          </cell>
        </row>
      </sheetData>
      <sheetData sheetId="1388">
        <row r="2">
          <cell r="A2">
            <v>0</v>
          </cell>
        </row>
      </sheetData>
      <sheetData sheetId="1389">
        <row r="2">
          <cell r="A2">
            <v>0</v>
          </cell>
        </row>
      </sheetData>
      <sheetData sheetId="1390">
        <row r="2">
          <cell r="A2">
            <v>0</v>
          </cell>
        </row>
      </sheetData>
      <sheetData sheetId="1391">
        <row r="2">
          <cell r="A2">
            <v>0</v>
          </cell>
        </row>
      </sheetData>
      <sheetData sheetId="1392">
        <row r="2">
          <cell r="A2">
            <v>0</v>
          </cell>
        </row>
      </sheetData>
      <sheetData sheetId="1393">
        <row r="2">
          <cell r="A2">
            <v>0</v>
          </cell>
        </row>
      </sheetData>
      <sheetData sheetId="1394">
        <row r="2">
          <cell r="A2">
            <v>0</v>
          </cell>
        </row>
      </sheetData>
      <sheetData sheetId="1395">
        <row r="2">
          <cell r="A2">
            <v>0</v>
          </cell>
        </row>
      </sheetData>
      <sheetData sheetId="1396">
        <row r="2">
          <cell r="A2">
            <v>0</v>
          </cell>
        </row>
      </sheetData>
      <sheetData sheetId="1397">
        <row r="2">
          <cell r="A2">
            <v>0</v>
          </cell>
        </row>
      </sheetData>
      <sheetData sheetId="1398">
        <row r="2">
          <cell r="A2">
            <v>0</v>
          </cell>
        </row>
      </sheetData>
      <sheetData sheetId="1399">
        <row r="2">
          <cell r="A2">
            <v>0</v>
          </cell>
        </row>
      </sheetData>
      <sheetData sheetId="1400">
        <row r="2">
          <cell r="A2">
            <v>0</v>
          </cell>
        </row>
      </sheetData>
      <sheetData sheetId="1401">
        <row r="2">
          <cell r="A2">
            <v>0</v>
          </cell>
        </row>
      </sheetData>
      <sheetData sheetId="1402">
        <row r="2">
          <cell r="A2">
            <v>0</v>
          </cell>
        </row>
      </sheetData>
      <sheetData sheetId="1403">
        <row r="2">
          <cell r="A2">
            <v>0</v>
          </cell>
        </row>
      </sheetData>
      <sheetData sheetId="1404">
        <row r="2">
          <cell r="A2">
            <v>0</v>
          </cell>
        </row>
      </sheetData>
      <sheetData sheetId="1405">
        <row r="2">
          <cell r="A2">
            <v>0</v>
          </cell>
        </row>
      </sheetData>
      <sheetData sheetId="1406">
        <row r="2">
          <cell r="A2">
            <v>0</v>
          </cell>
        </row>
      </sheetData>
      <sheetData sheetId="1407">
        <row r="2">
          <cell r="A2">
            <v>0</v>
          </cell>
        </row>
      </sheetData>
      <sheetData sheetId="1408">
        <row r="2">
          <cell r="A2">
            <v>0</v>
          </cell>
        </row>
      </sheetData>
      <sheetData sheetId="1409">
        <row r="2">
          <cell r="A2">
            <v>0</v>
          </cell>
        </row>
      </sheetData>
      <sheetData sheetId="1410">
        <row r="2">
          <cell r="A2">
            <v>0</v>
          </cell>
        </row>
      </sheetData>
      <sheetData sheetId="1411">
        <row r="2">
          <cell r="A2">
            <v>0</v>
          </cell>
        </row>
      </sheetData>
      <sheetData sheetId="1412">
        <row r="2">
          <cell r="A2">
            <v>0</v>
          </cell>
        </row>
      </sheetData>
      <sheetData sheetId="1413">
        <row r="2">
          <cell r="A2">
            <v>0</v>
          </cell>
        </row>
      </sheetData>
      <sheetData sheetId="1414">
        <row r="2">
          <cell r="A2">
            <v>0</v>
          </cell>
        </row>
      </sheetData>
      <sheetData sheetId="1415">
        <row r="2">
          <cell r="A2">
            <v>0</v>
          </cell>
        </row>
      </sheetData>
      <sheetData sheetId="1416">
        <row r="2">
          <cell r="A2">
            <v>0</v>
          </cell>
        </row>
      </sheetData>
      <sheetData sheetId="1417">
        <row r="2">
          <cell r="A2">
            <v>0</v>
          </cell>
        </row>
      </sheetData>
      <sheetData sheetId="1418">
        <row r="2">
          <cell r="A2">
            <v>0</v>
          </cell>
        </row>
      </sheetData>
      <sheetData sheetId="1419">
        <row r="2">
          <cell r="A2">
            <v>0</v>
          </cell>
        </row>
      </sheetData>
      <sheetData sheetId="1420">
        <row r="2">
          <cell r="A2">
            <v>0</v>
          </cell>
        </row>
      </sheetData>
      <sheetData sheetId="1421">
        <row r="2">
          <cell r="A2">
            <v>0</v>
          </cell>
        </row>
      </sheetData>
      <sheetData sheetId="1422">
        <row r="2">
          <cell r="A2">
            <v>0</v>
          </cell>
        </row>
      </sheetData>
      <sheetData sheetId="1423">
        <row r="2">
          <cell r="A2">
            <v>0</v>
          </cell>
        </row>
      </sheetData>
      <sheetData sheetId="1424">
        <row r="2">
          <cell r="A2">
            <v>0</v>
          </cell>
        </row>
      </sheetData>
      <sheetData sheetId="1425">
        <row r="2">
          <cell r="A2">
            <v>0</v>
          </cell>
        </row>
      </sheetData>
      <sheetData sheetId="1426">
        <row r="2">
          <cell r="A2">
            <v>0</v>
          </cell>
        </row>
      </sheetData>
      <sheetData sheetId="1427">
        <row r="2">
          <cell r="A2">
            <v>0</v>
          </cell>
        </row>
      </sheetData>
      <sheetData sheetId="1428">
        <row r="2">
          <cell r="A2">
            <v>0</v>
          </cell>
        </row>
      </sheetData>
      <sheetData sheetId="1429">
        <row r="2">
          <cell r="A2">
            <v>0</v>
          </cell>
        </row>
      </sheetData>
      <sheetData sheetId="1430">
        <row r="2">
          <cell r="A2">
            <v>0</v>
          </cell>
        </row>
      </sheetData>
      <sheetData sheetId="1431">
        <row r="2">
          <cell r="A2">
            <v>0</v>
          </cell>
        </row>
      </sheetData>
      <sheetData sheetId="1432">
        <row r="2">
          <cell r="A2">
            <v>0</v>
          </cell>
        </row>
      </sheetData>
      <sheetData sheetId="1433">
        <row r="2">
          <cell r="A2">
            <v>0</v>
          </cell>
        </row>
      </sheetData>
      <sheetData sheetId="1434">
        <row r="2">
          <cell r="A2">
            <v>0</v>
          </cell>
        </row>
      </sheetData>
      <sheetData sheetId="1435">
        <row r="2">
          <cell r="A2">
            <v>0</v>
          </cell>
        </row>
      </sheetData>
      <sheetData sheetId="1436">
        <row r="2">
          <cell r="A2">
            <v>0</v>
          </cell>
        </row>
      </sheetData>
      <sheetData sheetId="1437">
        <row r="2">
          <cell r="A2">
            <v>0</v>
          </cell>
        </row>
      </sheetData>
      <sheetData sheetId="1438">
        <row r="2">
          <cell r="A2">
            <v>0</v>
          </cell>
        </row>
      </sheetData>
      <sheetData sheetId="1439">
        <row r="2">
          <cell r="A2">
            <v>0</v>
          </cell>
        </row>
      </sheetData>
      <sheetData sheetId="1440">
        <row r="2">
          <cell r="A2">
            <v>0</v>
          </cell>
        </row>
      </sheetData>
      <sheetData sheetId="1441">
        <row r="2">
          <cell r="A2">
            <v>0</v>
          </cell>
        </row>
      </sheetData>
      <sheetData sheetId="1442">
        <row r="2">
          <cell r="A2">
            <v>0</v>
          </cell>
        </row>
      </sheetData>
      <sheetData sheetId="1443">
        <row r="2">
          <cell r="A2">
            <v>0</v>
          </cell>
        </row>
      </sheetData>
      <sheetData sheetId="1444">
        <row r="2">
          <cell r="A2">
            <v>0</v>
          </cell>
        </row>
      </sheetData>
      <sheetData sheetId="1445">
        <row r="2">
          <cell r="A2">
            <v>0</v>
          </cell>
        </row>
      </sheetData>
      <sheetData sheetId="1446">
        <row r="2">
          <cell r="A2">
            <v>0</v>
          </cell>
        </row>
      </sheetData>
      <sheetData sheetId="1447">
        <row r="2">
          <cell r="A2">
            <v>0</v>
          </cell>
        </row>
      </sheetData>
      <sheetData sheetId="1448">
        <row r="2">
          <cell r="A2">
            <v>0</v>
          </cell>
        </row>
      </sheetData>
      <sheetData sheetId="1449">
        <row r="2">
          <cell r="A2">
            <v>0</v>
          </cell>
        </row>
      </sheetData>
      <sheetData sheetId="1450">
        <row r="2">
          <cell r="A2">
            <v>0</v>
          </cell>
        </row>
      </sheetData>
      <sheetData sheetId="1451">
        <row r="2">
          <cell r="A2">
            <v>0</v>
          </cell>
        </row>
      </sheetData>
      <sheetData sheetId="1452">
        <row r="2">
          <cell r="A2">
            <v>0</v>
          </cell>
        </row>
      </sheetData>
      <sheetData sheetId="1453">
        <row r="2">
          <cell r="A2">
            <v>0</v>
          </cell>
        </row>
      </sheetData>
      <sheetData sheetId="1454">
        <row r="2">
          <cell r="A2">
            <v>0</v>
          </cell>
        </row>
      </sheetData>
      <sheetData sheetId="1455">
        <row r="2">
          <cell r="A2">
            <v>0</v>
          </cell>
        </row>
      </sheetData>
      <sheetData sheetId="1456">
        <row r="2">
          <cell r="A2">
            <v>0</v>
          </cell>
        </row>
      </sheetData>
      <sheetData sheetId="1457">
        <row r="2">
          <cell r="A2">
            <v>0</v>
          </cell>
        </row>
      </sheetData>
      <sheetData sheetId="1458">
        <row r="2">
          <cell r="A2">
            <v>0</v>
          </cell>
        </row>
      </sheetData>
      <sheetData sheetId="1459">
        <row r="2">
          <cell r="A2">
            <v>0</v>
          </cell>
        </row>
      </sheetData>
      <sheetData sheetId="1460">
        <row r="2">
          <cell r="A2">
            <v>0</v>
          </cell>
        </row>
      </sheetData>
      <sheetData sheetId="1461">
        <row r="2">
          <cell r="A2">
            <v>0</v>
          </cell>
        </row>
      </sheetData>
      <sheetData sheetId="1462">
        <row r="2">
          <cell r="A2">
            <v>0</v>
          </cell>
        </row>
      </sheetData>
      <sheetData sheetId="1463">
        <row r="2">
          <cell r="A2">
            <v>0</v>
          </cell>
        </row>
      </sheetData>
      <sheetData sheetId="1464">
        <row r="2">
          <cell r="A2">
            <v>0</v>
          </cell>
        </row>
      </sheetData>
      <sheetData sheetId="1465">
        <row r="2">
          <cell r="A2">
            <v>0</v>
          </cell>
        </row>
      </sheetData>
      <sheetData sheetId="1466">
        <row r="2">
          <cell r="A2">
            <v>0</v>
          </cell>
        </row>
      </sheetData>
      <sheetData sheetId="1467">
        <row r="2">
          <cell r="A2">
            <v>0</v>
          </cell>
        </row>
      </sheetData>
      <sheetData sheetId="1468">
        <row r="2">
          <cell r="A2">
            <v>0</v>
          </cell>
        </row>
      </sheetData>
      <sheetData sheetId="1469">
        <row r="2">
          <cell r="A2">
            <v>0</v>
          </cell>
        </row>
      </sheetData>
      <sheetData sheetId="1470">
        <row r="2">
          <cell r="A2">
            <v>0</v>
          </cell>
        </row>
      </sheetData>
      <sheetData sheetId="1471">
        <row r="2">
          <cell r="A2">
            <v>0</v>
          </cell>
        </row>
      </sheetData>
      <sheetData sheetId="1472">
        <row r="2">
          <cell r="A2">
            <v>0</v>
          </cell>
        </row>
      </sheetData>
      <sheetData sheetId="1473">
        <row r="2">
          <cell r="A2">
            <v>0</v>
          </cell>
        </row>
      </sheetData>
      <sheetData sheetId="1474">
        <row r="2">
          <cell r="A2">
            <v>0</v>
          </cell>
        </row>
      </sheetData>
      <sheetData sheetId="1475">
        <row r="2">
          <cell r="A2">
            <v>0</v>
          </cell>
        </row>
      </sheetData>
      <sheetData sheetId="1476">
        <row r="2">
          <cell r="A2">
            <v>0</v>
          </cell>
        </row>
      </sheetData>
      <sheetData sheetId="1477">
        <row r="2">
          <cell r="A2">
            <v>0</v>
          </cell>
        </row>
      </sheetData>
      <sheetData sheetId="1478">
        <row r="2">
          <cell r="A2">
            <v>0</v>
          </cell>
        </row>
      </sheetData>
      <sheetData sheetId="1479">
        <row r="2">
          <cell r="A2">
            <v>0</v>
          </cell>
        </row>
      </sheetData>
      <sheetData sheetId="1480">
        <row r="2">
          <cell r="A2">
            <v>0</v>
          </cell>
        </row>
      </sheetData>
      <sheetData sheetId="1481">
        <row r="2">
          <cell r="A2">
            <v>0</v>
          </cell>
        </row>
      </sheetData>
      <sheetData sheetId="1482">
        <row r="2">
          <cell r="A2">
            <v>0</v>
          </cell>
        </row>
      </sheetData>
      <sheetData sheetId="1483">
        <row r="2">
          <cell r="A2">
            <v>0</v>
          </cell>
        </row>
      </sheetData>
      <sheetData sheetId="1484">
        <row r="2">
          <cell r="A2">
            <v>0</v>
          </cell>
        </row>
      </sheetData>
      <sheetData sheetId="1485">
        <row r="2">
          <cell r="A2">
            <v>0</v>
          </cell>
        </row>
      </sheetData>
      <sheetData sheetId="1486">
        <row r="2">
          <cell r="A2">
            <v>0</v>
          </cell>
        </row>
      </sheetData>
      <sheetData sheetId="1487">
        <row r="2">
          <cell r="A2">
            <v>0</v>
          </cell>
        </row>
      </sheetData>
      <sheetData sheetId="1488">
        <row r="2">
          <cell r="A2">
            <v>0</v>
          </cell>
        </row>
      </sheetData>
      <sheetData sheetId="1489">
        <row r="2">
          <cell r="A2">
            <v>0</v>
          </cell>
        </row>
      </sheetData>
      <sheetData sheetId="1490">
        <row r="2">
          <cell r="A2">
            <v>0</v>
          </cell>
        </row>
      </sheetData>
      <sheetData sheetId="1491">
        <row r="2">
          <cell r="A2">
            <v>0</v>
          </cell>
        </row>
      </sheetData>
      <sheetData sheetId="1492">
        <row r="2">
          <cell r="A2">
            <v>0</v>
          </cell>
        </row>
      </sheetData>
      <sheetData sheetId="1493">
        <row r="2">
          <cell r="A2">
            <v>0</v>
          </cell>
        </row>
      </sheetData>
      <sheetData sheetId="1494">
        <row r="2">
          <cell r="A2">
            <v>0</v>
          </cell>
        </row>
      </sheetData>
      <sheetData sheetId="1495">
        <row r="2">
          <cell r="A2">
            <v>0</v>
          </cell>
        </row>
      </sheetData>
      <sheetData sheetId="1496">
        <row r="2">
          <cell r="A2">
            <v>0</v>
          </cell>
        </row>
      </sheetData>
      <sheetData sheetId="1497">
        <row r="2">
          <cell r="A2">
            <v>0</v>
          </cell>
        </row>
      </sheetData>
      <sheetData sheetId="1498">
        <row r="2">
          <cell r="A2">
            <v>0</v>
          </cell>
        </row>
      </sheetData>
      <sheetData sheetId="1499">
        <row r="2">
          <cell r="A2">
            <v>0</v>
          </cell>
        </row>
      </sheetData>
      <sheetData sheetId="1500">
        <row r="2">
          <cell r="A2">
            <v>0</v>
          </cell>
        </row>
      </sheetData>
      <sheetData sheetId="1501">
        <row r="2">
          <cell r="A2">
            <v>0</v>
          </cell>
        </row>
      </sheetData>
      <sheetData sheetId="1502">
        <row r="2">
          <cell r="A2">
            <v>0</v>
          </cell>
        </row>
      </sheetData>
      <sheetData sheetId="1503">
        <row r="2">
          <cell r="A2">
            <v>0</v>
          </cell>
        </row>
      </sheetData>
      <sheetData sheetId="1504">
        <row r="2">
          <cell r="A2">
            <v>0</v>
          </cell>
        </row>
      </sheetData>
      <sheetData sheetId="1505">
        <row r="2">
          <cell r="A2">
            <v>0</v>
          </cell>
        </row>
      </sheetData>
      <sheetData sheetId="1506">
        <row r="2">
          <cell r="A2">
            <v>0</v>
          </cell>
        </row>
      </sheetData>
      <sheetData sheetId="1507">
        <row r="2">
          <cell r="A2">
            <v>0</v>
          </cell>
        </row>
      </sheetData>
      <sheetData sheetId="1508">
        <row r="2">
          <cell r="A2">
            <v>0</v>
          </cell>
        </row>
      </sheetData>
      <sheetData sheetId="1509">
        <row r="2">
          <cell r="A2">
            <v>0</v>
          </cell>
        </row>
      </sheetData>
      <sheetData sheetId="1510">
        <row r="2">
          <cell r="A2">
            <v>0</v>
          </cell>
        </row>
      </sheetData>
      <sheetData sheetId="1511">
        <row r="2">
          <cell r="A2">
            <v>0</v>
          </cell>
        </row>
      </sheetData>
      <sheetData sheetId="1512">
        <row r="2">
          <cell r="A2">
            <v>0</v>
          </cell>
        </row>
      </sheetData>
      <sheetData sheetId="1513">
        <row r="2">
          <cell r="A2">
            <v>0</v>
          </cell>
        </row>
      </sheetData>
      <sheetData sheetId="1514">
        <row r="2">
          <cell r="A2">
            <v>0</v>
          </cell>
        </row>
      </sheetData>
      <sheetData sheetId="1515">
        <row r="2">
          <cell r="A2">
            <v>0</v>
          </cell>
        </row>
      </sheetData>
      <sheetData sheetId="1516">
        <row r="2">
          <cell r="A2">
            <v>0</v>
          </cell>
        </row>
      </sheetData>
      <sheetData sheetId="1517">
        <row r="2">
          <cell r="A2">
            <v>0</v>
          </cell>
        </row>
      </sheetData>
      <sheetData sheetId="1518">
        <row r="2">
          <cell r="A2">
            <v>0</v>
          </cell>
        </row>
      </sheetData>
      <sheetData sheetId="1519">
        <row r="2">
          <cell r="A2">
            <v>0</v>
          </cell>
        </row>
      </sheetData>
      <sheetData sheetId="1520">
        <row r="2">
          <cell r="A2">
            <v>0</v>
          </cell>
        </row>
      </sheetData>
      <sheetData sheetId="1521">
        <row r="2">
          <cell r="A2">
            <v>0</v>
          </cell>
        </row>
      </sheetData>
      <sheetData sheetId="1522">
        <row r="2">
          <cell r="A2">
            <v>0</v>
          </cell>
        </row>
      </sheetData>
      <sheetData sheetId="1523">
        <row r="2">
          <cell r="A2">
            <v>0</v>
          </cell>
        </row>
      </sheetData>
      <sheetData sheetId="1524">
        <row r="2">
          <cell r="A2">
            <v>0</v>
          </cell>
        </row>
      </sheetData>
      <sheetData sheetId="1525">
        <row r="2">
          <cell r="A2">
            <v>0</v>
          </cell>
        </row>
      </sheetData>
      <sheetData sheetId="1526">
        <row r="2">
          <cell r="A2">
            <v>0</v>
          </cell>
        </row>
      </sheetData>
      <sheetData sheetId="1527">
        <row r="2">
          <cell r="A2">
            <v>0</v>
          </cell>
        </row>
      </sheetData>
      <sheetData sheetId="1528">
        <row r="2">
          <cell r="A2">
            <v>0</v>
          </cell>
        </row>
      </sheetData>
      <sheetData sheetId="1529">
        <row r="2">
          <cell r="A2">
            <v>0</v>
          </cell>
        </row>
      </sheetData>
      <sheetData sheetId="1530">
        <row r="2">
          <cell r="A2">
            <v>0</v>
          </cell>
        </row>
      </sheetData>
      <sheetData sheetId="1531">
        <row r="2">
          <cell r="A2">
            <v>0</v>
          </cell>
        </row>
      </sheetData>
      <sheetData sheetId="1532">
        <row r="2">
          <cell r="A2">
            <v>0</v>
          </cell>
        </row>
      </sheetData>
      <sheetData sheetId="1533">
        <row r="2">
          <cell r="A2">
            <v>0</v>
          </cell>
        </row>
      </sheetData>
      <sheetData sheetId="1534">
        <row r="2">
          <cell r="A2">
            <v>0</v>
          </cell>
        </row>
      </sheetData>
      <sheetData sheetId="1535">
        <row r="2">
          <cell r="A2">
            <v>0</v>
          </cell>
        </row>
      </sheetData>
      <sheetData sheetId="1536">
        <row r="2">
          <cell r="A2">
            <v>0</v>
          </cell>
        </row>
      </sheetData>
      <sheetData sheetId="1537">
        <row r="2">
          <cell r="A2">
            <v>0</v>
          </cell>
        </row>
      </sheetData>
      <sheetData sheetId="1538">
        <row r="2">
          <cell r="A2">
            <v>0</v>
          </cell>
        </row>
      </sheetData>
      <sheetData sheetId="1539">
        <row r="2">
          <cell r="A2">
            <v>0</v>
          </cell>
        </row>
      </sheetData>
      <sheetData sheetId="1540">
        <row r="2">
          <cell r="A2">
            <v>0</v>
          </cell>
        </row>
      </sheetData>
      <sheetData sheetId="1541">
        <row r="2">
          <cell r="A2">
            <v>0</v>
          </cell>
        </row>
      </sheetData>
      <sheetData sheetId="1542">
        <row r="2">
          <cell r="A2">
            <v>0</v>
          </cell>
        </row>
      </sheetData>
      <sheetData sheetId="1543">
        <row r="2">
          <cell r="A2">
            <v>0</v>
          </cell>
        </row>
      </sheetData>
      <sheetData sheetId="1544">
        <row r="2">
          <cell r="A2">
            <v>0</v>
          </cell>
        </row>
      </sheetData>
      <sheetData sheetId="1545">
        <row r="2">
          <cell r="A2">
            <v>0</v>
          </cell>
        </row>
      </sheetData>
      <sheetData sheetId="1546">
        <row r="2">
          <cell r="A2">
            <v>0</v>
          </cell>
        </row>
      </sheetData>
      <sheetData sheetId="1547">
        <row r="2">
          <cell r="A2">
            <v>0</v>
          </cell>
        </row>
      </sheetData>
      <sheetData sheetId="1548">
        <row r="2">
          <cell r="A2">
            <v>0</v>
          </cell>
        </row>
      </sheetData>
      <sheetData sheetId="1549">
        <row r="2">
          <cell r="A2">
            <v>0</v>
          </cell>
        </row>
      </sheetData>
      <sheetData sheetId="1550">
        <row r="2">
          <cell r="A2">
            <v>0</v>
          </cell>
        </row>
      </sheetData>
      <sheetData sheetId="1551">
        <row r="2">
          <cell r="A2">
            <v>0</v>
          </cell>
        </row>
      </sheetData>
      <sheetData sheetId="1552">
        <row r="2">
          <cell r="A2">
            <v>0</v>
          </cell>
        </row>
      </sheetData>
      <sheetData sheetId="1553">
        <row r="2">
          <cell r="A2">
            <v>0</v>
          </cell>
        </row>
      </sheetData>
      <sheetData sheetId="1554">
        <row r="2">
          <cell r="A2">
            <v>0</v>
          </cell>
        </row>
      </sheetData>
      <sheetData sheetId="1555">
        <row r="2">
          <cell r="A2">
            <v>0</v>
          </cell>
        </row>
      </sheetData>
      <sheetData sheetId="1556">
        <row r="2">
          <cell r="A2">
            <v>0</v>
          </cell>
        </row>
      </sheetData>
      <sheetData sheetId="1557">
        <row r="2">
          <cell r="A2">
            <v>0</v>
          </cell>
        </row>
      </sheetData>
      <sheetData sheetId="1558">
        <row r="2">
          <cell r="A2">
            <v>0</v>
          </cell>
        </row>
      </sheetData>
      <sheetData sheetId="1559">
        <row r="2">
          <cell r="A2">
            <v>0</v>
          </cell>
        </row>
      </sheetData>
      <sheetData sheetId="1560">
        <row r="2">
          <cell r="A2">
            <v>0</v>
          </cell>
        </row>
      </sheetData>
      <sheetData sheetId="1561">
        <row r="2">
          <cell r="A2">
            <v>0</v>
          </cell>
        </row>
      </sheetData>
      <sheetData sheetId="1562">
        <row r="2">
          <cell r="A2">
            <v>0</v>
          </cell>
        </row>
      </sheetData>
      <sheetData sheetId="1563">
        <row r="2">
          <cell r="A2">
            <v>0</v>
          </cell>
        </row>
      </sheetData>
      <sheetData sheetId="1564">
        <row r="2">
          <cell r="A2">
            <v>0</v>
          </cell>
        </row>
      </sheetData>
      <sheetData sheetId="1565">
        <row r="2">
          <cell r="A2">
            <v>0</v>
          </cell>
        </row>
      </sheetData>
      <sheetData sheetId="1566">
        <row r="2">
          <cell r="A2">
            <v>0</v>
          </cell>
        </row>
      </sheetData>
      <sheetData sheetId="1567">
        <row r="2">
          <cell r="A2">
            <v>0</v>
          </cell>
        </row>
      </sheetData>
      <sheetData sheetId="1568">
        <row r="2">
          <cell r="A2">
            <v>0</v>
          </cell>
        </row>
      </sheetData>
      <sheetData sheetId="1569">
        <row r="2">
          <cell r="A2">
            <v>0</v>
          </cell>
        </row>
      </sheetData>
      <sheetData sheetId="1570">
        <row r="2">
          <cell r="A2">
            <v>0</v>
          </cell>
        </row>
      </sheetData>
      <sheetData sheetId="1571">
        <row r="2">
          <cell r="A2">
            <v>0</v>
          </cell>
        </row>
      </sheetData>
      <sheetData sheetId="1572">
        <row r="2">
          <cell r="A2">
            <v>0</v>
          </cell>
        </row>
      </sheetData>
      <sheetData sheetId="1573">
        <row r="2">
          <cell r="A2">
            <v>0</v>
          </cell>
        </row>
      </sheetData>
      <sheetData sheetId="1574">
        <row r="2">
          <cell r="A2">
            <v>0</v>
          </cell>
        </row>
      </sheetData>
      <sheetData sheetId="1575">
        <row r="2">
          <cell r="A2">
            <v>0</v>
          </cell>
        </row>
      </sheetData>
      <sheetData sheetId="1576">
        <row r="2">
          <cell r="A2">
            <v>0</v>
          </cell>
        </row>
      </sheetData>
      <sheetData sheetId="1577">
        <row r="2">
          <cell r="A2">
            <v>0</v>
          </cell>
        </row>
      </sheetData>
      <sheetData sheetId="1578">
        <row r="2">
          <cell r="A2">
            <v>0</v>
          </cell>
        </row>
      </sheetData>
      <sheetData sheetId="1579">
        <row r="2">
          <cell r="A2">
            <v>0</v>
          </cell>
        </row>
      </sheetData>
      <sheetData sheetId="1580">
        <row r="2">
          <cell r="A2">
            <v>0</v>
          </cell>
        </row>
      </sheetData>
      <sheetData sheetId="1581">
        <row r="2">
          <cell r="A2">
            <v>0</v>
          </cell>
        </row>
      </sheetData>
      <sheetData sheetId="1582">
        <row r="2">
          <cell r="A2">
            <v>0</v>
          </cell>
        </row>
      </sheetData>
      <sheetData sheetId="1583">
        <row r="2">
          <cell r="A2">
            <v>0</v>
          </cell>
        </row>
      </sheetData>
      <sheetData sheetId="1584">
        <row r="2">
          <cell r="A2">
            <v>0</v>
          </cell>
        </row>
      </sheetData>
      <sheetData sheetId="1585">
        <row r="2">
          <cell r="A2">
            <v>0</v>
          </cell>
        </row>
      </sheetData>
      <sheetData sheetId="1586">
        <row r="2">
          <cell r="A2">
            <v>0</v>
          </cell>
        </row>
      </sheetData>
      <sheetData sheetId="1587">
        <row r="2">
          <cell r="A2">
            <v>0</v>
          </cell>
        </row>
      </sheetData>
      <sheetData sheetId="1588">
        <row r="2">
          <cell r="A2">
            <v>0</v>
          </cell>
        </row>
      </sheetData>
      <sheetData sheetId="1589">
        <row r="2">
          <cell r="A2">
            <v>0</v>
          </cell>
        </row>
      </sheetData>
      <sheetData sheetId="1590">
        <row r="2">
          <cell r="A2">
            <v>0</v>
          </cell>
        </row>
      </sheetData>
      <sheetData sheetId="1591">
        <row r="2">
          <cell r="A2">
            <v>0</v>
          </cell>
        </row>
      </sheetData>
      <sheetData sheetId="1592">
        <row r="2">
          <cell r="A2">
            <v>0</v>
          </cell>
        </row>
      </sheetData>
      <sheetData sheetId="1593">
        <row r="2">
          <cell r="A2">
            <v>0</v>
          </cell>
        </row>
      </sheetData>
      <sheetData sheetId="1594">
        <row r="2">
          <cell r="A2">
            <v>0</v>
          </cell>
        </row>
      </sheetData>
      <sheetData sheetId="1595">
        <row r="2">
          <cell r="A2">
            <v>0</v>
          </cell>
        </row>
      </sheetData>
      <sheetData sheetId="1596">
        <row r="2">
          <cell r="A2">
            <v>0</v>
          </cell>
        </row>
      </sheetData>
      <sheetData sheetId="1597">
        <row r="2">
          <cell r="A2">
            <v>0</v>
          </cell>
        </row>
      </sheetData>
      <sheetData sheetId="1598">
        <row r="2">
          <cell r="A2">
            <v>0</v>
          </cell>
        </row>
      </sheetData>
      <sheetData sheetId="1599">
        <row r="2">
          <cell r="A2">
            <v>0</v>
          </cell>
        </row>
      </sheetData>
      <sheetData sheetId="1600">
        <row r="2">
          <cell r="A2">
            <v>0</v>
          </cell>
        </row>
      </sheetData>
      <sheetData sheetId="1601">
        <row r="2">
          <cell r="A2">
            <v>0</v>
          </cell>
        </row>
      </sheetData>
      <sheetData sheetId="1602">
        <row r="2">
          <cell r="A2">
            <v>0</v>
          </cell>
        </row>
      </sheetData>
      <sheetData sheetId="1603">
        <row r="2">
          <cell r="A2">
            <v>0</v>
          </cell>
        </row>
      </sheetData>
      <sheetData sheetId="1604">
        <row r="2">
          <cell r="A2">
            <v>0</v>
          </cell>
        </row>
      </sheetData>
      <sheetData sheetId="1605">
        <row r="2">
          <cell r="A2">
            <v>0</v>
          </cell>
        </row>
      </sheetData>
      <sheetData sheetId="1606">
        <row r="2">
          <cell r="A2">
            <v>0</v>
          </cell>
        </row>
      </sheetData>
      <sheetData sheetId="1607">
        <row r="2">
          <cell r="A2">
            <v>0</v>
          </cell>
        </row>
      </sheetData>
      <sheetData sheetId="1608">
        <row r="2">
          <cell r="A2">
            <v>0</v>
          </cell>
        </row>
      </sheetData>
      <sheetData sheetId="1609">
        <row r="2">
          <cell r="A2">
            <v>0</v>
          </cell>
        </row>
      </sheetData>
      <sheetData sheetId="1610">
        <row r="2">
          <cell r="A2">
            <v>0</v>
          </cell>
        </row>
      </sheetData>
      <sheetData sheetId="1611">
        <row r="2">
          <cell r="A2">
            <v>0</v>
          </cell>
        </row>
      </sheetData>
      <sheetData sheetId="1612">
        <row r="2">
          <cell r="A2">
            <v>0</v>
          </cell>
        </row>
      </sheetData>
      <sheetData sheetId="1613">
        <row r="2">
          <cell r="A2">
            <v>0</v>
          </cell>
        </row>
      </sheetData>
      <sheetData sheetId="1614">
        <row r="2">
          <cell r="A2">
            <v>0</v>
          </cell>
        </row>
      </sheetData>
      <sheetData sheetId="1615">
        <row r="2">
          <cell r="A2">
            <v>0</v>
          </cell>
        </row>
      </sheetData>
      <sheetData sheetId="1616">
        <row r="2">
          <cell r="A2">
            <v>0</v>
          </cell>
        </row>
      </sheetData>
      <sheetData sheetId="1617">
        <row r="2">
          <cell r="A2">
            <v>0</v>
          </cell>
        </row>
      </sheetData>
      <sheetData sheetId="1618">
        <row r="2">
          <cell r="A2">
            <v>0</v>
          </cell>
        </row>
      </sheetData>
      <sheetData sheetId="1619">
        <row r="2">
          <cell r="A2">
            <v>0</v>
          </cell>
        </row>
      </sheetData>
      <sheetData sheetId="1620">
        <row r="2">
          <cell r="A2">
            <v>0</v>
          </cell>
        </row>
      </sheetData>
      <sheetData sheetId="1621">
        <row r="2">
          <cell r="A2">
            <v>0</v>
          </cell>
        </row>
      </sheetData>
      <sheetData sheetId="1622">
        <row r="2">
          <cell r="A2">
            <v>0</v>
          </cell>
        </row>
      </sheetData>
      <sheetData sheetId="1623">
        <row r="2">
          <cell r="A2">
            <v>0</v>
          </cell>
        </row>
      </sheetData>
      <sheetData sheetId="1624">
        <row r="2">
          <cell r="A2">
            <v>0</v>
          </cell>
        </row>
      </sheetData>
      <sheetData sheetId="1625">
        <row r="2">
          <cell r="A2">
            <v>0</v>
          </cell>
        </row>
      </sheetData>
      <sheetData sheetId="1626">
        <row r="2">
          <cell r="A2">
            <v>0</v>
          </cell>
        </row>
      </sheetData>
      <sheetData sheetId="1627">
        <row r="2">
          <cell r="A2">
            <v>0</v>
          </cell>
        </row>
      </sheetData>
      <sheetData sheetId="1628">
        <row r="2">
          <cell r="A2">
            <v>0</v>
          </cell>
        </row>
      </sheetData>
      <sheetData sheetId="1629">
        <row r="2">
          <cell r="A2">
            <v>0</v>
          </cell>
        </row>
      </sheetData>
      <sheetData sheetId="1630">
        <row r="2">
          <cell r="A2">
            <v>0</v>
          </cell>
        </row>
      </sheetData>
      <sheetData sheetId="1631">
        <row r="2">
          <cell r="A2">
            <v>0</v>
          </cell>
        </row>
      </sheetData>
      <sheetData sheetId="1632">
        <row r="2">
          <cell r="A2">
            <v>0</v>
          </cell>
        </row>
      </sheetData>
      <sheetData sheetId="1633">
        <row r="2">
          <cell r="A2">
            <v>0</v>
          </cell>
        </row>
      </sheetData>
      <sheetData sheetId="1634">
        <row r="2">
          <cell r="A2">
            <v>0</v>
          </cell>
        </row>
      </sheetData>
      <sheetData sheetId="1635">
        <row r="2">
          <cell r="A2">
            <v>0</v>
          </cell>
        </row>
      </sheetData>
      <sheetData sheetId="1636">
        <row r="2">
          <cell r="A2">
            <v>0</v>
          </cell>
        </row>
      </sheetData>
      <sheetData sheetId="1637">
        <row r="2">
          <cell r="A2">
            <v>0</v>
          </cell>
        </row>
      </sheetData>
      <sheetData sheetId="1638">
        <row r="2">
          <cell r="A2">
            <v>0</v>
          </cell>
        </row>
      </sheetData>
      <sheetData sheetId="1639">
        <row r="2">
          <cell r="A2">
            <v>0</v>
          </cell>
        </row>
      </sheetData>
      <sheetData sheetId="1640">
        <row r="2">
          <cell r="A2">
            <v>0</v>
          </cell>
        </row>
      </sheetData>
      <sheetData sheetId="1641">
        <row r="2">
          <cell r="A2">
            <v>0</v>
          </cell>
        </row>
      </sheetData>
      <sheetData sheetId="1642">
        <row r="2">
          <cell r="A2">
            <v>0</v>
          </cell>
        </row>
      </sheetData>
      <sheetData sheetId="1643">
        <row r="2">
          <cell r="A2">
            <v>0</v>
          </cell>
        </row>
      </sheetData>
      <sheetData sheetId="1644">
        <row r="2">
          <cell r="A2">
            <v>0</v>
          </cell>
        </row>
      </sheetData>
      <sheetData sheetId="1645">
        <row r="2">
          <cell r="A2">
            <v>0</v>
          </cell>
        </row>
      </sheetData>
      <sheetData sheetId="1646">
        <row r="2">
          <cell r="A2">
            <v>0</v>
          </cell>
        </row>
      </sheetData>
      <sheetData sheetId="1647">
        <row r="2">
          <cell r="A2">
            <v>0</v>
          </cell>
        </row>
      </sheetData>
      <sheetData sheetId="1648">
        <row r="2">
          <cell r="A2">
            <v>0</v>
          </cell>
        </row>
      </sheetData>
      <sheetData sheetId="1649">
        <row r="2">
          <cell r="A2">
            <v>0</v>
          </cell>
        </row>
      </sheetData>
      <sheetData sheetId="1650">
        <row r="2">
          <cell r="A2">
            <v>0</v>
          </cell>
        </row>
      </sheetData>
      <sheetData sheetId="1651">
        <row r="2">
          <cell r="A2">
            <v>0</v>
          </cell>
        </row>
      </sheetData>
      <sheetData sheetId="1652">
        <row r="2">
          <cell r="A2">
            <v>0</v>
          </cell>
        </row>
      </sheetData>
      <sheetData sheetId="1653">
        <row r="2">
          <cell r="A2">
            <v>0</v>
          </cell>
        </row>
      </sheetData>
      <sheetData sheetId="1654">
        <row r="2">
          <cell r="A2">
            <v>0</v>
          </cell>
        </row>
      </sheetData>
      <sheetData sheetId="1655">
        <row r="2">
          <cell r="A2">
            <v>0</v>
          </cell>
        </row>
      </sheetData>
      <sheetData sheetId="1656">
        <row r="2">
          <cell r="A2">
            <v>0</v>
          </cell>
        </row>
      </sheetData>
      <sheetData sheetId="1657">
        <row r="2">
          <cell r="A2">
            <v>0</v>
          </cell>
        </row>
      </sheetData>
      <sheetData sheetId="1658">
        <row r="2">
          <cell r="A2">
            <v>0</v>
          </cell>
        </row>
      </sheetData>
      <sheetData sheetId="1659">
        <row r="2">
          <cell r="A2">
            <v>0</v>
          </cell>
        </row>
      </sheetData>
      <sheetData sheetId="1660">
        <row r="2">
          <cell r="A2">
            <v>0</v>
          </cell>
        </row>
      </sheetData>
      <sheetData sheetId="1661">
        <row r="2">
          <cell r="A2">
            <v>0</v>
          </cell>
        </row>
      </sheetData>
      <sheetData sheetId="1662">
        <row r="2">
          <cell r="A2">
            <v>0</v>
          </cell>
        </row>
      </sheetData>
      <sheetData sheetId="1663">
        <row r="2">
          <cell r="A2">
            <v>0</v>
          </cell>
        </row>
      </sheetData>
      <sheetData sheetId="1664">
        <row r="2">
          <cell r="A2">
            <v>0</v>
          </cell>
        </row>
      </sheetData>
      <sheetData sheetId="1665">
        <row r="2">
          <cell r="A2">
            <v>0</v>
          </cell>
        </row>
      </sheetData>
      <sheetData sheetId="1666">
        <row r="2">
          <cell r="A2">
            <v>0</v>
          </cell>
        </row>
      </sheetData>
      <sheetData sheetId="1667">
        <row r="2">
          <cell r="A2">
            <v>0</v>
          </cell>
        </row>
      </sheetData>
      <sheetData sheetId="1668">
        <row r="2">
          <cell r="A2">
            <v>0</v>
          </cell>
        </row>
      </sheetData>
      <sheetData sheetId="1669">
        <row r="2">
          <cell r="A2">
            <v>0</v>
          </cell>
        </row>
      </sheetData>
      <sheetData sheetId="1670">
        <row r="2">
          <cell r="A2">
            <v>0</v>
          </cell>
        </row>
      </sheetData>
      <sheetData sheetId="1671">
        <row r="2">
          <cell r="A2">
            <v>0</v>
          </cell>
        </row>
      </sheetData>
      <sheetData sheetId="1672">
        <row r="2">
          <cell r="A2">
            <v>0</v>
          </cell>
        </row>
      </sheetData>
      <sheetData sheetId="1673">
        <row r="2">
          <cell r="A2">
            <v>0</v>
          </cell>
        </row>
      </sheetData>
      <sheetData sheetId="1674">
        <row r="2">
          <cell r="A2">
            <v>0</v>
          </cell>
        </row>
      </sheetData>
      <sheetData sheetId="1675">
        <row r="2">
          <cell r="A2">
            <v>0</v>
          </cell>
        </row>
      </sheetData>
      <sheetData sheetId="1676">
        <row r="2">
          <cell r="A2">
            <v>0</v>
          </cell>
        </row>
      </sheetData>
      <sheetData sheetId="1677">
        <row r="2">
          <cell r="A2">
            <v>0</v>
          </cell>
        </row>
      </sheetData>
      <sheetData sheetId="1678">
        <row r="2">
          <cell r="A2">
            <v>0</v>
          </cell>
        </row>
      </sheetData>
      <sheetData sheetId="1679">
        <row r="2">
          <cell r="A2">
            <v>0</v>
          </cell>
        </row>
      </sheetData>
      <sheetData sheetId="1680">
        <row r="2">
          <cell r="A2">
            <v>0</v>
          </cell>
        </row>
      </sheetData>
      <sheetData sheetId="1681">
        <row r="2">
          <cell r="A2">
            <v>0</v>
          </cell>
        </row>
      </sheetData>
      <sheetData sheetId="1682">
        <row r="2">
          <cell r="A2">
            <v>0</v>
          </cell>
        </row>
      </sheetData>
      <sheetData sheetId="1683">
        <row r="2">
          <cell r="A2">
            <v>0</v>
          </cell>
        </row>
      </sheetData>
      <sheetData sheetId="1684">
        <row r="2">
          <cell r="A2">
            <v>0</v>
          </cell>
        </row>
      </sheetData>
      <sheetData sheetId="1685">
        <row r="2">
          <cell r="A2">
            <v>0</v>
          </cell>
        </row>
      </sheetData>
      <sheetData sheetId="1686">
        <row r="2">
          <cell r="A2">
            <v>0</v>
          </cell>
        </row>
      </sheetData>
      <sheetData sheetId="1687">
        <row r="2">
          <cell r="A2">
            <v>0</v>
          </cell>
        </row>
      </sheetData>
      <sheetData sheetId="1688">
        <row r="2">
          <cell r="A2">
            <v>0</v>
          </cell>
        </row>
      </sheetData>
      <sheetData sheetId="1689">
        <row r="2">
          <cell r="A2">
            <v>0</v>
          </cell>
        </row>
      </sheetData>
      <sheetData sheetId="1690" refreshError="1"/>
      <sheetData sheetId="1691" refreshError="1"/>
      <sheetData sheetId="1692" refreshError="1"/>
      <sheetData sheetId="1693"/>
      <sheetData sheetId="1694">
        <row r="2">
          <cell r="A2">
            <v>0</v>
          </cell>
        </row>
      </sheetData>
      <sheetData sheetId="1695">
        <row r="2">
          <cell r="A2">
            <v>0</v>
          </cell>
        </row>
      </sheetData>
      <sheetData sheetId="1696">
        <row r="2">
          <cell r="A2">
            <v>0</v>
          </cell>
        </row>
      </sheetData>
      <sheetData sheetId="1697">
        <row r="2">
          <cell r="A2">
            <v>0</v>
          </cell>
        </row>
      </sheetData>
      <sheetData sheetId="1698">
        <row r="2">
          <cell r="A2">
            <v>0</v>
          </cell>
        </row>
      </sheetData>
      <sheetData sheetId="1699">
        <row r="2">
          <cell r="A2">
            <v>0</v>
          </cell>
        </row>
      </sheetData>
      <sheetData sheetId="1700">
        <row r="2">
          <cell r="A2">
            <v>0</v>
          </cell>
        </row>
      </sheetData>
      <sheetData sheetId="1701">
        <row r="2">
          <cell r="A2">
            <v>0</v>
          </cell>
        </row>
      </sheetData>
      <sheetData sheetId="1702">
        <row r="2">
          <cell r="A2">
            <v>0</v>
          </cell>
        </row>
      </sheetData>
      <sheetData sheetId="1703">
        <row r="2">
          <cell r="A2">
            <v>0</v>
          </cell>
        </row>
      </sheetData>
      <sheetData sheetId="1704">
        <row r="2">
          <cell r="A2">
            <v>0</v>
          </cell>
        </row>
      </sheetData>
      <sheetData sheetId="1705" refreshError="1"/>
      <sheetData sheetId="1706" refreshError="1"/>
      <sheetData sheetId="1707">
        <row r="2">
          <cell r="A2">
            <v>0</v>
          </cell>
        </row>
      </sheetData>
      <sheetData sheetId="1708">
        <row r="2">
          <cell r="A2">
            <v>0</v>
          </cell>
        </row>
      </sheetData>
      <sheetData sheetId="1709">
        <row r="2">
          <cell r="A2">
            <v>0</v>
          </cell>
        </row>
      </sheetData>
      <sheetData sheetId="1710" refreshError="1"/>
      <sheetData sheetId="1711" refreshError="1"/>
      <sheetData sheetId="1712" refreshError="1"/>
      <sheetData sheetId="1713">
        <row r="2">
          <cell r="A2" t="str">
            <v>Locación</v>
          </cell>
        </row>
      </sheetData>
      <sheetData sheetId="1714" refreshError="1"/>
      <sheetData sheetId="1715">
        <row r="2">
          <cell r="A2">
            <v>0</v>
          </cell>
        </row>
      </sheetData>
      <sheetData sheetId="1716" refreshError="1"/>
      <sheetData sheetId="1717" refreshError="1"/>
      <sheetData sheetId="1718" refreshError="1"/>
      <sheetData sheetId="1719" refreshError="1"/>
      <sheetData sheetId="1720"/>
      <sheetData sheetId="1721">
        <row r="2">
          <cell r="A2">
            <v>0</v>
          </cell>
        </row>
      </sheetData>
      <sheetData sheetId="1722">
        <row r="2">
          <cell r="A2">
            <v>0</v>
          </cell>
        </row>
      </sheetData>
      <sheetData sheetId="1723">
        <row r="2">
          <cell r="A2">
            <v>0</v>
          </cell>
        </row>
      </sheetData>
      <sheetData sheetId="1724">
        <row r="2">
          <cell r="A2">
            <v>0</v>
          </cell>
        </row>
      </sheetData>
      <sheetData sheetId="1725">
        <row r="2">
          <cell r="A2">
            <v>0</v>
          </cell>
        </row>
      </sheetData>
      <sheetData sheetId="1726">
        <row r="2">
          <cell r="A2">
            <v>0</v>
          </cell>
        </row>
      </sheetData>
      <sheetData sheetId="1727">
        <row r="2">
          <cell r="A2">
            <v>0</v>
          </cell>
        </row>
      </sheetData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/>
      <sheetData sheetId="1739" refreshError="1"/>
      <sheetData sheetId="1740" refreshError="1"/>
      <sheetData sheetId="1741" refreshError="1"/>
      <sheetData sheetId="1742">
        <row r="2">
          <cell r="A2">
            <v>0</v>
          </cell>
        </row>
      </sheetData>
      <sheetData sheetId="1743">
        <row r="2">
          <cell r="A2">
            <v>0</v>
          </cell>
        </row>
      </sheetData>
      <sheetData sheetId="1744">
        <row r="2">
          <cell r="A2">
            <v>0</v>
          </cell>
        </row>
      </sheetData>
      <sheetData sheetId="1745">
        <row r="2">
          <cell r="A2">
            <v>0</v>
          </cell>
        </row>
      </sheetData>
      <sheetData sheetId="1746">
        <row r="2">
          <cell r="A2">
            <v>0</v>
          </cell>
        </row>
      </sheetData>
      <sheetData sheetId="1747">
        <row r="2">
          <cell r="A2">
            <v>0</v>
          </cell>
        </row>
      </sheetData>
      <sheetData sheetId="1748">
        <row r="2">
          <cell r="A2">
            <v>0</v>
          </cell>
        </row>
      </sheetData>
      <sheetData sheetId="1749">
        <row r="2">
          <cell r="A2">
            <v>0</v>
          </cell>
        </row>
      </sheetData>
      <sheetData sheetId="1750">
        <row r="2">
          <cell r="A2">
            <v>0</v>
          </cell>
        </row>
      </sheetData>
      <sheetData sheetId="1751">
        <row r="2">
          <cell r="A2">
            <v>0</v>
          </cell>
        </row>
      </sheetData>
      <sheetData sheetId="1752">
        <row r="2">
          <cell r="A2">
            <v>0</v>
          </cell>
        </row>
      </sheetData>
      <sheetData sheetId="1753">
        <row r="2">
          <cell r="A2">
            <v>0</v>
          </cell>
        </row>
      </sheetData>
      <sheetData sheetId="1754">
        <row r="2">
          <cell r="A2">
            <v>0</v>
          </cell>
        </row>
      </sheetData>
      <sheetData sheetId="1755">
        <row r="2">
          <cell r="A2">
            <v>0</v>
          </cell>
        </row>
      </sheetData>
      <sheetData sheetId="1756">
        <row r="2">
          <cell r="A2">
            <v>0</v>
          </cell>
        </row>
      </sheetData>
      <sheetData sheetId="1757">
        <row r="2">
          <cell r="A2">
            <v>0</v>
          </cell>
        </row>
      </sheetData>
      <sheetData sheetId="1758">
        <row r="2">
          <cell r="A2">
            <v>0</v>
          </cell>
        </row>
      </sheetData>
      <sheetData sheetId="1759">
        <row r="2">
          <cell r="A2">
            <v>0</v>
          </cell>
        </row>
      </sheetData>
      <sheetData sheetId="1760">
        <row r="2">
          <cell r="A2">
            <v>0</v>
          </cell>
        </row>
      </sheetData>
      <sheetData sheetId="1761">
        <row r="2">
          <cell r="A2">
            <v>0</v>
          </cell>
        </row>
      </sheetData>
      <sheetData sheetId="1762">
        <row r="2">
          <cell r="A2">
            <v>0</v>
          </cell>
        </row>
      </sheetData>
      <sheetData sheetId="1763">
        <row r="2">
          <cell r="A2">
            <v>0</v>
          </cell>
        </row>
      </sheetData>
      <sheetData sheetId="1764">
        <row r="2">
          <cell r="A2">
            <v>0</v>
          </cell>
        </row>
      </sheetData>
      <sheetData sheetId="1765">
        <row r="2">
          <cell r="A2">
            <v>0</v>
          </cell>
        </row>
      </sheetData>
      <sheetData sheetId="1766">
        <row r="2">
          <cell r="A2">
            <v>0</v>
          </cell>
        </row>
      </sheetData>
      <sheetData sheetId="1767">
        <row r="2">
          <cell r="A2">
            <v>0</v>
          </cell>
        </row>
      </sheetData>
      <sheetData sheetId="1768">
        <row r="2">
          <cell r="A2">
            <v>0</v>
          </cell>
        </row>
      </sheetData>
      <sheetData sheetId="1769">
        <row r="2">
          <cell r="A2">
            <v>0</v>
          </cell>
        </row>
      </sheetData>
      <sheetData sheetId="1770">
        <row r="2">
          <cell r="A2">
            <v>0</v>
          </cell>
        </row>
      </sheetData>
      <sheetData sheetId="1771">
        <row r="2">
          <cell r="A2">
            <v>0</v>
          </cell>
        </row>
      </sheetData>
      <sheetData sheetId="1772">
        <row r="2">
          <cell r="A2">
            <v>0</v>
          </cell>
        </row>
      </sheetData>
      <sheetData sheetId="1773">
        <row r="2">
          <cell r="A2">
            <v>0</v>
          </cell>
        </row>
      </sheetData>
      <sheetData sheetId="1774">
        <row r="2">
          <cell r="A2">
            <v>0</v>
          </cell>
        </row>
      </sheetData>
      <sheetData sheetId="1775">
        <row r="2">
          <cell r="A2">
            <v>0</v>
          </cell>
        </row>
      </sheetData>
      <sheetData sheetId="1776">
        <row r="2">
          <cell r="A2">
            <v>0</v>
          </cell>
        </row>
      </sheetData>
      <sheetData sheetId="1777">
        <row r="2">
          <cell r="A2">
            <v>0</v>
          </cell>
        </row>
      </sheetData>
      <sheetData sheetId="1778">
        <row r="2">
          <cell r="A2">
            <v>0</v>
          </cell>
        </row>
      </sheetData>
      <sheetData sheetId="1779">
        <row r="2">
          <cell r="A2">
            <v>0</v>
          </cell>
        </row>
      </sheetData>
      <sheetData sheetId="1780">
        <row r="2">
          <cell r="A2">
            <v>0</v>
          </cell>
        </row>
      </sheetData>
      <sheetData sheetId="1781">
        <row r="2">
          <cell r="A2">
            <v>0</v>
          </cell>
        </row>
      </sheetData>
      <sheetData sheetId="1782">
        <row r="2">
          <cell r="A2">
            <v>0</v>
          </cell>
        </row>
      </sheetData>
      <sheetData sheetId="1783">
        <row r="2">
          <cell r="A2">
            <v>0</v>
          </cell>
        </row>
      </sheetData>
      <sheetData sheetId="1784">
        <row r="2">
          <cell r="A2">
            <v>0</v>
          </cell>
        </row>
      </sheetData>
      <sheetData sheetId="1785">
        <row r="2">
          <cell r="A2">
            <v>0</v>
          </cell>
        </row>
      </sheetData>
      <sheetData sheetId="1786">
        <row r="2">
          <cell r="A2">
            <v>0</v>
          </cell>
        </row>
      </sheetData>
      <sheetData sheetId="1787">
        <row r="2">
          <cell r="A2">
            <v>0</v>
          </cell>
        </row>
      </sheetData>
      <sheetData sheetId="1788">
        <row r="2">
          <cell r="A2">
            <v>0</v>
          </cell>
        </row>
      </sheetData>
      <sheetData sheetId="1789">
        <row r="2">
          <cell r="A2">
            <v>0</v>
          </cell>
        </row>
      </sheetData>
      <sheetData sheetId="1790">
        <row r="2">
          <cell r="A2">
            <v>0</v>
          </cell>
        </row>
      </sheetData>
      <sheetData sheetId="1791">
        <row r="2">
          <cell r="A2">
            <v>0</v>
          </cell>
        </row>
      </sheetData>
      <sheetData sheetId="1792">
        <row r="2">
          <cell r="A2">
            <v>0</v>
          </cell>
        </row>
      </sheetData>
      <sheetData sheetId="1793">
        <row r="2">
          <cell r="A2">
            <v>0</v>
          </cell>
        </row>
      </sheetData>
      <sheetData sheetId="1794">
        <row r="2">
          <cell r="A2">
            <v>0</v>
          </cell>
        </row>
      </sheetData>
      <sheetData sheetId="1795">
        <row r="2">
          <cell r="A2">
            <v>0</v>
          </cell>
        </row>
      </sheetData>
      <sheetData sheetId="1796">
        <row r="2">
          <cell r="A2">
            <v>0</v>
          </cell>
        </row>
      </sheetData>
      <sheetData sheetId="1797">
        <row r="2">
          <cell r="A2">
            <v>0</v>
          </cell>
        </row>
      </sheetData>
      <sheetData sheetId="1798">
        <row r="2">
          <cell r="A2">
            <v>0</v>
          </cell>
        </row>
      </sheetData>
      <sheetData sheetId="1799">
        <row r="2">
          <cell r="A2">
            <v>0</v>
          </cell>
        </row>
      </sheetData>
      <sheetData sheetId="1800">
        <row r="2">
          <cell r="A2">
            <v>0</v>
          </cell>
        </row>
      </sheetData>
      <sheetData sheetId="1801">
        <row r="2">
          <cell r="A2">
            <v>0</v>
          </cell>
        </row>
      </sheetData>
      <sheetData sheetId="1802">
        <row r="2">
          <cell r="A2">
            <v>0</v>
          </cell>
        </row>
      </sheetData>
      <sheetData sheetId="1803">
        <row r="2">
          <cell r="A2">
            <v>0</v>
          </cell>
        </row>
      </sheetData>
      <sheetData sheetId="1804">
        <row r="2">
          <cell r="A2">
            <v>0</v>
          </cell>
        </row>
      </sheetData>
      <sheetData sheetId="1805">
        <row r="2">
          <cell r="A2">
            <v>0</v>
          </cell>
        </row>
      </sheetData>
      <sheetData sheetId="1806">
        <row r="2">
          <cell r="A2">
            <v>0</v>
          </cell>
        </row>
      </sheetData>
      <sheetData sheetId="1807">
        <row r="2">
          <cell r="A2">
            <v>0</v>
          </cell>
        </row>
      </sheetData>
      <sheetData sheetId="1808">
        <row r="2">
          <cell r="A2">
            <v>0</v>
          </cell>
        </row>
      </sheetData>
      <sheetData sheetId="1809">
        <row r="2">
          <cell r="A2">
            <v>0</v>
          </cell>
        </row>
      </sheetData>
      <sheetData sheetId="1810">
        <row r="2">
          <cell r="A2">
            <v>0</v>
          </cell>
        </row>
      </sheetData>
      <sheetData sheetId="1811">
        <row r="2">
          <cell r="A2">
            <v>0</v>
          </cell>
        </row>
      </sheetData>
      <sheetData sheetId="1812">
        <row r="2">
          <cell r="A2">
            <v>0</v>
          </cell>
        </row>
      </sheetData>
      <sheetData sheetId="1813">
        <row r="2">
          <cell r="A2">
            <v>0</v>
          </cell>
        </row>
      </sheetData>
      <sheetData sheetId="1814">
        <row r="2">
          <cell r="A2">
            <v>0</v>
          </cell>
        </row>
      </sheetData>
      <sheetData sheetId="1815">
        <row r="2">
          <cell r="A2">
            <v>0</v>
          </cell>
        </row>
      </sheetData>
      <sheetData sheetId="1816">
        <row r="2">
          <cell r="A2">
            <v>0</v>
          </cell>
        </row>
      </sheetData>
      <sheetData sheetId="1817">
        <row r="2">
          <cell r="A2">
            <v>0</v>
          </cell>
        </row>
      </sheetData>
      <sheetData sheetId="1818">
        <row r="2">
          <cell r="A2">
            <v>0</v>
          </cell>
        </row>
      </sheetData>
      <sheetData sheetId="1819">
        <row r="2">
          <cell r="A2">
            <v>0</v>
          </cell>
        </row>
      </sheetData>
      <sheetData sheetId="1820">
        <row r="2">
          <cell r="A2">
            <v>0</v>
          </cell>
        </row>
      </sheetData>
      <sheetData sheetId="1821">
        <row r="2">
          <cell r="A2">
            <v>0</v>
          </cell>
        </row>
      </sheetData>
      <sheetData sheetId="1822">
        <row r="2">
          <cell r="A2">
            <v>0</v>
          </cell>
        </row>
      </sheetData>
      <sheetData sheetId="1823">
        <row r="2">
          <cell r="A2">
            <v>0</v>
          </cell>
        </row>
      </sheetData>
      <sheetData sheetId="1824">
        <row r="2">
          <cell r="A2">
            <v>0</v>
          </cell>
        </row>
      </sheetData>
      <sheetData sheetId="1825">
        <row r="2">
          <cell r="A2">
            <v>0</v>
          </cell>
        </row>
      </sheetData>
      <sheetData sheetId="1826">
        <row r="2">
          <cell r="A2">
            <v>0</v>
          </cell>
        </row>
      </sheetData>
      <sheetData sheetId="1827">
        <row r="2">
          <cell r="A2">
            <v>0</v>
          </cell>
        </row>
      </sheetData>
      <sheetData sheetId="1828">
        <row r="2">
          <cell r="A2">
            <v>0</v>
          </cell>
        </row>
      </sheetData>
      <sheetData sheetId="1829">
        <row r="2">
          <cell r="A2">
            <v>0</v>
          </cell>
        </row>
      </sheetData>
      <sheetData sheetId="1830">
        <row r="2">
          <cell r="A2">
            <v>0</v>
          </cell>
        </row>
      </sheetData>
      <sheetData sheetId="1831">
        <row r="2">
          <cell r="A2">
            <v>0</v>
          </cell>
        </row>
      </sheetData>
      <sheetData sheetId="1832">
        <row r="2">
          <cell r="A2">
            <v>0</v>
          </cell>
        </row>
      </sheetData>
      <sheetData sheetId="1833">
        <row r="2">
          <cell r="A2">
            <v>0</v>
          </cell>
        </row>
      </sheetData>
      <sheetData sheetId="1834">
        <row r="2">
          <cell r="A2">
            <v>0</v>
          </cell>
        </row>
      </sheetData>
      <sheetData sheetId="1835">
        <row r="2">
          <cell r="A2">
            <v>0</v>
          </cell>
        </row>
      </sheetData>
      <sheetData sheetId="1836">
        <row r="2">
          <cell r="A2">
            <v>0</v>
          </cell>
        </row>
      </sheetData>
      <sheetData sheetId="1837">
        <row r="2">
          <cell r="A2">
            <v>0</v>
          </cell>
        </row>
      </sheetData>
      <sheetData sheetId="1838">
        <row r="2">
          <cell r="A2">
            <v>0</v>
          </cell>
        </row>
      </sheetData>
      <sheetData sheetId="1839">
        <row r="2">
          <cell r="A2">
            <v>0</v>
          </cell>
        </row>
      </sheetData>
      <sheetData sheetId="1840">
        <row r="2">
          <cell r="A2">
            <v>0</v>
          </cell>
        </row>
      </sheetData>
      <sheetData sheetId="1841">
        <row r="2">
          <cell r="A2">
            <v>0</v>
          </cell>
        </row>
      </sheetData>
      <sheetData sheetId="1842">
        <row r="2">
          <cell r="A2">
            <v>0</v>
          </cell>
        </row>
      </sheetData>
      <sheetData sheetId="1843">
        <row r="2">
          <cell r="A2">
            <v>0</v>
          </cell>
        </row>
      </sheetData>
      <sheetData sheetId="1844">
        <row r="2">
          <cell r="A2">
            <v>0</v>
          </cell>
        </row>
      </sheetData>
      <sheetData sheetId="1845">
        <row r="2">
          <cell r="A2">
            <v>0</v>
          </cell>
        </row>
      </sheetData>
      <sheetData sheetId="1846">
        <row r="2">
          <cell r="A2">
            <v>0</v>
          </cell>
        </row>
      </sheetData>
      <sheetData sheetId="1847">
        <row r="2">
          <cell r="A2">
            <v>0</v>
          </cell>
        </row>
      </sheetData>
      <sheetData sheetId="1848">
        <row r="2">
          <cell r="A2">
            <v>0</v>
          </cell>
        </row>
      </sheetData>
      <sheetData sheetId="1849">
        <row r="2">
          <cell r="A2">
            <v>0</v>
          </cell>
        </row>
      </sheetData>
      <sheetData sheetId="1850">
        <row r="2">
          <cell r="A2">
            <v>0</v>
          </cell>
        </row>
      </sheetData>
      <sheetData sheetId="1851">
        <row r="2">
          <cell r="A2">
            <v>0</v>
          </cell>
        </row>
      </sheetData>
      <sheetData sheetId="1852">
        <row r="2">
          <cell r="A2">
            <v>0</v>
          </cell>
        </row>
      </sheetData>
      <sheetData sheetId="1853">
        <row r="2">
          <cell r="A2">
            <v>0</v>
          </cell>
        </row>
      </sheetData>
      <sheetData sheetId="1854">
        <row r="2">
          <cell r="A2">
            <v>0</v>
          </cell>
        </row>
      </sheetData>
      <sheetData sheetId="1855">
        <row r="2">
          <cell r="A2">
            <v>0</v>
          </cell>
        </row>
      </sheetData>
      <sheetData sheetId="1856">
        <row r="2">
          <cell r="A2">
            <v>0</v>
          </cell>
        </row>
      </sheetData>
      <sheetData sheetId="1857">
        <row r="2">
          <cell r="A2">
            <v>0</v>
          </cell>
        </row>
      </sheetData>
      <sheetData sheetId="1858">
        <row r="2">
          <cell r="A2">
            <v>0</v>
          </cell>
        </row>
      </sheetData>
      <sheetData sheetId="1859">
        <row r="2">
          <cell r="A2">
            <v>0</v>
          </cell>
        </row>
      </sheetData>
      <sheetData sheetId="1860">
        <row r="2">
          <cell r="A2">
            <v>0</v>
          </cell>
        </row>
      </sheetData>
      <sheetData sheetId="1861">
        <row r="2">
          <cell r="A2">
            <v>0</v>
          </cell>
        </row>
      </sheetData>
      <sheetData sheetId="1862">
        <row r="2">
          <cell r="A2">
            <v>0</v>
          </cell>
        </row>
      </sheetData>
      <sheetData sheetId="1863">
        <row r="2">
          <cell r="A2">
            <v>0</v>
          </cell>
        </row>
      </sheetData>
      <sheetData sheetId="1864">
        <row r="2">
          <cell r="A2">
            <v>0</v>
          </cell>
        </row>
      </sheetData>
      <sheetData sheetId="1865">
        <row r="2">
          <cell r="A2">
            <v>0</v>
          </cell>
        </row>
      </sheetData>
      <sheetData sheetId="1866">
        <row r="2">
          <cell r="A2">
            <v>0</v>
          </cell>
        </row>
      </sheetData>
      <sheetData sheetId="1867">
        <row r="2">
          <cell r="A2">
            <v>0</v>
          </cell>
        </row>
      </sheetData>
      <sheetData sheetId="1868">
        <row r="2">
          <cell r="A2">
            <v>0</v>
          </cell>
        </row>
      </sheetData>
      <sheetData sheetId="1869">
        <row r="2">
          <cell r="A2">
            <v>0</v>
          </cell>
        </row>
      </sheetData>
      <sheetData sheetId="1870">
        <row r="2">
          <cell r="A2">
            <v>0</v>
          </cell>
        </row>
      </sheetData>
      <sheetData sheetId="1871">
        <row r="2">
          <cell r="A2">
            <v>0</v>
          </cell>
        </row>
      </sheetData>
      <sheetData sheetId="1872">
        <row r="2">
          <cell r="A2">
            <v>0</v>
          </cell>
        </row>
      </sheetData>
      <sheetData sheetId="1873">
        <row r="2">
          <cell r="A2">
            <v>0</v>
          </cell>
        </row>
      </sheetData>
      <sheetData sheetId="1874">
        <row r="2">
          <cell r="A2">
            <v>0</v>
          </cell>
        </row>
      </sheetData>
      <sheetData sheetId="1875">
        <row r="2">
          <cell r="A2">
            <v>0</v>
          </cell>
        </row>
      </sheetData>
      <sheetData sheetId="1876">
        <row r="2">
          <cell r="A2">
            <v>0</v>
          </cell>
        </row>
      </sheetData>
      <sheetData sheetId="1877">
        <row r="2">
          <cell r="A2">
            <v>0</v>
          </cell>
        </row>
      </sheetData>
      <sheetData sheetId="1878">
        <row r="2">
          <cell r="A2">
            <v>0</v>
          </cell>
        </row>
      </sheetData>
      <sheetData sheetId="1879">
        <row r="2">
          <cell r="A2">
            <v>0</v>
          </cell>
        </row>
      </sheetData>
      <sheetData sheetId="1880">
        <row r="2">
          <cell r="A2">
            <v>0</v>
          </cell>
        </row>
      </sheetData>
      <sheetData sheetId="1881">
        <row r="2">
          <cell r="A2">
            <v>0</v>
          </cell>
        </row>
      </sheetData>
      <sheetData sheetId="1882">
        <row r="2">
          <cell r="A2">
            <v>0</v>
          </cell>
        </row>
      </sheetData>
      <sheetData sheetId="1883">
        <row r="2">
          <cell r="A2">
            <v>0</v>
          </cell>
        </row>
      </sheetData>
      <sheetData sheetId="1884">
        <row r="2">
          <cell r="A2">
            <v>0</v>
          </cell>
        </row>
      </sheetData>
      <sheetData sheetId="1885">
        <row r="2">
          <cell r="A2">
            <v>0</v>
          </cell>
        </row>
      </sheetData>
      <sheetData sheetId="1886">
        <row r="2">
          <cell r="A2">
            <v>0</v>
          </cell>
        </row>
      </sheetData>
      <sheetData sheetId="1887">
        <row r="2">
          <cell r="A2">
            <v>0</v>
          </cell>
        </row>
      </sheetData>
      <sheetData sheetId="1888">
        <row r="2">
          <cell r="A2">
            <v>0</v>
          </cell>
        </row>
      </sheetData>
      <sheetData sheetId="1889">
        <row r="2">
          <cell r="A2">
            <v>0</v>
          </cell>
        </row>
      </sheetData>
      <sheetData sheetId="1890">
        <row r="2">
          <cell r="A2">
            <v>0</v>
          </cell>
        </row>
      </sheetData>
      <sheetData sheetId="1891">
        <row r="2">
          <cell r="A2">
            <v>0</v>
          </cell>
        </row>
      </sheetData>
      <sheetData sheetId="1892">
        <row r="2">
          <cell r="A2">
            <v>0</v>
          </cell>
        </row>
      </sheetData>
      <sheetData sheetId="1893">
        <row r="2">
          <cell r="A2">
            <v>0</v>
          </cell>
        </row>
      </sheetData>
      <sheetData sheetId="1894">
        <row r="2">
          <cell r="A2">
            <v>0</v>
          </cell>
        </row>
      </sheetData>
      <sheetData sheetId="1895">
        <row r="2">
          <cell r="A2">
            <v>0</v>
          </cell>
        </row>
      </sheetData>
      <sheetData sheetId="1896">
        <row r="2">
          <cell r="A2">
            <v>0</v>
          </cell>
        </row>
      </sheetData>
      <sheetData sheetId="1897">
        <row r="2">
          <cell r="A2">
            <v>0</v>
          </cell>
        </row>
      </sheetData>
      <sheetData sheetId="1898">
        <row r="2">
          <cell r="A2">
            <v>0</v>
          </cell>
        </row>
      </sheetData>
      <sheetData sheetId="1899">
        <row r="2">
          <cell r="A2">
            <v>0</v>
          </cell>
        </row>
      </sheetData>
      <sheetData sheetId="1900">
        <row r="2">
          <cell r="A2">
            <v>0</v>
          </cell>
        </row>
      </sheetData>
      <sheetData sheetId="1901">
        <row r="2">
          <cell r="A2">
            <v>0</v>
          </cell>
        </row>
      </sheetData>
      <sheetData sheetId="1902">
        <row r="2">
          <cell r="A2">
            <v>0</v>
          </cell>
        </row>
      </sheetData>
      <sheetData sheetId="1903">
        <row r="2">
          <cell r="A2">
            <v>0</v>
          </cell>
        </row>
      </sheetData>
      <sheetData sheetId="1904">
        <row r="2">
          <cell r="A2">
            <v>0</v>
          </cell>
        </row>
      </sheetData>
      <sheetData sheetId="1905">
        <row r="2">
          <cell r="A2">
            <v>0</v>
          </cell>
        </row>
      </sheetData>
      <sheetData sheetId="1906">
        <row r="2">
          <cell r="A2">
            <v>0</v>
          </cell>
        </row>
      </sheetData>
      <sheetData sheetId="1907">
        <row r="2">
          <cell r="A2">
            <v>0</v>
          </cell>
        </row>
      </sheetData>
      <sheetData sheetId="1908">
        <row r="2">
          <cell r="A2">
            <v>0</v>
          </cell>
        </row>
      </sheetData>
      <sheetData sheetId="1909">
        <row r="2">
          <cell r="A2">
            <v>0</v>
          </cell>
        </row>
      </sheetData>
      <sheetData sheetId="1910">
        <row r="2">
          <cell r="A2">
            <v>0</v>
          </cell>
        </row>
      </sheetData>
      <sheetData sheetId="1911">
        <row r="2">
          <cell r="A2">
            <v>0</v>
          </cell>
        </row>
      </sheetData>
      <sheetData sheetId="1912">
        <row r="2">
          <cell r="A2">
            <v>0</v>
          </cell>
        </row>
      </sheetData>
      <sheetData sheetId="1913">
        <row r="2">
          <cell r="A2">
            <v>0</v>
          </cell>
        </row>
      </sheetData>
      <sheetData sheetId="1914">
        <row r="2">
          <cell r="A2">
            <v>0</v>
          </cell>
        </row>
      </sheetData>
      <sheetData sheetId="1915">
        <row r="2">
          <cell r="A2">
            <v>0</v>
          </cell>
        </row>
      </sheetData>
      <sheetData sheetId="1916">
        <row r="2">
          <cell r="A2">
            <v>0</v>
          </cell>
        </row>
      </sheetData>
      <sheetData sheetId="1917">
        <row r="2">
          <cell r="A2">
            <v>0</v>
          </cell>
        </row>
      </sheetData>
      <sheetData sheetId="1918">
        <row r="2">
          <cell r="A2">
            <v>0</v>
          </cell>
        </row>
      </sheetData>
      <sheetData sheetId="1919">
        <row r="2">
          <cell r="A2">
            <v>0</v>
          </cell>
        </row>
      </sheetData>
      <sheetData sheetId="1920">
        <row r="2">
          <cell r="A2">
            <v>0</v>
          </cell>
        </row>
      </sheetData>
      <sheetData sheetId="1921">
        <row r="2">
          <cell r="A2">
            <v>0</v>
          </cell>
        </row>
      </sheetData>
      <sheetData sheetId="1922">
        <row r="2">
          <cell r="A2">
            <v>0</v>
          </cell>
        </row>
      </sheetData>
      <sheetData sheetId="1923">
        <row r="2">
          <cell r="A2">
            <v>0</v>
          </cell>
        </row>
      </sheetData>
      <sheetData sheetId="1924">
        <row r="2">
          <cell r="A2">
            <v>0</v>
          </cell>
        </row>
      </sheetData>
      <sheetData sheetId="1925">
        <row r="2">
          <cell r="A2">
            <v>0</v>
          </cell>
        </row>
      </sheetData>
      <sheetData sheetId="1926">
        <row r="2">
          <cell r="A2">
            <v>0</v>
          </cell>
        </row>
      </sheetData>
      <sheetData sheetId="1927">
        <row r="2">
          <cell r="A2">
            <v>0</v>
          </cell>
        </row>
      </sheetData>
      <sheetData sheetId="1928">
        <row r="2">
          <cell r="A2">
            <v>0</v>
          </cell>
        </row>
      </sheetData>
      <sheetData sheetId="1929">
        <row r="2">
          <cell r="A2">
            <v>0</v>
          </cell>
        </row>
      </sheetData>
      <sheetData sheetId="1930">
        <row r="2">
          <cell r="A2">
            <v>0</v>
          </cell>
        </row>
      </sheetData>
      <sheetData sheetId="1931">
        <row r="2">
          <cell r="A2">
            <v>0</v>
          </cell>
        </row>
      </sheetData>
      <sheetData sheetId="1932">
        <row r="2">
          <cell r="A2">
            <v>0</v>
          </cell>
        </row>
      </sheetData>
      <sheetData sheetId="1933">
        <row r="2">
          <cell r="A2">
            <v>0</v>
          </cell>
        </row>
      </sheetData>
      <sheetData sheetId="1934">
        <row r="2">
          <cell r="A2">
            <v>0</v>
          </cell>
        </row>
      </sheetData>
      <sheetData sheetId="1935">
        <row r="2">
          <cell r="A2">
            <v>0</v>
          </cell>
        </row>
      </sheetData>
      <sheetData sheetId="1936">
        <row r="2">
          <cell r="A2">
            <v>0</v>
          </cell>
        </row>
      </sheetData>
      <sheetData sheetId="1937">
        <row r="2">
          <cell r="A2">
            <v>0</v>
          </cell>
        </row>
      </sheetData>
      <sheetData sheetId="1938">
        <row r="2">
          <cell r="A2">
            <v>0</v>
          </cell>
        </row>
      </sheetData>
      <sheetData sheetId="1939">
        <row r="2">
          <cell r="A2">
            <v>0</v>
          </cell>
        </row>
      </sheetData>
      <sheetData sheetId="1940">
        <row r="2">
          <cell r="A2">
            <v>0</v>
          </cell>
        </row>
      </sheetData>
      <sheetData sheetId="1941">
        <row r="2">
          <cell r="A2">
            <v>0</v>
          </cell>
        </row>
      </sheetData>
      <sheetData sheetId="1942">
        <row r="2">
          <cell r="A2">
            <v>0</v>
          </cell>
        </row>
      </sheetData>
      <sheetData sheetId="1943">
        <row r="2">
          <cell r="A2">
            <v>0</v>
          </cell>
        </row>
      </sheetData>
      <sheetData sheetId="1944">
        <row r="2">
          <cell r="A2">
            <v>0</v>
          </cell>
        </row>
      </sheetData>
      <sheetData sheetId="1945">
        <row r="2">
          <cell r="A2">
            <v>0</v>
          </cell>
        </row>
      </sheetData>
      <sheetData sheetId="1946">
        <row r="2">
          <cell r="A2">
            <v>0</v>
          </cell>
        </row>
      </sheetData>
      <sheetData sheetId="1947">
        <row r="2">
          <cell r="A2">
            <v>0</v>
          </cell>
        </row>
      </sheetData>
      <sheetData sheetId="1948">
        <row r="2">
          <cell r="A2">
            <v>0</v>
          </cell>
        </row>
      </sheetData>
      <sheetData sheetId="1949">
        <row r="2">
          <cell r="A2">
            <v>0</v>
          </cell>
        </row>
      </sheetData>
      <sheetData sheetId="1950">
        <row r="2">
          <cell r="A2">
            <v>0</v>
          </cell>
        </row>
      </sheetData>
      <sheetData sheetId="1951">
        <row r="2">
          <cell r="A2">
            <v>0</v>
          </cell>
        </row>
      </sheetData>
      <sheetData sheetId="1952">
        <row r="2">
          <cell r="A2">
            <v>0</v>
          </cell>
        </row>
      </sheetData>
      <sheetData sheetId="1953">
        <row r="2">
          <cell r="A2">
            <v>0</v>
          </cell>
        </row>
      </sheetData>
      <sheetData sheetId="1954">
        <row r="2">
          <cell r="A2">
            <v>0</v>
          </cell>
        </row>
      </sheetData>
      <sheetData sheetId="1955">
        <row r="2">
          <cell r="A2">
            <v>0</v>
          </cell>
        </row>
      </sheetData>
      <sheetData sheetId="1956">
        <row r="2">
          <cell r="A2">
            <v>0</v>
          </cell>
        </row>
      </sheetData>
      <sheetData sheetId="1957">
        <row r="2">
          <cell r="A2">
            <v>0</v>
          </cell>
        </row>
      </sheetData>
      <sheetData sheetId="1958">
        <row r="2">
          <cell r="A2">
            <v>0</v>
          </cell>
        </row>
      </sheetData>
      <sheetData sheetId="1959">
        <row r="2">
          <cell r="A2">
            <v>0</v>
          </cell>
        </row>
      </sheetData>
      <sheetData sheetId="1960">
        <row r="2">
          <cell r="A2">
            <v>0</v>
          </cell>
        </row>
      </sheetData>
      <sheetData sheetId="1961">
        <row r="2">
          <cell r="A2">
            <v>0</v>
          </cell>
        </row>
      </sheetData>
      <sheetData sheetId="1962">
        <row r="2">
          <cell r="A2">
            <v>0</v>
          </cell>
        </row>
      </sheetData>
      <sheetData sheetId="1963">
        <row r="2">
          <cell r="A2">
            <v>0</v>
          </cell>
        </row>
      </sheetData>
      <sheetData sheetId="1964">
        <row r="2">
          <cell r="A2">
            <v>0</v>
          </cell>
        </row>
      </sheetData>
      <sheetData sheetId="1965">
        <row r="2">
          <cell r="A2">
            <v>0</v>
          </cell>
        </row>
      </sheetData>
      <sheetData sheetId="1966">
        <row r="2">
          <cell r="A2">
            <v>0</v>
          </cell>
        </row>
      </sheetData>
      <sheetData sheetId="1967">
        <row r="2">
          <cell r="A2">
            <v>0</v>
          </cell>
        </row>
      </sheetData>
      <sheetData sheetId="1968">
        <row r="2">
          <cell r="A2">
            <v>0</v>
          </cell>
        </row>
      </sheetData>
      <sheetData sheetId="1969">
        <row r="2">
          <cell r="A2">
            <v>0</v>
          </cell>
        </row>
      </sheetData>
      <sheetData sheetId="1970">
        <row r="2">
          <cell r="A2">
            <v>0</v>
          </cell>
        </row>
      </sheetData>
      <sheetData sheetId="1971">
        <row r="2">
          <cell r="A2">
            <v>0</v>
          </cell>
        </row>
      </sheetData>
      <sheetData sheetId="1972">
        <row r="2">
          <cell r="A2">
            <v>0</v>
          </cell>
        </row>
      </sheetData>
      <sheetData sheetId="1973">
        <row r="2">
          <cell r="A2">
            <v>0</v>
          </cell>
        </row>
      </sheetData>
      <sheetData sheetId="1974">
        <row r="2">
          <cell r="A2">
            <v>0</v>
          </cell>
        </row>
      </sheetData>
      <sheetData sheetId="1975">
        <row r="2">
          <cell r="A2">
            <v>0</v>
          </cell>
        </row>
      </sheetData>
      <sheetData sheetId="1976">
        <row r="2">
          <cell r="A2">
            <v>0</v>
          </cell>
        </row>
      </sheetData>
      <sheetData sheetId="1977">
        <row r="2">
          <cell r="A2">
            <v>0</v>
          </cell>
        </row>
      </sheetData>
      <sheetData sheetId="1978">
        <row r="2">
          <cell r="A2">
            <v>0</v>
          </cell>
        </row>
      </sheetData>
      <sheetData sheetId="1979">
        <row r="2">
          <cell r="A2">
            <v>0</v>
          </cell>
        </row>
      </sheetData>
      <sheetData sheetId="1980">
        <row r="2">
          <cell r="A2">
            <v>0</v>
          </cell>
        </row>
      </sheetData>
      <sheetData sheetId="1981">
        <row r="2">
          <cell r="A2">
            <v>0</v>
          </cell>
        </row>
      </sheetData>
      <sheetData sheetId="1982">
        <row r="2">
          <cell r="A2">
            <v>0</v>
          </cell>
        </row>
      </sheetData>
      <sheetData sheetId="1983">
        <row r="2">
          <cell r="A2">
            <v>0</v>
          </cell>
        </row>
      </sheetData>
      <sheetData sheetId="1984">
        <row r="2">
          <cell r="A2">
            <v>0</v>
          </cell>
        </row>
      </sheetData>
      <sheetData sheetId="1985">
        <row r="2">
          <cell r="A2">
            <v>0</v>
          </cell>
        </row>
      </sheetData>
      <sheetData sheetId="1986">
        <row r="2">
          <cell r="A2">
            <v>0</v>
          </cell>
        </row>
      </sheetData>
      <sheetData sheetId="1987">
        <row r="2">
          <cell r="A2">
            <v>0</v>
          </cell>
        </row>
      </sheetData>
      <sheetData sheetId="1988">
        <row r="2">
          <cell r="A2">
            <v>0</v>
          </cell>
        </row>
      </sheetData>
      <sheetData sheetId="1989">
        <row r="2">
          <cell r="A2">
            <v>0</v>
          </cell>
        </row>
      </sheetData>
      <sheetData sheetId="1990">
        <row r="2">
          <cell r="A2">
            <v>0</v>
          </cell>
        </row>
      </sheetData>
      <sheetData sheetId="1991">
        <row r="2">
          <cell r="A2">
            <v>0</v>
          </cell>
        </row>
      </sheetData>
      <sheetData sheetId="1992">
        <row r="2">
          <cell r="A2">
            <v>0</v>
          </cell>
        </row>
      </sheetData>
      <sheetData sheetId="1993">
        <row r="2">
          <cell r="A2">
            <v>0</v>
          </cell>
        </row>
      </sheetData>
      <sheetData sheetId="1994">
        <row r="2">
          <cell r="A2">
            <v>0</v>
          </cell>
        </row>
      </sheetData>
      <sheetData sheetId="1995">
        <row r="2">
          <cell r="A2">
            <v>0</v>
          </cell>
        </row>
      </sheetData>
      <sheetData sheetId="1996">
        <row r="2">
          <cell r="A2">
            <v>0</v>
          </cell>
        </row>
      </sheetData>
      <sheetData sheetId="1997">
        <row r="2">
          <cell r="A2">
            <v>0</v>
          </cell>
        </row>
      </sheetData>
      <sheetData sheetId="1998">
        <row r="2">
          <cell r="A2">
            <v>0</v>
          </cell>
        </row>
      </sheetData>
      <sheetData sheetId="1999">
        <row r="2">
          <cell r="A2">
            <v>0</v>
          </cell>
        </row>
      </sheetData>
      <sheetData sheetId="2000">
        <row r="2">
          <cell r="A2">
            <v>0</v>
          </cell>
        </row>
      </sheetData>
      <sheetData sheetId="2001">
        <row r="2">
          <cell r="A2">
            <v>0</v>
          </cell>
        </row>
      </sheetData>
      <sheetData sheetId="2002">
        <row r="2">
          <cell r="A2">
            <v>0</v>
          </cell>
        </row>
      </sheetData>
      <sheetData sheetId="2003">
        <row r="2">
          <cell r="A2">
            <v>0</v>
          </cell>
        </row>
      </sheetData>
      <sheetData sheetId="2004">
        <row r="2">
          <cell r="A2">
            <v>0</v>
          </cell>
        </row>
      </sheetData>
      <sheetData sheetId="2005">
        <row r="2">
          <cell r="A2">
            <v>0</v>
          </cell>
        </row>
      </sheetData>
      <sheetData sheetId="2006">
        <row r="2">
          <cell r="A2">
            <v>0</v>
          </cell>
        </row>
      </sheetData>
      <sheetData sheetId="2007">
        <row r="2">
          <cell r="A2">
            <v>0</v>
          </cell>
        </row>
      </sheetData>
      <sheetData sheetId="2008">
        <row r="2">
          <cell r="A2">
            <v>0</v>
          </cell>
        </row>
      </sheetData>
      <sheetData sheetId="2009">
        <row r="2">
          <cell r="A2">
            <v>0</v>
          </cell>
        </row>
      </sheetData>
      <sheetData sheetId="2010">
        <row r="2">
          <cell r="A2">
            <v>0</v>
          </cell>
        </row>
      </sheetData>
      <sheetData sheetId="2011">
        <row r="2">
          <cell r="A2">
            <v>0</v>
          </cell>
        </row>
      </sheetData>
      <sheetData sheetId="2012">
        <row r="2">
          <cell r="A2">
            <v>0</v>
          </cell>
        </row>
      </sheetData>
      <sheetData sheetId="2013">
        <row r="2">
          <cell r="A2">
            <v>0</v>
          </cell>
        </row>
      </sheetData>
      <sheetData sheetId="2014">
        <row r="2">
          <cell r="A2">
            <v>0</v>
          </cell>
        </row>
      </sheetData>
      <sheetData sheetId="2015">
        <row r="2">
          <cell r="A2">
            <v>0</v>
          </cell>
        </row>
      </sheetData>
      <sheetData sheetId="2016">
        <row r="2">
          <cell r="A2">
            <v>0</v>
          </cell>
        </row>
      </sheetData>
      <sheetData sheetId="2017">
        <row r="2">
          <cell r="A2">
            <v>0</v>
          </cell>
        </row>
      </sheetData>
      <sheetData sheetId="2018">
        <row r="2">
          <cell r="A2">
            <v>0</v>
          </cell>
        </row>
      </sheetData>
      <sheetData sheetId="2019">
        <row r="2">
          <cell r="A2">
            <v>0</v>
          </cell>
        </row>
      </sheetData>
      <sheetData sheetId="2020">
        <row r="2">
          <cell r="A2">
            <v>0</v>
          </cell>
        </row>
      </sheetData>
      <sheetData sheetId="2021">
        <row r="2">
          <cell r="A2">
            <v>0</v>
          </cell>
        </row>
      </sheetData>
      <sheetData sheetId="2022">
        <row r="2">
          <cell r="A2">
            <v>0</v>
          </cell>
        </row>
      </sheetData>
      <sheetData sheetId="2023">
        <row r="2">
          <cell r="A2">
            <v>0</v>
          </cell>
        </row>
      </sheetData>
      <sheetData sheetId="2024">
        <row r="2">
          <cell r="A2">
            <v>0</v>
          </cell>
        </row>
      </sheetData>
      <sheetData sheetId="2025">
        <row r="2">
          <cell r="A2">
            <v>0</v>
          </cell>
        </row>
      </sheetData>
      <sheetData sheetId="2026">
        <row r="2">
          <cell r="A2">
            <v>0</v>
          </cell>
        </row>
      </sheetData>
      <sheetData sheetId="2027">
        <row r="2">
          <cell r="A2">
            <v>0</v>
          </cell>
        </row>
      </sheetData>
      <sheetData sheetId="2028">
        <row r="2">
          <cell r="A2">
            <v>0</v>
          </cell>
        </row>
      </sheetData>
      <sheetData sheetId="2029">
        <row r="2">
          <cell r="A2">
            <v>0</v>
          </cell>
        </row>
      </sheetData>
      <sheetData sheetId="2030">
        <row r="2">
          <cell r="A2">
            <v>0</v>
          </cell>
        </row>
      </sheetData>
      <sheetData sheetId="2031">
        <row r="2">
          <cell r="A2">
            <v>0</v>
          </cell>
        </row>
      </sheetData>
      <sheetData sheetId="2032">
        <row r="2">
          <cell r="A2">
            <v>0</v>
          </cell>
        </row>
      </sheetData>
      <sheetData sheetId="2033">
        <row r="2">
          <cell r="A2">
            <v>0</v>
          </cell>
        </row>
      </sheetData>
      <sheetData sheetId="2034">
        <row r="2">
          <cell r="A2">
            <v>0</v>
          </cell>
        </row>
      </sheetData>
      <sheetData sheetId="2035">
        <row r="2">
          <cell r="A2">
            <v>0</v>
          </cell>
        </row>
      </sheetData>
      <sheetData sheetId="2036">
        <row r="2">
          <cell r="A2">
            <v>0</v>
          </cell>
        </row>
      </sheetData>
      <sheetData sheetId="2037">
        <row r="2">
          <cell r="A2">
            <v>0</v>
          </cell>
        </row>
      </sheetData>
      <sheetData sheetId="2038">
        <row r="2">
          <cell r="A2">
            <v>0</v>
          </cell>
        </row>
      </sheetData>
      <sheetData sheetId="2039">
        <row r="2">
          <cell r="A2">
            <v>0</v>
          </cell>
        </row>
      </sheetData>
      <sheetData sheetId="2040">
        <row r="2">
          <cell r="A2">
            <v>0</v>
          </cell>
        </row>
      </sheetData>
      <sheetData sheetId="2041">
        <row r="2">
          <cell r="A2">
            <v>0</v>
          </cell>
        </row>
      </sheetData>
      <sheetData sheetId="2042">
        <row r="2">
          <cell r="A2">
            <v>0</v>
          </cell>
        </row>
      </sheetData>
      <sheetData sheetId="2043">
        <row r="2">
          <cell r="A2">
            <v>0</v>
          </cell>
        </row>
      </sheetData>
      <sheetData sheetId="2044">
        <row r="2">
          <cell r="A2">
            <v>0</v>
          </cell>
        </row>
      </sheetData>
      <sheetData sheetId="2045">
        <row r="2">
          <cell r="A2">
            <v>0</v>
          </cell>
        </row>
      </sheetData>
      <sheetData sheetId="2046">
        <row r="2">
          <cell r="A2">
            <v>0</v>
          </cell>
        </row>
      </sheetData>
      <sheetData sheetId="2047">
        <row r="2">
          <cell r="A2">
            <v>0</v>
          </cell>
        </row>
      </sheetData>
      <sheetData sheetId="2048">
        <row r="2">
          <cell r="A2">
            <v>0</v>
          </cell>
        </row>
      </sheetData>
      <sheetData sheetId="2049">
        <row r="2">
          <cell r="A2">
            <v>0</v>
          </cell>
        </row>
      </sheetData>
      <sheetData sheetId="2050">
        <row r="2">
          <cell r="A2">
            <v>0</v>
          </cell>
        </row>
      </sheetData>
      <sheetData sheetId="2051">
        <row r="2">
          <cell r="A2">
            <v>0</v>
          </cell>
        </row>
      </sheetData>
      <sheetData sheetId="2052">
        <row r="2">
          <cell r="A2">
            <v>0</v>
          </cell>
        </row>
      </sheetData>
      <sheetData sheetId="2053">
        <row r="2">
          <cell r="A2">
            <v>0</v>
          </cell>
        </row>
      </sheetData>
      <sheetData sheetId="2054">
        <row r="2">
          <cell r="A2">
            <v>0</v>
          </cell>
        </row>
      </sheetData>
      <sheetData sheetId="2055">
        <row r="2">
          <cell r="A2">
            <v>0</v>
          </cell>
        </row>
      </sheetData>
      <sheetData sheetId="2056">
        <row r="2">
          <cell r="A2">
            <v>0</v>
          </cell>
        </row>
      </sheetData>
      <sheetData sheetId="2057">
        <row r="2">
          <cell r="A2">
            <v>0</v>
          </cell>
        </row>
      </sheetData>
      <sheetData sheetId="2058">
        <row r="2">
          <cell r="A2">
            <v>0</v>
          </cell>
        </row>
      </sheetData>
      <sheetData sheetId="2059">
        <row r="2">
          <cell r="A2">
            <v>0</v>
          </cell>
        </row>
      </sheetData>
      <sheetData sheetId="2060">
        <row r="2">
          <cell r="A2">
            <v>0</v>
          </cell>
        </row>
      </sheetData>
      <sheetData sheetId="2061">
        <row r="2">
          <cell r="A2">
            <v>0</v>
          </cell>
        </row>
      </sheetData>
      <sheetData sheetId="2062">
        <row r="2">
          <cell r="A2">
            <v>0</v>
          </cell>
        </row>
      </sheetData>
      <sheetData sheetId="2063">
        <row r="2">
          <cell r="A2">
            <v>0</v>
          </cell>
        </row>
      </sheetData>
      <sheetData sheetId="2064">
        <row r="2">
          <cell r="A2">
            <v>0</v>
          </cell>
        </row>
      </sheetData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>
        <row r="2">
          <cell r="A2">
            <v>0</v>
          </cell>
        </row>
      </sheetData>
      <sheetData sheetId="2114">
        <row r="2">
          <cell r="A2">
            <v>0</v>
          </cell>
        </row>
      </sheetData>
      <sheetData sheetId="2115">
        <row r="2">
          <cell r="A2">
            <v>0</v>
          </cell>
        </row>
      </sheetData>
      <sheetData sheetId="2116">
        <row r="2">
          <cell r="A2">
            <v>0</v>
          </cell>
        </row>
      </sheetData>
      <sheetData sheetId="2117">
        <row r="2">
          <cell r="A2">
            <v>0</v>
          </cell>
        </row>
      </sheetData>
      <sheetData sheetId="2118">
        <row r="2">
          <cell r="A2">
            <v>0</v>
          </cell>
        </row>
      </sheetData>
      <sheetData sheetId="2119">
        <row r="2">
          <cell r="A2">
            <v>0</v>
          </cell>
        </row>
      </sheetData>
      <sheetData sheetId="2120">
        <row r="2">
          <cell r="A2">
            <v>0</v>
          </cell>
        </row>
      </sheetData>
      <sheetData sheetId="2121">
        <row r="2">
          <cell r="A2">
            <v>0</v>
          </cell>
        </row>
      </sheetData>
      <sheetData sheetId="2122">
        <row r="2">
          <cell r="A2">
            <v>0</v>
          </cell>
        </row>
      </sheetData>
      <sheetData sheetId="2123">
        <row r="2">
          <cell r="A2">
            <v>0</v>
          </cell>
        </row>
      </sheetData>
      <sheetData sheetId="2124">
        <row r="2">
          <cell r="A2">
            <v>0</v>
          </cell>
        </row>
      </sheetData>
      <sheetData sheetId="2125">
        <row r="2">
          <cell r="A2">
            <v>0</v>
          </cell>
        </row>
      </sheetData>
      <sheetData sheetId="2126">
        <row r="2">
          <cell r="A2">
            <v>0</v>
          </cell>
        </row>
      </sheetData>
      <sheetData sheetId="2127">
        <row r="2">
          <cell r="A2">
            <v>0</v>
          </cell>
        </row>
      </sheetData>
      <sheetData sheetId="2128">
        <row r="2">
          <cell r="A2">
            <v>0</v>
          </cell>
        </row>
      </sheetData>
      <sheetData sheetId="2129">
        <row r="2">
          <cell r="A2">
            <v>0</v>
          </cell>
        </row>
      </sheetData>
      <sheetData sheetId="2130">
        <row r="2">
          <cell r="A2">
            <v>0</v>
          </cell>
        </row>
      </sheetData>
      <sheetData sheetId="2131">
        <row r="2">
          <cell r="A2">
            <v>0</v>
          </cell>
        </row>
      </sheetData>
      <sheetData sheetId="2132">
        <row r="2">
          <cell r="A2">
            <v>0</v>
          </cell>
        </row>
      </sheetData>
      <sheetData sheetId="2133">
        <row r="2">
          <cell r="A2">
            <v>0</v>
          </cell>
        </row>
      </sheetData>
      <sheetData sheetId="2134">
        <row r="2">
          <cell r="A2">
            <v>0</v>
          </cell>
        </row>
      </sheetData>
      <sheetData sheetId="2135">
        <row r="2">
          <cell r="A2">
            <v>0</v>
          </cell>
        </row>
      </sheetData>
      <sheetData sheetId="2136">
        <row r="2">
          <cell r="A2">
            <v>0</v>
          </cell>
        </row>
      </sheetData>
      <sheetData sheetId="2137">
        <row r="2">
          <cell r="A2">
            <v>0</v>
          </cell>
        </row>
      </sheetData>
      <sheetData sheetId="2138">
        <row r="2">
          <cell r="A2">
            <v>0</v>
          </cell>
        </row>
      </sheetData>
      <sheetData sheetId="2139">
        <row r="2">
          <cell r="A2">
            <v>0</v>
          </cell>
        </row>
      </sheetData>
      <sheetData sheetId="2140">
        <row r="2">
          <cell r="A2">
            <v>0</v>
          </cell>
        </row>
      </sheetData>
      <sheetData sheetId="2141">
        <row r="2">
          <cell r="A2">
            <v>0</v>
          </cell>
        </row>
      </sheetData>
      <sheetData sheetId="2142">
        <row r="2">
          <cell r="A2">
            <v>0</v>
          </cell>
        </row>
      </sheetData>
      <sheetData sheetId="2143">
        <row r="2">
          <cell r="A2">
            <v>0</v>
          </cell>
        </row>
      </sheetData>
      <sheetData sheetId="2144">
        <row r="2">
          <cell r="A2">
            <v>0</v>
          </cell>
        </row>
      </sheetData>
      <sheetData sheetId="2145">
        <row r="2">
          <cell r="A2">
            <v>0</v>
          </cell>
        </row>
      </sheetData>
      <sheetData sheetId="2146">
        <row r="2">
          <cell r="A2">
            <v>0</v>
          </cell>
        </row>
      </sheetData>
      <sheetData sheetId="2147">
        <row r="2">
          <cell r="A2">
            <v>0</v>
          </cell>
        </row>
      </sheetData>
      <sheetData sheetId="2148">
        <row r="2">
          <cell r="A2">
            <v>0</v>
          </cell>
        </row>
      </sheetData>
      <sheetData sheetId="2149">
        <row r="2">
          <cell r="A2">
            <v>0</v>
          </cell>
        </row>
      </sheetData>
      <sheetData sheetId="2150">
        <row r="2">
          <cell r="A2">
            <v>0</v>
          </cell>
        </row>
      </sheetData>
      <sheetData sheetId="2151">
        <row r="2">
          <cell r="A2">
            <v>0</v>
          </cell>
        </row>
      </sheetData>
      <sheetData sheetId="2152">
        <row r="2">
          <cell r="A2">
            <v>0</v>
          </cell>
        </row>
      </sheetData>
      <sheetData sheetId="2153">
        <row r="2">
          <cell r="A2">
            <v>0</v>
          </cell>
        </row>
      </sheetData>
      <sheetData sheetId="2154">
        <row r="2">
          <cell r="A2">
            <v>0</v>
          </cell>
        </row>
      </sheetData>
      <sheetData sheetId="2155">
        <row r="2">
          <cell r="A2">
            <v>0</v>
          </cell>
        </row>
      </sheetData>
      <sheetData sheetId="2156">
        <row r="2">
          <cell r="A2">
            <v>0</v>
          </cell>
        </row>
      </sheetData>
      <sheetData sheetId="2157">
        <row r="2">
          <cell r="A2">
            <v>0</v>
          </cell>
        </row>
      </sheetData>
      <sheetData sheetId="2158">
        <row r="2">
          <cell r="A2">
            <v>0</v>
          </cell>
        </row>
      </sheetData>
      <sheetData sheetId="2159">
        <row r="2">
          <cell r="A2">
            <v>0</v>
          </cell>
        </row>
      </sheetData>
      <sheetData sheetId="2160">
        <row r="2">
          <cell r="A2">
            <v>0</v>
          </cell>
        </row>
      </sheetData>
      <sheetData sheetId="2161">
        <row r="2">
          <cell r="A2">
            <v>0</v>
          </cell>
        </row>
      </sheetData>
      <sheetData sheetId="2162">
        <row r="2">
          <cell r="A2">
            <v>0</v>
          </cell>
        </row>
      </sheetData>
      <sheetData sheetId="2163">
        <row r="2">
          <cell r="A2">
            <v>0</v>
          </cell>
        </row>
      </sheetData>
      <sheetData sheetId="2164">
        <row r="2">
          <cell r="A2">
            <v>0</v>
          </cell>
        </row>
      </sheetData>
      <sheetData sheetId="2165">
        <row r="2">
          <cell r="A2">
            <v>0</v>
          </cell>
        </row>
      </sheetData>
      <sheetData sheetId="2166">
        <row r="2">
          <cell r="A2">
            <v>0</v>
          </cell>
        </row>
      </sheetData>
      <sheetData sheetId="2167">
        <row r="2">
          <cell r="A2">
            <v>0</v>
          </cell>
        </row>
      </sheetData>
      <sheetData sheetId="2168">
        <row r="2">
          <cell r="A2">
            <v>0</v>
          </cell>
        </row>
      </sheetData>
      <sheetData sheetId="2169">
        <row r="2">
          <cell r="A2">
            <v>0</v>
          </cell>
        </row>
      </sheetData>
      <sheetData sheetId="2170">
        <row r="2">
          <cell r="A2">
            <v>0</v>
          </cell>
        </row>
      </sheetData>
      <sheetData sheetId="2171">
        <row r="2">
          <cell r="A2">
            <v>0</v>
          </cell>
        </row>
      </sheetData>
      <sheetData sheetId="2172">
        <row r="2">
          <cell r="A2">
            <v>0</v>
          </cell>
        </row>
      </sheetData>
      <sheetData sheetId="2173">
        <row r="2">
          <cell r="A2">
            <v>0</v>
          </cell>
        </row>
      </sheetData>
      <sheetData sheetId="2174">
        <row r="2">
          <cell r="A2">
            <v>0</v>
          </cell>
        </row>
      </sheetData>
      <sheetData sheetId="2175">
        <row r="2">
          <cell r="A2">
            <v>0</v>
          </cell>
        </row>
      </sheetData>
      <sheetData sheetId="2176">
        <row r="2">
          <cell r="A2">
            <v>0</v>
          </cell>
        </row>
      </sheetData>
      <sheetData sheetId="2177">
        <row r="2">
          <cell r="A2">
            <v>0</v>
          </cell>
        </row>
      </sheetData>
      <sheetData sheetId="2178">
        <row r="2">
          <cell r="A2">
            <v>0</v>
          </cell>
        </row>
      </sheetData>
      <sheetData sheetId="2179">
        <row r="2">
          <cell r="A2">
            <v>0</v>
          </cell>
        </row>
      </sheetData>
      <sheetData sheetId="2180">
        <row r="2">
          <cell r="A2">
            <v>0</v>
          </cell>
        </row>
      </sheetData>
      <sheetData sheetId="2181">
        <row r="2">
          <cell r="A2">
            <v>0</v>
          </cell>
        </row>
      </sheetData>
      <sheetData sheetId="2182">
        <row r="2">
          <cell r="A2">
            <v>0</v>
          </cell>
        </row>
      </sheetData>
      <sheetData sheetId="2183">
        <row r="2">
          <cell r="A2">
            <v>0</v>
          </cell>
        </row>
      </sheetData>
      <sheetData sheetId="2184">
        <row r="2">
          <cell r="A2">
            <v>0</v>
          </cell>
        </row>
      </sheetData>
      <sheetData sheetId="2185">
        <row r="2">
          <cell r="A2">
            <v>0</v>
          </cell>
        </row>
      </sheetData>
      <sheetData sheetId="2186">
        <row r="2">
          <cell r="A2">
            <v>0</v>
          </cell>
        </row>
      </sheetData>
      <sheetData sheetId="2187">
        <row r="2">
          <cell r="A2">
            <v>0</v>
          </cell>
        </row>
      </sheetData>
      <sheetData sheetId="2188">
        <row r="2">
          <cell r="A2">
            <v>0</v>
          </cell>
        </row>
      </sheetData>
      <sheetData sheetId="2189">
        <row r="2">
          <cell r="A2">
            <v>0</v>
          </cell>
        </row>
      </sheetData>
      <sheetData sheetId="2190">
        <row r="2">
          <cell r="A2">
            <v>0</v>
          </cell>
        </row>
      </sheetData>
      <sheetData sheetId="2191">
        <row r="2">
          <cell r="A2">
            <v>0</v>
          </cell>
        </row>
      </sheetData>
      <sheetData sheetId="2192">
        <row r="2">
          <cell r="A2">
            <v>0</v>
          </cell>
        </row>
      </sheetData>
      <sheetData sheetId="2193">
        <row r="2">
          <cell r="A2">
            <v>0</v>
          </cell>
        </row>
      </sheetData>
      <sheetData sheetId="2194">
        <row r="2">
          <cell r="A2">
            <v>0</v>
          </cell>
        </row>
      </sheetData>
      <sheetData sheetId="2195">
        <row r="2">
          <cell r="A2">
            <v>0</v>
          </cell>
        </row>
      </sheetData>
      <sheetData sheetId="2196">
        <row r="2">
          <cell r="A2">
            <v>0</v>
          </cell>
        </row>
      </sheetData>
      <sheetData sheetId="2197">
        <row r="2">
          <cell r="A2">
            <v>0</v>
          </cell>
        </row>
      </sheetData>
      <sheetData sheetId="2198">
        <row r="2">
          <cell r="A2">
            <v>0</v>
          </cell>
        </row>
      </sheetData>
      <sheetData sheetId="2199">
        <row r="2">
          <cell r="A2">
            <v>0</v>
          </cell>
        </row>
      </sheetData>
      <sheetData sheetId="2200">
        <row r="2">
          <cell r="A2">
            <v>0</v>
          </cell>
        </row>
      </sheetData>
      <sheetData sheetId="2201">
        <row r="2">
          <cell r="A2">
            <v>0</v>
          </cell>
        </row>
      </sheetData>
      <sheetData sheetId="2202">
        <row r="2">
          <cell r="A2">
            <v>0</v>
          </cell>
        </row>
      </sheetData>
      <sheetData sheetId="2203">
        <row r="2">
          <cell r="A2">
            <v>0</v>
          </cell>
        </row>
      </sheetData>
      <sheetData sheetId="2204">
        <row r="2">
          <cell r="A2">
            <v>0</v>
          </cell>
        </row>
      </sheetData>
      <sheetData sheetId="2205">
        <row r="2">
          <cell r="A2">
            <v>0</v>
          </cell>
        </row>
      </sheetData>
      <sheetData sheetId="2206">
        <row r="2">
          <cell r="A2">
            <v>0</v>
          </cell>
        </row>
      </sheetData>
      <sheetData sheetId="2207">
        <row r="2">
          <cell r="A2">
            <v>0</v>
          </cell>
        </row>
      </sheetData>
      <sheetData sheetId="2208">
        <row r="2">
          <cell r="A2">
            <v>0</v>
          </cell>
        </row>
      </sheetData>
      <sheetData sheetId="2209">
        <row r="2">
          <cell r="A2">
            <v>0</v>
          </cell>
        </row>
      </sheetData>
      <sheetData sheetId="2210">
        <row r="2">
          <cell r="A2">
            <v>0</v>
          </cell>
        </row>
      </sheetData>
      <sheetData sheetId="2211">
        <row r="2">
          <cell r="A2">
            <v>0</v>
          </cell>
        </row>
      </sheetData>
      <sheetData sheetId="2212">
        <row r="2">
          <cell r="A2">
            <v>0</v>
          </cell>
        </row>
      </sheetData>
      <sheetData sheetId="2213">
        <row r="2">
          <cell r="A2">
            <v>0</v>
          </cell>
        </row>
      </sheetData>
      <sheetData sheetId="2214">
        <row r="2">
          <cell r="A2">
            <v>0</v>
          </cell>
        </row>
      </sheetData>
      <sheetData sheetId="2215">
        <row r="2">
          <cell r="A2">
            <v>0</v>
          </cell>
        </row>
      </sheetData>
      <sheetData sheetId="2216">
        <row r="2">
          <cell r="A2">
            <v>0</v>
          </cell>
        </row>
      </sheetData>
      <sheetData sheetId="2217">
        <row r="2">
          <cell r="A2">
            <v>0</v>
          </cell>
        </row>
      </sheetData>
      <sheetData sheetId="2218">
        <row r="2">
          <cell r="A2">
            <v>0</v>
          </cell>
        </row>
      </sheetData>
      <sheetData sheetId="2219">
        <row r="2">
          <cell r="A2">
            <v>0</v>
          </cell>
        </row>
      </sheetData>
      <sheetData sheetId="2220">
        <row r="2">
          <cell r="A2">
            <v>0</v>
          </cell>
        </row>
      </sheetData>
      <sheetData sheetId="2221">
        <row r="2">
          <cell r="A2">
            <v>0</v>
          </cell>
        </row>
      </sheetData>
      <sheetData sheetId="2222">
        <row r="2">
          <cell r="A2">
            <v>0</v>
          </cell>
        </row>
      </sheetData>
      <sheetData sheetId="2223">
        <row r="2">
          <cell r="A2">
            <v>0</v>
          </cell>
        </row>
      </sheetData>
      <sheetData sheetId="2224">
        <row r="2">
          <cell r="A2">
            <v>0</v>
          </cell>
        </row>
      </sheetData>
      <sheetData sheetId="2225">
        <row r="2">
          <cell r="A2">
            <v>0</v>
          </cell>
        </row>
      </sheetData>
      <sheetData sheetId="2226">
        <row r="2">
          <cell r="A2">
            <v>0</v>
          </cell>
        </row>
      </sheetData>
      <sheetData sheetId="2227">
        <row r="2">
          <cell r="A2">
            <v>0</v>
          </cell>
        </row>
      </sheetData>
      <sheetData sheetId="2228">
        <row r="2">
          <cell r="A2">
            <v>0</v>
          </cell>
        </row>
      </sheetData>
      <sheetData sheetId="2229">
        <row r="2">
          <cell r="A2">
            <v>0</v>
          </cell>
        </row>
      </sheetData>
      <sheetData sheetId="2230">
        <row r="2">
          <cell r="A2">
            <v>0</v>
          </cell>
        </row>
      </sheetData>
      <sheetData sheetId="2231">
        <row r="2">
          <cell r="A2">
            <v>0</v>
          </cell>
        </row>
      </sheetData>
      <sheetData sheetId="2232">
        <row r="2">
          <cell r="A2">
            <v>0</v>
          </cell>
        </row>
      </sheetData>
      <sheetData sheetId="2233">
        <row r="2">
          <cell r="A2">
            <v>0</v>
          </cell>
        </row>
      </sheetData>
      <sheetData sheetId="2234">
        <row r="2">
          <cell r="A2">
            <v>0</v>
          </cell>
        </row>
      </sheetData>
      <sheetData sheetId="2235">
        <row r="2">
          <cell r="A2">
            <v>0</v>
          </cell>
        </row>
      </sheetData>
      <sheetData sheetId="2236">
        <row r="2">
          <cell r="A2">
            <v>0</v>
          </cell>
        </row>
      </sheetData>
      <sheetData sheetId="2237">
        <row r="2">
          <cell r="A2">
            <v>0</v>
          </cell>
        </row>
      </sheetData>
      <sheetData sheetId="2238">
        <row r="2">
          <cell r="A2">
            <v>0</v>
          </cell>
        </row>
      </sheetData>
      <sheetData sheetId="2239">
        <row r="2">
          <cell r="A2">
            <v>0</v>
          </cell>
        </row>
      </sheetData>
      <sheetData sheetId="2240">
        <row r="2">
          <cell r="A2">
            <v>0</v>
          </cell>
        </row>
      </sheetData>
      <sheetData sheetId="2241">
        <row r="2">
          <cell r="A2">
            <v>0</v>
          </cell>
        </row>
      </sheetData>
      <sheetData sheetId="2242">
        <row r="2">
          <cell r="A2">
            <v>0</v>
          </cell>
        </row>
      </sheetData>
      <sheetData sheetId="2243">
        <row r="2">
          <cell r="A2">
            <v>0</v>
          </cell>
        </row>
      </sheetData>
      <sheetData sheetId="2244">
        <row r="2">
          <cell r="A2">
            <v>0</v>
          </cell>
        </row>
      </sheetData>
      <sheetData sheetId="2245">
        <row r="2">
          <cell r="A2">
            <v>0</v>
          </cell>
        </row>
      </sheetData>
      <sheetData sheetId="2246">
        <row r="2">
          <cell r="A2">
            <v>0</v>
          </cell>
        </row>
      </sheetData>
      <sheetData sheetId="2247">
        <row r="2">
          <cell r="A2">
            <v>0</v>
          </cell>
        </row>
      </sheetData>
      <sheetData sheetId="2248">
        <row r="2">
          <cell r="A2">
            <v>0</v>
          </cell>
        </row>
      </sheetData>
      <sheetData sheetId="2249">
        <row r="2">
          <cell r="A2">
            <v>0</v>
          </cell>
        </row>
      </sheetData>
      <sheetData sheetId="2250">
        <row r="2">
          <cell r="A2">
            <v>0</v>
          </cell>
        </row>
      </sheetData>
      <sheetData sheetId="2251">
        <row r="2">
          <cell r="A2">
            <v>0</v>
          </cell>
        </row>
      </sheetData>
      <sheetData sheetId="2252">
        <row r="2">
          <cell r="A2">
            <v>0</v>
          </cell>
        </row>
      </sheetData>
      <sheetData sheetId="2253">
        <row r="2">
          <cell r="A2">
            <v>0</v>
          </cell>
        </row>
      </sheetData>
      <sheetData sheetId="2254">
        <row r="2">
          <cell r="A2">
            <v>0</v>
          </cell>
        </row>
      </sheetData>
      <sheetData sheetId="2255">
        <row r="2">
          <cell r="A2">
            <v>0</v>
          </cell>
        </row>
      </sheetData>
      <sheetData sheetId="2256">
        <row r="2">
          <cell r="A2">
            <v>0</v>
          </cell>
        </row>
      </sheetData>
      <sheetData sheetId="2257">
        <row r="2">
          <cell r="A2">
            <v>0</v>
          </cell>
        </row>
      </sheetData>
      <sheetData sheetId="2258">
        <row r="2">
          <cell r="A2">
            <v>0</v>
          </cell>
        </row>
      </sheetData>
      <sheetData sheetId="2259">
        <row r="2">
          <cell r="A2">
            <v>0</v>
          </cell>
        </row>
      </sheetData>
      <sheetData sheetId="2260">
        <row r="2">
          <cell r="A2">
            <v>0</v>
          </cell>
        </row>
      </sheetData>
      <sheetData sheetId="2261">
        <row r="2">
          <cell r="A2">
            <v>0</v>
          </cell>
        </row>
      </sheetData>
      <sheetData sheetId="2262">
        <row r="2">
          <cell r="A2">
            <v>0</v>
          </cell>
        </row>
      </sheetData>
      <sheetData sheetId="2263">
        <row r="2">
          <cell r="A2">
            <v>0</v>
          </cell>
        </row>
      </sheetData>
      <sheetData sheetId="2264">
        <row r="2">
          <cell r="A2">
            <v>0</v>
          </cell>
        </row>
      </sheetData>
      <sheetData sheetId="2265">
        <row r="2">
          <cell r="A2">
            <v>0</v>
          </cell>
        </row>
      </sheetData>
      <sheetData sheetId="2266">
        <row r="2">
          <cell r="A2">
            <v>0</v>
          </cell>
        </row>
      </sheetData>
      <sheetData sheetId="2267">
        <row r="2">
          <cell r="A2">
            <v>0</v>
          </cell>
        </row>
      </sheetData>
      <sheetData sheetId="2268">
        <row r="2">
          <cell r="A2">
            <v>0</v>
          </cell>
        </row>
      </sheetData>
      <sheetData sheetId="2269">
        <row r="2">
          <cell r="A2">
            <v>0</v>
          </cell>
        </row>
      </sheetData>
      <sheetData sheetId="2270">
        <row r="2">
          <cell r="A2">
            <v>0</v>
          </cell>
        </row>
      </sheetData>
      <sheetData sheetId="2271">
        <row r="2">
          <cell r="A2">
            <v>0</v>
          </cell>
        </row>
      </sheetData>
      <sheetData sheetId="2272">
        <row r="2">
          <cell r="A2">
            <v>0</v>
          </cell>
        </row>
      </sheetData>
      <sheetData sheetId="2273">
        <row r="2">
          <cell r="A2">
            <v>0</v>
          </cell>
        </row>
      </sheetData>
      <sheetData sheetId="2274">
        <row r="2">
          <cell r="A2">
            <v>0</v>
          </cell>
        </row>
      </sheetData>
      <sheetData sheetId="2275">
        <row r="2">
          <cell r="A2">
            <v>0</v>
          </cell>
        </row>
      </sheetData>
      <sheetData sheetId="2276">
        <row r="2">
          <cell r="A2">
            <v>0</v>
          </cell>
        </row>
      </sheetData>
      <sheetData sheetId="2277">
        <row r="2">
          <cell r="A2">
            <v>0</v>
          </cell>
        </row>
      </sheetData>
      <sheetData sheetId="2278">
        <row r="2">
          <cell r="A2">
            <v>0</v>
          </cell>
        </row>
      </sheetData>
      <sheetData sheetId="2279">
        <row r="2">
          <cell r="A2">
            <v>0</v>
          </cell>
        </row>
      </sheetData>
      <sheetData sheetId="2280">
        <row r="2">
          <cell r="A2">
            <v>0</v>
          </cell>
        </row>
      </sheetData>
      <sheetData sheetId="2281">
        <row r="2">
          <cell r="A2">
            <v>0</v>
          </cell>
        </row>
      </sheetData>
      <sheetData sheetId="2282">
        <row r="2">
          <cell r="A2">
            <v>0</v>
          </cell>
        </row>
      </sheetData>
      <sheetData sheetId="2283">
        <row r="2">
          <cell r="A2">
            <v>0</v>
          </cell>
        </row>
      </sheetData>
      <sheetData sheetId="2284">
        <row r="2">
          <cell r="A2">
            <v>0</v>
          </cell>
        </row>
      </sheetData>
      <sheetData sheetId="2285">
        <row r="2">
          <cell r="A2">
            <v>0</v>
          </cell>
        </row>
      </sheetData>
      <sheetData sheetId="2286">
        <row r="2">
          <cell r="A2">
            <v>0</v>
          </cell>
        </row>
      </sheetData>
      <sheetData sheetId="2287">
        <row r="2">
          <cell r="A2">
            <v>0</v>
          </cell>
        </row>
      </sheetData>
      <sheetData sheetId="2288">
        <row r="2">
          <cell r="A2">
            <v>0</v>
          </cell>
        </row>
      </sheetData>
      <sheetData sheetId="2289">
        <row r="2">
          <cell r="A2">
            <v>0</v>
          </cell>
        </row>
      </sheetData>
      <sheetData sheetId="2290">
        <row r="2">
          <cell r="A2">
            <v>0</v>
          </cell>
        </row>
      </sheetData>
      <sheetData sheetId="2291">
        <row r="2">
          <cell r="A2">
            <v>0</v>
          </cell>
        </row>
      </sheetData>
      <sheetData sheetId="2292">
        <row r="2">
          <cell r="A2">
            <v>0</v>
          </cell>
        </row>
      </sheetData>
      <sheetData sheetId="2293">
        <row r="2">
          <cell r="A2">
            <v>0</v>
          </cell>
        </row>
      </sheetData>
      <sheetData sheetId="2294">
        <row r="2">
          <cell r="A2">
            <v>0</v>
          </cell>
        </row>
      </sheetData>
      <sheetData sheetId="2295">
        <row r="2">
          <cell r="A2">
            <v>0</v>
          </cell>
        </row>
      </sheetData>
      <sheetData sheetId="2296">
        <row r="2">
          <cell r="A2">
            <v>0</v>
          </cell>
        </row>
      </sheetData>
      <sheetData sheetId="2297">
        <row r="2">
          <cell r="A2">
            <v>0</v>
          </cell>
        </row>
      </sheetData>
      <sheetData sheetId="2298">
        <row r="2">
          <cell r="A2">
            <v>0</v>
          </cell>
        </row>
      </sheetData>
      <sheetData sheetId="2299">
        <row r="2">
          <cell r="A2">
            <v>0</v>
          </cell>
        </row>
      </sheetData>
      <sheetData sheetId="2300">
        <row r="2">
          <cell r="A2">
            <v>0</v>
          </cell>
        </row>
      </sheetData>
      <sheetData sheetId="2301">
        <row r="2">
          <cell r="A2">
            <v>0</v>
          </cell>
        </row>
      </sheetData>
      <sheetData sheetId="2302">
        <row r="2">
          <cell r="A2">
            <v>0</v>
          </cell>
        </row>
      </sheetData>
      <sheetData sheetId="2303">
        <row r="2">
          <cell r="A2">
            <v>0</v>
          </cell>
        </row>
      </sheetData>
      <sheetData sheetId="2304">
        <row r="2">
          <cell r="A2">
            <v>0</v>
          </cell>
        </row>
      </sheetData>
      <sheetData sheetId="2305">
        <row r="2">
          <cell r="A2">
            <v>0</v>
          </cell>
        </row>
      </sheetData>
      <sheetData sheetId="2306">
        <row r="2">
          <cell r="A2">
            <v>0</v>
          </cell>
        </row>
      </sheetData>
      <sheetData sheetId="2307">
        <row r="2">
          <cell r="A2">
            <v>0</v>
          </cell>
        </row>
      </sheetData>
      <sheetData sheetId="2308">
        <row r="2">
          <cell r="A2">
            <v>0</v>
          </cell>
        </row>
      </sheetData>
      <sheetData sheetId="2309">
        <row r="2">
          <cell r="A2">
            <v>0</v>
          </cell>
        </row>
      </sheetData>
      <sheetData sheetId="2310">
        <row r="2">
          <cell r="A2">
            <v>0</v>
          </cell>
        </row>
      </sheetData>
      <sheetData sheetId="2311">
        <row r="2">
          <cell r="A2">
            <v>0</v>
          </cell>
        </row>
      </sheetData>
      <sheetData sheetId="2312">
        <row r="2">
          <cell r="A2">
            <v>0</v>
          </cell>
        </row>
      </sheetData>
      <sheetData sheetId="2313">
        <row r="2">
          <cell r="A2">
            <v>0</v>
          </cell>
        </row>
      </sheetData>
      <sheetData sheetId="2314">
        <row r="2">
          <cell r="A2">
            <v>0</v>
          </cell>
        </row>
      </sheetData>
      <sheetData sheetId="2315">
        <row r="2">
          <cell r="A2">
            <v>0</v>
          </cell>
        </row>
      </sheetData>
      <sheetData sheetId="2316">
        <row r="2">
          <cell r="A2">
            <v>0</v>
          </cell>
        </row>
      </sheetData>
      <sheetData sheetId="2317">
        <row r="2">
          <cell r="A2">
            <v>0</v>
          </cell>
        </row>
      </sheetData>
      <sheetData sheetId="2318">
        <row r="2">
          <cell r="A2">
            <v>0</v>
          </cell>
        </row>
      </sheetData>
      <sheetData sheetId="2319">
        <row r="2">
          <cell r="A2">
            <v>0</v>
          </cell>
        </row>
      </sheetData>
      <sheetData sheetId="2320">
        <row r="2">
          <cell r="A2">
            <v>0</v>
          </cell>
        </row>
      </sheetData>
      <sheetData sheetId="2321">
        <row r="2">
          <cell r="A2">
            <v>0</v>
          </cell>
        </row>
      </sheetData>
      <sheetData sheetId="2322">
        <row r="2">
          <cell r="A2">
            <v>0</v>
          </cell>
        </row>
      </sheetData>
      <sheetData sheetId="2323">
        <row r="2">
          <cell r="A2">
            <v>0</v>
          </cell>
        </row>
      </sheetData>
      <sheetData sheetId="2324">
        <row r="2">
          <cell r="A2">
            <v>0</v>
          </cell>
        </row>
      </sheetData>
      <sheetData sheetId="2325">
        <row r="2">
          <cell r="A2">
            <v>0</v>
          </cell>
        </row>
      </sheetData>
      <sheetData sheetId="2326">
        <row r="2">
          <cell r="A2">
            <v>0</v>
          </cell>
        </row>
      </sheetData>
      <sheetData sheetId="2327">
        <row r="2">
          <cell r="A2">
            <v>0</v>
          </cell>
        </row>
      </sheetData>
      <sheetData sheetId="2328">
        <row r="2">
          <cell r="A2">
            <v>0</v>
          </cell>
        </row>
      </sheetData>
      <sheetData sheetId="2329">
        <row r="2">
          <cell r="A2">
            <v>0</v>
          </cell>
        </row>
      </sheetData>
      <sheetData sheetId="2330">
        <row r="2">
          <cell r="A2">
            <v>0</v>
          </cell>
        </row>
      </sheetData>
      <sheetData sheetId="2331">
        <row r="2">
          <cell r="A2">
            <v>0</v>
          </cell>
        </row>
      </sheetData>
      <sheetData sheetId="2332">
        <row r="2">
          <cell r="A2">
            <v>0</v>
          </cell>
        </row>
      </sheetData>
      <sheetData sheetId="2333">
        <row r="2">
          <cell r="A2">
            <v>0</v>
          </cell>
        </row>
      </sheetData>
      <sheetData sheetId="2334">
        <row r="2">
          <cell r="A2">
            <v>0</v>
          </cell>
        </row>
      </sheetData>
      <sheetData sheetId="2335">
        <row r="2">
          <cell r="A2">
            <v>0</v>
          </cell>
        </row>
      </sheetData>
      <sheetData sheetId="2336">
        <row r="2">
          <cell r="A2">
            <v>0</v>
          </cell>
        </row>
      </sheetData>
      <sheetData sheetId="2337">
        <row r="2">
          <cell r="A2">
            <v>0</v>
          </cell>
        </row>
      </sheetData>
      <sheetData sheetId="2338">
        <row r="2">
          <cell r="A2">
            <v>0</v>
          </cell>
        </row>
      </sheetData>
      <sheetData sheetId="2339">
        <row r="2">
          <cell r="A2">
            <v>0</v>
          </cell>
        </row>
      </sheetData>
      <sheetData sheetId="2340">
        <row r="2">
          <cell r="A2">
            <v>0</v>
          </cell>
        </row>
      </sheetData>
      <sheetData sheetId="2341">
        <row r="2">
          <cell r="A2">
            <v>0</v>
          </cell>
        </row>
      </sheetData>
      <sheetData sheetId="2342">
        <row r="2">
          <cell r="A2">
            <v>0</v>
          </cell>
        </row>
      </sheetData>
      <sheetData sheetId="2343">
        <row r="2">
          <cell r="A2">
            <v>0</v>
          </cell>
        </row>
      </sheetData>
      <sheetData sheetId="2344">
        <row r="2">
          <cell r="A2">
            <v>0</v>
          </cell>
        </row>
      </sheetData>
      <sheetData sheetId="2345">
        <row r="2">
          <cell r="A2">
            <v>0</v>
          </cell>
        </row>
      </sheetData>
      <sheetData sheetId="2346">
        <row r="2">
          <cell r="A2">
            <v>0</v>
          </cell>
        </row>
      </sheetData>
      <sheetData sheetId="2347">
        <row r="2">
          <cell r="A2">
            <v>0</v>
          </cell>
        </row>
      </sheetData>
      <sheetData sheetId="2348">
        <row r="2">
          <cell r="A2">
            <v>0</v>
          </cell>
        </row>
      </sheetData>
      <sheetData sheetId="2349">
        <row r="2">
          <cell r="A2">
            <v>0</v>
          </cell>
        </row>
      </sheetData>
      <sheetData sheetId="2350">
        <row r="2">
          <cell r="A2">
            <v>0</v>
          </cell>
        </row>
      </sheetData>
      <sheetData sheetId="2351">
        <row r="2">
          <cell r="A2">
            <v>0</v>
          </cell>
        </row>
      </sheetData>
      <sheetData sheetId="2352">
        <row r="2">
          <cell r="A2">
            <v>0</v>
          </cell>
        </row>
      </sheetData>
      <sheetData sheetId="2353">
        <row r="2">
          <cell r="A2">
            <v>0</v>
          </cell>
        </row>
      </sheetData>
      <sheetData sheetId="2354">
        <row r="2">
          <cell r="A2">
            <v>0</v>
          </cell>
        </row>
      </sheetData>
      <sheetData sheetId="2355">
        <row r="2">
          <cell r="A2">
            <v>0</v>
          </cell>
        </row>
      </sheetData>
      <sheetData sheetId="2356">
        <row r="2">
          <cell r="A2">
            <v>0</v>
          </cell>
        </row>
      </sheetData>
      <sheetData sheetId="2357">
        <row r="2">
          <cell r="A2">
            <v>0</v>
          </cell>
        </row>
      </sheetData>
      <sheetData sheetId="2358">
        <row r="2">
          <cell r="A2">
            <v>0</v>
          </cell>
        </row>
      </sheetData>
      <sheetData sheetId="2359">
        <row r="2">
          <cell r="A2">
            <v>0</v>
          </cell>
        </row>
      </sheetData>
      <sheetData sheetId="2360">
        <row r="2">
          <cell r="A2">
            <v>0</v>
          </cell>
        </row>
      </sheetData>
      <sheetData sheetId="2361">
        <row r="2">
          <cell r="A2">
            <v>0</v>
          </cell>
        </row>
      </sheetData>
      <sheetData sheetId="2362">
        <row r="2">
          <cell r="A2">
            <v>0</v>
          </cell>
        </row>
      </sheetData>
      <sheetData sheetId="2363">
        <row r="2">
          <cell r="A2">
            <v>0</v>
          </cell>
        </row>
      </sheetData>
      <sheetData sheetId="2364">
        <row r="2">
          <cell r="A2">
            <v>0</v>
          </cell>
        </row>
      </sheetData>
      <sheetData sheetId="2365">
        <row r="2">
          <cell r="A2">
            <v>0</v>
          </cell>
        </row>
      </sheetData>
      <sheetData sheetId="2366">
        <row r="2">
          <cell r="A2">
            <v>0</v>
          </cell>
        </row>
      </sheetData>
      <sheetData sheetId="2367">
        <row r="2">
          <cell r="A2">
            <v>0</v>
          </cell>
        </row>
      </sheetData>
      <sheetData sheetId="2368">
        <row r="2">
          <cell r="A2">
            <v>0</v>
          </cell>
        </row>
      </sheetData>
      <sheetData sheetId="2369">
        <row r="2">
          <cell r="A2">
            <v>0</v>
          </cell>
        </row>
      </sheetData>
      <sheetData sheetId="2370">
        <row r="2">
          <cell r="A2">
            <v>0</v>
          </cell>
        </row>
      </sheetData>
      <sheetData sheetId="2371">
        <row r="2">
          <cell r="A2">
            <v>0</v>
          </cell>
        </row>
      </sheetData>
      <sheetData sheetId="2372">
        <row r="2">
          <cell r="A2">
            <v>0</v>
          </cell>
        </row>
      </sheetData>
      <sheetData sheetId="2373">
        <row r="2">
          <cell r="A2">
            <v>0</v>
          </cell>
        </row>
      </sheetData>
      <sheetData sheetId="2374">
        <row r="2">
          <cell r="A2">
            <v>0</v>
          </cell>
        </row>
      </sheetData>
      <sheetData sheetId="2375">
        <row r="2">
          <cell r="A2">
            <v>0</v>
          </cell>
        </row>
      </sheetData>
      <sheetData sheetId="2376">
        <row r="2">
          <cell r="A2">
            <v>0</v>
          </cell>
        </row>
      </sheetData>
      <sheetData sheetId="2377">
        <row r="2">
          <cell r="A2">
            <v>0</v>
          </cell>
        </row>
      </sheetData>
      <sheetData sheetId="2378">
        <row r="2">
          <cell r="A2">
            <v>0</v>
          </cell>
        </row>
      </sheetData>
      <sheetData sheetId="2379">
        <row r="2">
          <cell r="A2">
            <v>0</v>
          </cell>
        </row>
      </sheetData>
      <sheetData sheetId="2380">
        <row r="2">
          <cell r="A2">
            <v>0</v>
          </cell>
        </row>
      </sheetData>
      <sheetData sheetId="2381">
        <row r="2">
          <cell r="A2">
            <v>0</v>
          </cell>
        </row>
      </sheetData>
      <sheetData sheetId="2382">
        <row r="2">
          <cell r="A2">
            <v>0</v>
          </cell>
        </row>
      </sheetData>
      <sheetData sheetId="2383">
        <row r="2">
          <cell r="A2">
            <v>0</v>
          </cell>
        </row>
      </sheetData>
      <sheetData sheetId="2384">
        <row r="2">
          <cell r="A2">
            <v>0</v>
          </cell>
        </row>
      </sheetData>
      <sheetData sheetId="2385">
        <row r="2">
          <cell r="A2">
            <v>0</v>
          </cell>
        </row>
      </sheetData>
      <sheetData sheetId="2386">
        <row r="2">
          <cell r="A2">
            <v>0</v>
          </cell>
        </row>
      </sheetData>
      <sheetData sheetId="2387">
        <row r="2">
          <cell r="A2">
            <v>0</v>
          </cell>
        </row>
      </sheetData>
      <sheetData sheetId="2388">
        <row r="2">
          <cell r="A2">
            <v>0</v>
          </cell>
        </row>
      </sheetData>
      <sheetData sheetId="2389">
        <row r="2">
          <cell r="A2">
            <v>0</v>
          </cell>
        </row>
      </sheetData>
      <sheetData sheetId="2390">
        <row r="2">
          <cell r="A2">
            <v>0</v>
          </cell>
        </row>
      </sheetData>
      <sheetData sheetId="2391">
        <row r="2">
          <cell r="A2">
            <v>0</v>
          </cell>
        </row>
      </sheetData>
      <sheetData sheetId="2392">
        <row r="2">
          <cell r="A2">
            <v>0</v>
          </cell>
        </row>
      </sheetData>
      <sheetData sheetId="2393">
        <row r="2">
          <cell r="A2">
            <v>0</v>
          </cell>
        </row>
      </sheetData>
      <sheetData sheetId="2394">
        <row r="2">
          <cell r="A2">
            <v>0</v>
          </cell>
        </row>
      </sheetData>
      <sheetData sheetId="2395">
        <row r="2">
          <cell r="A2">
            <v>0</v>
          </cell>
        </row>
      </sheetData>
      <sheetData sheetId="2396">
        <row r="2">
          <cell r="A2">
            <v>0</v>
          </cell>
        </row>
      </sheetData>
      <sheetData sheetId="2397">
        <row r="2">
          <cell r="A2">
            <v>0</v>
          </cell>
        </row>
      </sheetData>
      <sheetData sheetId="2398">
        <row r="2">
          <cell r="A2">
            <v>0</v>
          </cell>
        </row>
      </sheetData>
      <sheetData sheetId="2399">
        <row r="2">
          <cell r="A2">
            <v>0</v>
          </cell>
        </row>
      </sheetData>
      <sheetData sheetId="2400">
        <row r="2">
          <cell r="A2">
            <v>0</v>
          </cell>
        </row>
      </sheetData>
      <sheetData sheetId="2401">
        <row r="2">
          <cell r="A2">
            <v>0</v>
          </cell>
        </row>
      </sheetData>
      <sheetData sheetId="2402">
        <row r="2">
          <cell r="A2">
            <v>0</v>
          </cell>
        </row>
      </sheetData>
      <sheetData sheetId="2403">
        <row r="2">
          <cell r="A2">
            <v>0</v>
          </cell>
        </row>
      </sheetData>
      <sheetData sheetId="2404">
        <row r="2">
          <cell r="A2">
            <v>0</v>
          </cell>
        </row>
      </sheetData>
      <sheetData sheetId="2405">
        <row r="2">
          <cell r="A2">
            <v>0</v>
          </cell>
        </row>
      </sheetData>
      <sheetData sheetId="2406">
        <row r="2">
          <cell r="A2">
            <v>0</v>
          </cell>
        </row>
      </sheetData>
      <sheetData sheetId="2407">
        <row r="2">
          <cell r="A2">
            <v>0</v>
          </cell>
        </row>
      </sheetData>
      <sheetData sheetId="2408">
        <row r="2">
          <cell r="A2">
            <v>0</v>
          </cell>
        </row>
      </sheetData>
      <sheetData sheetId="2409">
        <row r="2">
          <cell r="A2">
            <v>0</v>
          </cell>
        </row>
      </sheetData>
      <sheetData sheetId="2410">
        <row r="2">
          <cell r="A2">
            <v>0</v>
          </cell>
        </row>
      </sheetData>
      <sheetData sheetId="2411">
        <row r="2">
          <cell r="A2">
            <v>0</v>
          </cell>
        </row>
      </sheetData>
      <sheetData sheetId="2412">
        <row r="2">
          <cell r="A2">
            <v>0</v>
          </cell>
        </row>
      </sheetData>
      <sheetData sheetId="2413">
        <row r="2">
          <cell r="A2">
            <v>0</v>
          </cell>
        </row>
      </sheetData>
      <sheetData sheetId="2414">
        <row r="2">
          <cell r="A2">
            <v>0</v>
          </cell>
        </row>
      </sheetData>
      <sheetData sheetId="2415">
        <row r="2">
          <cell r="A2">
            <v>0</v>
          </cell>
        </row>
      </sheetData>
      <sheetData sheetId="2416">
        <row r="2">
          <cell r="A2">
            <v>0</v>
          </cell>
        </row>
      </sheetData>
      <sheetData sheetId="2417">
        <row r="2">
          <cell r="A2">
            <v>0</v>
          </cell>
        </row>
      </sheetData>
      <sheetData sheetId="2418">
        <row r="2">
          <cell r="A2">
            <v>0</v>
          </cell>
        </row>
      </sheetData>
      <sheetData sheetId="2419">
        <row r="2">
          <cell r="A2">
            <v>0</v>
          </cell>
        </row>
      </sheetData>
      <sheetData sheetId="2420">
        <row r="2">
          <cell r="A2">
            <v>0</v>
          </cell>
        </row>
      </sheetData>
      <sheetData sheetId="2421">
        <row r="2">
          <cell r="A2">
            <v>0</v>
          </cell>
        </row>
      </sheetData>
      <sheetData sheetId="2422">
        <row r="2">
          <cell r="A2">
            <v>0</v>
          </cell>
        </row>
      </sheetData>
      <sheetData sheetId="2423">
        <row r="2">
          <cell r="A2">
            <v>0</v>
          </cell>
        </row>
      </sheetData>
      <sheetData sheetId="2424">
        <row r="2">
          <cell r="A2">
            <v>0</v>
          </cell>
        </row>
      </sheetData>
      <sheetData sheetId="2425">
        <row r="2">
          <cell r="A2">
            <v>0</v>
          </cell>
        </row>
      </sheetData>
      <sheetData sheetId="2426">
        <row r="2">
          <cell r="A2">
            <v>0</v>
          </cell>
        </row>
      </sheetData>
      <sheetData sheetId="2427">
        <row r="2">
          <cell r="A2">
            <v>0</v>
          </cell>
        </row>
      </sheetData>
      <sheetData sheetId="2428">
        <row r="2">
          <cell r="A2">
            <v>0</v>
          </cell>
        </row>
      </sheetData>
      <sheetData sheetId="2429">
        <row r="2">
          <cell r="A2">
            <v>0</v>
          </cell>
        </row>
      </sheetData>
      <sheetData sheetId="2430">
        <row r="2">
          <cell r="A2">
            <v>0</v>
          </cell>
        </row>
      </sheetData>
      <sheetData sheetId="2431">
        <row r="2">
          <cell r="A2">
            <v>0</v>
          </cell>
        </row>
      </sheetData>
      <sheetData sheetId="2432">
        <row r="2">
          <cell r="A2">
            <v>0</v>
          </cell>
        </row>
      </sheetData>
      <sheetData sheetId="2433">
        <row r="2">
          <cell r="A2">
            <v>0</v>
          </cell>
        </row>
      </sheetData>
      <sheetData sheetId="2434">
        <row r="2">
          <cell r="A2">
            <v>0</v>
          </cell>
        </row>
      </sheetData>
      <sheetData sheetId="2435">
        <row r="2">
          <cell r="A2">
            <v>0</v>
          </cell>
        </row>
      </sheetData>
      <sheetData sheetId="2436">
        <row r="2">
          <cell r="A2">
            <v>0</v>
          </cell>
        </row>
      </sheetData>
      <sheetData sheetId="2437">
        <row r="2">
          <cell r="A2">
            <v>0</v>
          </cell>
        </row>
      </sheetData>
      <sheetData sheetId="2438">
        <row r="2">
          <cell r="A2">
            <v>0</v>
          </cell>
        </row>
      </sheetData>
      <sheetData sheetId="2439">
        <row r="2">
          <cell r="A2">
            <v>0</v>
          </cell>
        </row>
      </sheetData>
      <sheetData sheetId="2440">
        <row r="2">
          <cell r="A2">
            <v>0</v>
          </cell>
        </row>
      </sheetData>
      <sheetData sheetId="2441">
        <row r="2">
          <cell r="A2">
            <v>0</v>
          </cell>
        </row>
      </sheetData>
      <sheetData sheetId="2442">
        <row r="2">
          <cell r="A2">
            <v>0</v>
          </cell>
        </row>
      </sheetData>
      <sheetData sheetId="2443">
        <row r="2">
          <cell r="A2">
            <v>0</v>
          </cell>
        </row>
      </sheetData>
      <sheetData sheetId="2444">
        <row r="2">
          <cell r="A2">
            <v>0</v>
          </cell>
        </row>
      </sheetData>
      <sheetData sheetId="2445">
        <row r="2">
          <cell r="A2">
            <v>0</v>
          </cell>
        </row>
      </sheetData>
      <sheetData sheetId="2446">
        <row r="2">
          <cell r="A2">
            <v>0</v>
          </cell>
        </row>
      </sheetData>
      <sheetData sheetId="2447">
        <row r="2">
          <cell r="A2">
            <v>0</v>
          </cell>
        </row>
      </sheetData>
      <sheetData sheetId="2448">
        <row r="2">
          <cell r="A2">
            <v>0</v>
          </cell>
        </row>
      </sheetData>
      <sheetData sheetId="2449">
        <row r="2">
          <cell r="A2">
            <v>0</v>
          </cell>
        </row>
      </sheetData>
      <sheetData sheetId="2450">
        <row r="2">
          <cell r="A2">
            <v>0</v>
          </cell>
        </row>
      </sheetData>
      <sheetData sheetId="2451">
        <row r="2">
          <cell r="A2">
            <v>0</v>
          </cell>
        </row>
      </sheetData>
      <sheetData sheetId="2452">
        <row r="2">
          <cell r="A2">
            <v>0</v>
          </cell>
        </row>
      </sheetData>
      <sheetData sheetId="2453">
        <row r="2">
          <cell r="A2">
            <v>0</v>
          </cell>
        </row>
      </sheetData>
      <sheetData sheetId="2454">
        <row r="2">
          <cell r="A2">
            <v>0</v>
          </cell>
        </row>
      </sheetData>
      <sheetData sheetId="2455">
        <row r="2">
          <cell r="A2">
            <v>0</v>
          </cell>
        </row>
      </sheetData>
      <sheetData sheetId="2456">
        <row r="2">
          <cell r="A2">
            <v>0</v>
          </cell>
        </row>
      </sheetData>
      <sheetData sheetId="2457">
        <row r="2">
          <cell r="A2">
            <v>0</v>
          </cell>
        </row>
      </sheetData>
      <sheetData sheetId="2458">
        <row r="2">
          <cell r="A2">
            <v>0</v>
          </cell>
        </row>
      </sheetData>
      <sheetData sheetId="2459">
        <row r="2">
          <cell r="A2">
            <v>0</v>
          </cell>
        </row>
      </sheetData>
      <sheetData sheetId="2460">
        <row r="2">
          <cell r="A2">
            <v>0</v>
          </cell>
        </row>
      </sheetData>
      <sheetData sheetId="2461">
        <row r="2">
          <cell r="A2">
            <v>0</v>
          </cell>
        </row>
      </sheetData>
      <sheetData sheetId="2462">
        <row r="2">
          <cell r="A2">
            <v>0</v>
          </cell>
        </row>
      </sheetData>
      <sheetData sheetId="2463">
        <row r="2">
          <cell r="A2">
            <v>0</v>
          </cell>
        </row>
      </sheetData>
      <sheetData sheetId="2464">
        <row r="2">
          <cell r="A2">
            <v>0</v>
          </cell>
        </row>
      </sheetData>
      <sheetData sheetId="2465">
        <row r="2">
          <cell r="A2">
            <v>0</v>
          </cell>
        </row>
      </sheetData>
      <sheetData sheetId="2466">
        <row r="2">
          <cell r="A2">
            <v>0</v>
          </cell>
        </row>
      </sheetData>
      <sheetData sheetId="2467">
        <row r="2">
          <cell r="A2">
            <v>0</v>
          </cell>
        </row>
      </sheetData>
      <sheetData sheetId="2468">
        <row r="2">
          <cell r="A2">
            <v>0</v>
          </cell>
        </row>
      </sheetData>
      <sheetData sheetId="2469">
        <row r="2">
          <cell r="A2">
            <v>0</v>
          </cell>
        </row>
      </sheetData>
      <sheetData sheetId="2470">
        <row r="2">
          <cell r="A2">
            <v>0</v>
          </cell>
        </row>
      </sheetData>
      <sheetData sheetId="2471">
        <row r="2">
          <cell r="A2">
            <v>0</v>
          </cell>
        </row>
      </sheetData>
      <sheetData sheetId="2472">
        <row r="2">
          <cell r="A2">
            <v>0</v>
          </cell>
        </row>
      </sheetData>
      <sheetData sheetId="2473">
        <row r="2">
          <cell r="A2">
            <v>0</v>
          </cell>
        </row>
      </sheetData>
      <sheetData sheetId="2474">
        <row r="2">
          <cell r="A2">
            <v>0</v>
          </cell>
        </row>
      </sheetData>
      <sheetData sheetId="2475">
        <row r="2">
          <cell r="A2">
            <v>0</v>
          </cell>
        </row>
      </sheetData>
      <sheetData sheetId="2476">
        <row r="2">
          <cell r="A2">
            <v>0</v>
          </cell>
        </row>
      </sheetData>
      <sheetData sheetId="2477">
        <row r="2">
          <cell r="A2">
            <v>0</v>
          </cell>
        </row>
      </sheetData>
      <sheetData sheetId="2478">
        <row r="2">
          <cell r="A2">
            <v>0</v>
          </cell>
        </row>
      </sheetData>
      <sheetData sheetId="2479">
        <row r="2">
          <cell r="A2">
            <v>0</v>
          </cell>
        </row>
      </sheetData>
      <sheetData sheetId="2480">
        <row r="2">
          <cell r="A2">
            <v>0</v>
          </cell>
        </row>
      </sheetData>
      <sheetData sheetId="2481">
        <row r="2">
          <cell r="A2">
            <v>0</v>
          </cell>
        </row>
      </sheetData>
      <sheetData sheetId="2482">
        <row r="2">
          <cell r="A2">
            <v>0</v>
          </cell>
        </row>
      </sheetData>
      <sheetData sheetId="2483">
        <row r="2">
          <cell r="A2">
            <v>0</v>
          </cell>
        </row>
      </sheetData>
      <sheetData sheetId="2484">
        <row r="2">
          <cell r="A2">
            <v>0</v>
          </cell>
        </row>
      </sheetData>
      <sheetData sheetId="2485">
        <row r="2">
          <cell r="A2">
            <v>0</v>
          </cell>
        </row>
      </sheetData>
      <sheetData sheetId="2486">
        <row r="2">
          <cell r="A2">
            <v>0</v>
          </cell>
        </row>
      </sheetData>
      <sheetData sheetId="2487">
        <row r="2">
          <cell r="A2">
            <v>0</v>
          </cell>
        </row>
      </sheetData>
      <sheetData sheetId="2488">
        <row r="2">
          <cell r="A2">
            <v>0</v>
          </cell>
        </row>
      </sheetData>
      <sheetData sheetId="2489">
        <row r="2">
          <cell r="A2">
            <v>0</v>
          </cell>
        </row>
      </sheetData>
      <sheetData sheetId="2490">
        <row r="2">
          <cell r="A2">
            <v>0</v>
          </cell>
        </row>
      </sheetData>
      <sheetData sheetId="2491">
        <row r="2">
          <cell r="A2">
            <v>0</v>
          </cell>
        </row>
      </sheetData>
      <sheetData sheetId="2492">
        <row r="2">
          <cell r="A2">
            <v>0</v>
          </cell>
        </row>
      </sheetData>
      <sheetData sheetId="2493">
        <row r="2">
          <cell r="A2">
            <v>0</v>
          </cell>
        </row>
      </sheetData>
      <sheetData sheetId="2494">
        <row r="2">
          <cell r="A2">
            <v>0</v>
          </cell>
        </row>
      </sheetData>
      <sheetData sheetId="2495">
        <row r="2">
          <cell r="A2">
            <v>0</v>
          </cell>
        </row>
      </sheetData>
      <sheetData sheetId="2496">
        <row r="2">
          <cell r="A2">
            <v>0</v>
          </cell>
        </row>
      </sheetData>
      <sheetData sheetId="2497">
        <row r="2">
          <cell r="A2">
            <v>0</v>
          </cell>
        </row>
      </sheetData>
      <sheetData sheetId="2498"/>
      <sheetData sheetId="2499" refreshError="1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>
        <row r="2">
          <cell r="A2">
            <v>0</v>
          </cell>
        </row>
      </sheetData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>
        <row r="2">
          <cell r="A2">
            <v>0</v>
          </cell>
        </row>
      </sheetData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>
        <row r="2">
          <cell r="A2">
            <v>0</v>
          </cell>
        </row>
      </sheetData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>
        <row r="2">
          <cell r="A2">
            <v>0</v>
          </cell>
        </row>
      </sheetData>
      <sheetData sheetId="2553"/>
      <sheetData sheetId="2554">
        <row r="2">
          <cell r="A2">
            <v>0</v>
          </cell>
        </row>
      </sheetData>
      <sheetData sheetId="2555">
        <row r="2">
          <cell r="A2">
            <v>0</v>
          </cell>
        </row>
      </sheetData>
      <sheetData sheetId="2556">
        <row r="2">
          <cell r="A2">
            <v>0</v>
          </cell>
        </row>
      </sheetData>
      <sheetData sheetId="2557">
        <row r="2">
          <cell r="A2">
            <v>0</v>
          </cell>
        </row>
      </sheetData>
      <sheetData sheetId="2558">
        <row r="2">
          <cell r="A2">
            <v>0</v>
          </cell>
        </row>
      </sheetData>
      <sheetData sheetId="2559">
        <row r="2">
          <cell r="A2">
            <v>0</v>
          </cell>
        </row>
      </sheetData>
      <sheetData sheetId="2560">
        <row r="2">
          <cell r="A2">
            <v>0</v>
          </cell>
        </row>
      </sheetData>
      <sheetData sheetId="2561">
        <row r="2">
          <cell r="A2">
            <v>0</v>
          </cell>
        </row>
      </sheetData>
      <sheetData sheetId="2562">
        <row r="2">
          <cell r="A2">
            <v>0</v>
          </cell>
        </row>
      </sheetData>
      <sheetData sheetId="2563">
        <row r="2">
          <cell r="A2">
            <v>0</v>
          </cell>
        </row>
      </sheetData>
      <sheetData sheetId="2564">
        <row r="2">
          <cell r="A2">
            <v>0</v>
          </cell>
        </row>
      </sheetData>
      <sheetData sheetId="2565">
        <row r="2">
          <cell r="A2">
            <v>0</v>
          </cell>
        </row>
      </sheetData>
      <sheetData sheetId="2566">
        <row r="2">
          <cell r="A2">
            <v>0</v>
          </cell>
        </row>
      </sheetData>
      <sheetData sheetId="2567">
        <row r="2">
          <cell r="A2">
            <v>0</v>
          </cell>
        </row>
      </sheetData>
      <sheetData sheetId="2568">
        <row r="2">
          <cell r="A2">
            <v>0</v>
          </cell>
        </row>
      </sheetData>
      <sheetData sheetId="2569">
        <row r="2">
          <cell r="A2">
            <v>0</v>
          </cell>
        </row>
      </sheetData>
      <sheetData sheetId="2570">
        <row r="2">
          <cell r="A2">
            <v>0</v>
          </cell>
        </row>
      </sheetData>
      <sheetData sheetId="2571">
        <row r="2">
          <cell r="A2">
            <v>0</v>
          </cell>
        </row>
      </sheetData>
      <sheetData sheetId="2572">
        <row r="2">
          <cell r="A2">
            <v>0</v>
          </cell>
        </row>
      </sheetData>
      <sheetData sheetId="2573">
        <row r="2">
          <cell r="A2">
            <v>0</v>
          </cell>
        </row>
      </sheetData>
      <sheetData sheetId="2574">
        <row r="2">
          <cell r="A2">
            <v>0</v>
          </cell>
        </row>
      </sheetData>
      <sheetData sheetId="2575">
        <row r="2">
          <cell r="A2">
            <v>0</v>
          </cell>
        </row>
      </sheetData>
      <sheetData sheetId="2576">
        <row r="2">
          <cell r="A2">
            <v>0</v>
          </cell>
        </row>
      </sheetData>
      <sheetData sheetId="2577">
        <row r="2">
          <cell r="A2">
            <v>0</v>
          </cell>
        </row>
      </sheetData>
      <sheetData sheetId="2578">
        <row r="2">
          <cell r="A2">
            <v>0</v>
          </cell>
        </row>
      </sheetData>
      <sheetData sheetId="2579">
        <row r="2">
          <cell r="A2">
            <v>0</v>
          </cell>
        </row>
      </sheetData>
      <sheetData sheetId="2580">
        <row r="2">
          <cell r="A2">
            <v>0</v>
          </cell>
        </row>
      </sheetData>
      <sheetData sheetId="2581">
        <row r="2">
          <cell r="A2">
            <v>0</v>
          </cell>
        </row>
      </sheetData>
      <sheetData sheetId="2582">
        <row r="2">
          <cell r="A2">
            <v>0</v>
          </cell>
        </row>
      </sheetData>
      <sheetData sheetId="2583">
        <row r="2">
          <cell r="A2">
            <v>0</v>
          </cell>
        </row>
      </sheetData>
      <sheetData sheetId="2584">
        <row r="2">
          <cell r="A2">
            <v>0</v>
          </cell>
        </row>
      </sheetData>
      <sheetData sheetId="2585">
        <row r="2">
          <cell r="A2">
            <v>0</v>
          </cell>
        </row>
      </sheetData>
      <sheetData sheetId="2586">
        <row r="2">
          <cell r="A2">
            <v>0</v>
          </cell>
        </row>
      </sheetData>
      <sheetData sheetId="2587">
        <row r="2">
          <cell r="A2">
            <v>0</v>
          </cell>
        </row>
      </sheetData>
      <sheetData sheetId="2588">
        <row r="2">
          <cell r="A2">
            <v>0</v>
          </cell>
        </row>
      </sheetData>
      <sheetData sheetId="2589">
        <row r="2">
          <cell r="A2">
            <v>0</v>
          </cell>
        </row>
      </sheetData>
      <sheetData sheetId="2590">
        <row r="2">
          <cell r="A2">
            <v>0</v>
          </cell>
        </row>
      </sheetData>
      <sheetData sheetId="2591">
        <row r="2">
          <cell r="A2">
            <v>0</v>
          </cell>
        </row>
      </sheetData>
      <sheetData sheetId="2592">
        <row r="2">
          <cell r="A2">
            <v>0</v>
          </cell>
        </row>
      </sheetData>
      <sheetData sheetId="2593">
        <row r="2">
          <cell r="A2">
            <v>0</v>
          </cell>
        </row>
      </sheetData>
      <sheetData sheetId="2594">
        <row r="2">
          <cell r="A2">
            <v>0</v>
          </cell>
        </row>
      </sheetData>
      <sheetData sheetId="2595">
        <row r="2">
          <cell r="A2">
            <v>0</v>
          </cell>
        </row>
      </sheetData>
      <sheetData sheetId="2596">
        <row r="2">
          <cell r="A2">
            <v>0</v>
          </cell>
        </row>
      </sheetData>
      <sheetData sheetId="2597">
        <row r="2">
          <cell r="A2">
            <v>0</v>
          </cell>
        </row>
      </sheetData>
      <sheetData sheetId="2598">
        <row r="2">
          <cell r="A2">
            <v>0</v>
          </cell>
        </row>
      </sheetData>
      <sheetData sheetId="2599">
        <row r="2">
          <cell r="A2">
            <v>0</v>
          </cell>
        </row>
      </sheetData>
      <sheetData sheetId="2600">
        <row r="2">
          <cell r="A2">
            <v>0</v>
          </cell>
        </row>
      </sheetData>
      <sheetData sheetId="2601">
        <row r="2">
          <cell r="A2">
            <v>0</v>
          </cell>
        </row>
      </sheetData>
      <sheetData sheetId="2602">
        <row r="2">
          <cell r="A2">
            <v>0</v>
          </cell>
        </row>
      </sheetData>
      <sheetData sheetId="2603">
        <row r="2">
          <cell r="A2">
            <v>0</v>
          </cell>
        </row>
      </sheetData>
      <sheetData sheetId="2604">
        <row r="2">
          <cell r="A2">
            <v>0</v>
          </cell>
        </row>
      </sheetData>
      <sheetData sheetId="2605">
        <row r="2">
          <cell r="A2">
            <v>0</v>
          </cell>
        </row>
      </sheetData>
      <sheetData sheetId="2606">
        <row r="2">
          <cell r="A2">
            <v>0</v>
          </cell>
        </row>
      </sheetData>
      <sheetData sheetId="2607">
        <row r="2">
          <cell r="A2">
            <v>0</v>
          </cell>
        </row>
      </sheetData>
      <sheetData sheetId="2608">
        <row r="2">
          <cell r="A2">
            <v>0</v>
          </cell>
        </row>
      </sheetData>
      <sheetData sheetId="2609">
        <row r="2">
          <cell r="A2">
            <v>0</v>
          </cell>
        </row>
      </sheetData>
      <sheetData sheetId="2610">
        <row r="2">
          <cell r="A2">
            <v>0</v>
          </cell>
        </row>
      </sheetData>
      <sheetData sheetId="2611">
        <row r="2">
          <cell r="A2">
            <v>0</v>
          </cell>
        </row>
      </sheetData>
      <sheetData sheetId="2612">
        <row r="2">
          <cell r="A2">
            <v>0</v>
          </cell>
        </row>
      </sheetData>
      <sheetData sheetId="2613">
        <row r="2">
          <cell r="A2">
            <v>0</v>
          </cell>
        </row>
      </sheetData>
      <sheetData sheetId="2614">
        <row r="2">
          <cell r="A2">
            <v>0</v>
          </cell>
        </row>
      </sheetData>
      <sheetData sheetId="2615">
        <row r="2">
          <cell r="A2">
            <v>0</v>
          </cell>
        </row>
      </sheetData>
      <sheetData sheetId="2616">
        <row r="2">
          <cell r="A2">
            <v>0</v>
          </cell>
        </row>
      </sheetData>
      <sheetData sheetId="2617">
        <row r="2">
          <cell r="A2">
            <v>0</v>
          </cell>
        </row>
      </sheetData>
      <sheetData sheetId="2618">
        <row r="2">
          <cell r="A2">
            <v>0</v>
          </cell>
        </row>
      </sheetData>
      <sheetData sheetId="2619">
        <row r="2">
          <cell r="A2">
            <v>0</v>
          </cell>
        </row>
      </sheetData>
      <sheetData sheetId="2620">
        <row r="2">
          <cell r="A2">
            <v>0</v>
          </cell>
        </row>
      </sheetData>
      <sheetData sheetId="2621">
        <row r="2">
          <cell r="A2">
            <v>0</v>
          </cell>
        </row>
      </sheetData>
      <sheetData sheetId="2622">
        <row r="2">
          <cell r="A2">
            <v>0</v>
          </cell>
        </row>
      </sheetData>
      <sheetData sheetId="2623">
        <row r="2">
          <cell r="A2">
            <v>0</v>
          </cell>
        </row>
      </sheetData>
      <sheetData sheetId="2624">
        <row r="2">
          <cell r="A2">
            <v>0</v>
          </cell>
        </row>
      </sheetData>
      <sheetData sheetId="2625">
        <row r="2">
          <cell r="A2">
            <v>0</v>
          </cell>
        </row>
      </sheetData>
      <sheetData sheetId="2626">
        <row r="2">
          <cell r="A2">
            <v>0</v>
          </cell>
        </row>
      </sheetData>
      <sheetData sheetId="2627">
        <row r="2">
          <cell r="A2">
            <v>0</v>
          </cell>
        </row>
      </sheetData>
      <sheetData sheetId="2628">
        <row r="2">
          <cell r="A2">
            <v>0</v>
          </cell>
        </row>
      </sheetData>
      <sheetData sheetId="2629">
        <row r="2">
          <cell r="A2">
            <v>0</v>
          </cell>
        </row>
      </sheetData>
      <sheetData sheetId="2630">
        <row r="2">
          <cell r="A2">
            <v>0</v>
          </cell>
        </row>
      </sheetData>
      <sheetData sheetId="2631">
        <row r="2">
          <cell r="A2">
            <v>0</v>
          </cell>
        </row>
      </sheetData>
      <sheetData sheetId="2632">
        <row r="2">
          <cell r="A2">
            <v>0</v>
          </cell>
        </row>
      </sheetData>
      <sheetData sheetId="2633">
        <row r="2">
          <cell r="A2">
            <v>0</v>
          </cell>
        </row>
      </sheetData>
      <sheetData sheetId="2634">
        <row r="2">
          <cell r="A2">
            <v>0</v>
          </cell>
        </row>
      </sheetData>
      <sheetData sheetId="2635">
        <row r="2">
          <cell r="A2">
            <v>0</v>
          </cell>
        </row>
      </sheetData>
      <sheetData sheetId="2636">
        <row r="2">
          <cell r="A2">
            <v>0</v>
          </cell>
        </row>
      </sheetData>
      <sheetData sheetId="2637">
        <row r="2">
          <cell r="A2">
            <v>0</v>
          </cell>
        </row>
      </sheetData>
      <sheetData sheetId="2638">
        <row r="2">
          <cell r="A2">
            <v>0</v>
          </cell>
        </row>
      </sheetData>
      <sheetData sheetId="2639">
        <row r="2">
          <cell r="A2">
            <v>0</v>
          </cell>
        </row>
      </sheetData>
      <sheetData sheetId="2640">
        <row r="2">
          <cell r="A2">
            <v>0</v>
          </cell>
        </row>
      </sheetData>
      <sheetData sheetId="2641">
        <row r="2">
          <cell r="A2">
            <v>0</v>
          </cell>
        </row>
      </sheetData>
      <sheetData sheetId="2642">
        <row r="2">
          <cell r="A2">
            <v>0</v>
          </cell>
        </row>
      </sheetData>
      <sheetData sheetId="2643">
        <row r="2">
          <cell r="A2">
            <v>0</v>
          </cell>
        </row>
      </sheetData>
      <sheetData sheetId="2644">
        <row r="2">
          <cell r="A2">
            <v>0</v>
          </cell>
        </row>
      </sheetData>
      <sheetData sheetId="2645">
        <row r="2">
          <cell r="A2">
            <v>0</v>
          </cell>
        </row>
      </sheetData>
      <sheetData sheetId="2646">
        <row r="2">
          <cell r="A2">
            <v>0</v>
          </cell>
        </row>
      </sheetData>
      <sheetData sheetId="2647">
        <row r="2">
          <cell r="A2">
            <v>0</v>
          </cell>
        </row>
      </sheetData>
      <sheetData sheetId="2648">
        <row r="2">
          <cell r="A2">
            <v>0</v>
          </cell>
        </row>
      </sheetData>
      <sheetData sheetId="2649">
        <row r="2">
          <cell r="A2">
            <v>0</v>
          </cell>
        </row>
      </sheetData>
      <sheetData sheetId="2650">
        <row r="2">
          <cell r="A2">
            <v>0</v>
          </cell>
        </row>
      </sheetData>
      <sheetData sheetId="2651">
        <row r="2">
          <cell r="A2">
            <v>0</v>
          </cell>
        </row>
      </sheetData>
      <sheetData sheetId="2652">
        <row r="2">
          <cell r="A2">
            <v>0</v>
          </cell>
        </row>
      </sheetData>
      <sheetData sheetId="2653">
        <row r="2">
          <cell r="A2">
            <v>0</v>
          </cell>
        </row>
      </sheetData>
      <sheetData sheetId="2654">
        <row r="2">
          <cell r="A2">
            <v>0</v>
          </cell>
        </row>
      </sheetData>
      <sheetData sheetId="2655">
        <row r="2">
          <cell r="A2">
            <v>0</v>
          </cell>
        </row>
      </sheetData>
      <sheetData sheetId="2656">
        <row r="2">
          <cell r="A2">
            <v>0</v>
          </cell>
        </row>
      </sheetData>
      <sheetData sheetId="2657">
        <row r="2">
          <cell r="A2">
            <v>0</v>
          </cell>
        </row>
      </sheetData>
      <sheetData sheetId="2658">
        <row r="2">
          <cell r="A2">
            <v>0</v>
          </cell>
        </row>
      </sheetData>
      <sheetData sheetId="2659">
        <row r="2">
          <cell r="A2">
            <v>0</v>
          </cell>
        </row>
      </sheetData>
      <sheetData sheetId="2660">
        <row r="2">
          <cell r="A2">
            <v>0</v>
          </cell>
        </row>
      </sheetData>
      <sheetData sheetId="2661">
        <row r="2">
          <cell r="A2">
            <v>0</v>
          </cell>
        </row>
      </sheetData>
      <sheetData sheetId="2662">
        <row r="2">
          <cell r="A2">
            <v>0</v>
          </cell>
        </row>
      </sheetData>
      <sheetData sheetId="2663">
        <row r="2">
          <cell r="A2">
            <v>0</v>
          </cell>
        </row>
      </sheetData>
      <sheetData sheetId="2664">
        <row r="2">
          <cell r="A2">
            <v>0</v>
          </cell>
        </row>
      </sheetData>
      <sheetData sheetId="2665">
        <row r="2">
          <cell r="A2">
            <v>0</v>
          </cell>
        </row>
      </sheetData>
      <sheetData sheetId="2666">
        <row r="2">
          <cell r="A2">
            <v>0</v>
          </cell>
        </row>
      </sheetData>
      <sheetData sheetId="2667">
        <row r="2">
          <cell r="A2">
            <v>0</v>
          </cell>
        </row>
      </sheetData>
      <sheetData sheetId="2668">
        <row r="2">
          <cell r="A2">
            <v>0</v>
          </cell>
        </row>
      </sheetData>
      <sheetData sheetId="2669">
        <row r="2">
          <cell r="A2">
            <v>0</v>
          </cell>
        </row>
      </sheetData>
      <sheetData sheetId="2670">
        <row r="2">
          <cell r="A2">
            <v>0</v>
          </cell>
        </row>
      </sheetData>
      <sheetData sheetId="2671">
        <row r="2">
          <cell r="A2">
            <v>0</v>
          </cell>
        </row>
      </sheetData>
      <sheetData sheetId="2672">
        <row r="2">
          <cell r="A2">
            <v>0</v>
          </cell>
        </row>
      </sheetData>
      <sheetData sheetId="2673">
        <row r="2">
          <cell r="A2">
            <v>0</v>
          </cell>
        </row>
      </sheetData>
      <sheetData sheetId="2674">
        <row r="2">
          <cell r="A2">
            <v>0</v>
          </cell>
        </row>
      </sheetData>
      <sheetData sheetId="2675">
        <row r="2">
          <cell r="A2">
            <v>0</v>
          </cell>
        </row>
      </sheetData>
      <sheetData sheetId="2676">
        <row r="2">
          <cell r="A2">
            <v>0</v>
          </cell>
        </row>
      </sheetData>
      <sheetData sheetId="2677">
        <row r="2">
          <cell r="A2">
            <v>0</v>
          </cell>
        </row>
      </sheetData>
      <sheetData sheetId="2678">
        <row r="2">
          <cell r="A2">
            <v>0</v>
          </cell>
        </row>
      </sheetData>
      <sheetData sheetId="2679">
        <row r="2">
          <cell r="A2">
            <v>0</v>
          </cell>
        </row>
      </sheetData>
      <sheetData sheetId="2680">
        <row r="2">
          <cell r="A2">
            <v>0</v>
          </cell>
        </row>
      </sheetData>
      <sheetData sheetId="2681">
        <row r="2">
          <cell r="A2">
            <v>0</v>
          </cell>
        </row>
      </sheetData>
      <sheetData sheetId="2682">
        <row r="2">
          <cell r="A2">
            <v>0</v>
          </cell>
        </row>
      </sheetData>
      <sheetData sheetId="2683">
        <row r="2">
          <cell r="A2">
            <v>0</v>
          </cell>
        </row>
      </sheetData>
      <sheetData sheetId="2684">
        <row r="2">
          <cell r="A2">
            <v>0</v>
          </cell>
        </row>
      </sheetData>
      <sheetData sheetId="2685">
        <row r="2">
          <cell r="A2">
            <v>0</v>
          </cell>
        </row>
      </sheetData>
      <sheetData sheetId="2686">
        <row r="2">
          <cell r="A2">
            <v>0</v>
          </cell>
        </row>
      </sheetData>
      <sheetData sheetId="2687">
        <row r="2">
          <cell r="A2">
            <v>0</v>
          </cell>
        </row>
      </sheetData>
      <sheetData sheetId="2688">
        <row r="2">
          <cell r="A2">
            <v>0</v>
          </cell>
        </row>
      </sheetData>
      <sheetData sheetId="2689">
        <row r="2">
          <cell r="A2">
            <v>0</v>
          </cell>
        </row>
      </sheetData>
      <sheetData sheetId="2690">
        <row r="2">
          <cell r="A2">
            <v>0</v>
          </cell>
        </row>
      </sheetData>
      <sheetData sheetId="2691">
        <row r="2">
          <cell r="A2">
            <v>0</v>
          </cell>
        </row>
      </sheetData>
      <sheetData sheetId="2692"/>
      <sheetData sheetId="2693">
        <row r="2">
          <cell r="A2">
            <v>0</v>
          </cell>
        </row>
      </sheetData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>
        <row r="2">
          <cell r="A2">
            <v>0</v>
          </cell>
        </row>
      </sheetData>
      <sheetData sheetId="2713"/>
      <sheetData sheetId="2714"/>
      <sheetData sheetId="2715"/>
      <sheetData sheetId="2716"/>
      <sheetData sheetId="2717"/>
      <sheetData sheetId="2718"/>
      <sheetData sheetId="2719">
        <row r="2">
          <cell r="A2">
            <v>0</v>
          </cell>
        </row>
      </sheetData>
      <sheetData sheetId="2720">
        <row r="2">
          <cell r="A2">
            <v>0</v>
          </cell>
        </row>
      </sheetData>
      <sheetData sheetId="2721">
        <row r="2">
          <cell r="A2">
            <v>0</v>
          </cell>
        </row>
      </sheetData>
      <sheetData sheetId="2722">
        <row r="2">
          <cell r="A2">
            <v>0</v>
          </cell>
        </row>
      </sheetData>
      <sheetData sheetId="2723">
        <row r="2">
          <cell r="A2">
            <v>0</v>
          </cell>
        </row>
      </sheetData>
      <sheetData sheetId="2724">
        <row r="2">
          <cell r="A2">
            <v>0</v>
          </cell>
        </row>
      </sheetData>
      <sheetData sheetId="2725">
        <row r="2">
          <cell r="A2">
            <v>0</v>
          </cell>
        </row>
      </sheetData>
      <sheetData sheetId="2726">
        <row r="2">
          <cell r="A2">
            <v>0</v>
          </cell>
        </row>
      </sheetData>
      <sheetData sheetId="2727">
        <row r="2">
          <cell r="A2">
            <v>0</v>
          </cell>
        </row>
      </sheetData>
      <sheetData sheetId="2728">
        <row r="2">
          <cell r="A2">
            <v>0</v>
          </cell>
        </row>
      </sheetData>
      <sheetData sheetId="2729">
        <row r="2">
          <cell r="A2">
            <v>0</v>
          </cell>
        </row>
      </sheetData>
      <sheetData sheetId="2730">
        <row r="2">
          <cell r="A2">
            <v>0</v>
          </cell>
        </row>
      </sheetData>
      <sheetData sheetId="2731">
        <row r="2">
          <cell r="A2">
            <v>0</v>
          </cell>
        </row>
      </sheetData>
      <sheetData sheetId="2732">
        <row r="2">
          <cell r="A2">
            <v>0</v>
          </cell>
        </row>
      </sheetData>
      <sheetData sheetId="2733">
        <row r="2">
          <cell r="A2">
            <v>0</v>
          </cell>
        </row>
      </sheetData>
      <sheetData sheetId="2734">
        <row r="2">
          <cell r="A2">
            <v>0</v>
          </cell>
        </row>
      </sheetData>
      <sheetData sheetId="2735">
        <row r="2">
          <cell r="A2">
            <v>0</v>
          </cell>
        </row>
      </sheetData>
      <sheetData sheetId="2736">
        <row r="2">
          <cell r="A2">
            <v>0</v>
          </cell>
        </row>
      </sheetData>
      <sheetData sheetId="2737">
        <row r="2">
          <cell r="A2">
            <v>0</v>
          </cell>
        </row>
      </sheetData>
      <sheetData sheetId="2738">
        <row r="2">
          <cell r="A2">
            <v>0</v>
          </cell>
        </row>
      </sheetData>
      <sheetData sheetId="2739">
        <row r="2">
          <cell r="A2">
            <v>0</v>
          </cell>
        </row>
      </sheetData>
      <sheetData sheetId="2740">
        <row r="2">
          <cell r="A2">
            <v>0</v>
          </cell>
        </row>
      </sheetData>
      <sheetData sheetId="2741">
        <row r="2">
          <cell r="A2">
            <v>0</v>
          </cell>
        </row>
      </sheetData>
      <sheetData sheetId="2742">
        <row r="2">
          <cell r="A2">
            <v>0</v>
          </cell>
        </row>
      </sheetData>
      <sheetData sheetId="2743">
        <row r="2">
          <cell r="A2">
            <v>0</v>
          </cell>
        </row>
      </sheetData>
      <sheetData sheetId="2744">
        <row r="2">
          <cell r="A2">
            <v>0</v>
          </cell>
        </row>
      </sheetData>
      <sheetData sheetId="2745">
        <row r="2">
          <cell r="A2">
            <v>0</v>
          </cell>
        </row>
      </sheetData>
      <sheetData sheetId="2746">
        <row r="2">
          <cell r="A2">
            <v>0</v>
          </cell>
        </row>
      </sheetData>
      <sheetData sheetId="2747">
        <row r="2">
          <cell r="A2">
            <v>0</v>
          </cell>
        </row>
      </sheetData>
      <sheetData sheetId="2748">
        <row r="2">
          <cell r="A2">
            <v>0</v>
          </cell>
        </row>
      </sheetData>
      <sheetData sheetId="2749">
        <row r="2">
          <cell r="A2">
            <v>0</v>
          </cell>
        </row>
      </sheetData>
      <sheetData sheetId="2750">
        <row r="2">
          <cell r="A2">
            <v>0</v>
          </cell>
        </row>
      </sheetData>
      <sheetData sheetId="2751">
        <row r="2">
          <cell r="A2">
            <v>0</v>
          </cell>
        </row>
      </sheetData>
      <sheetData sheetId="2752">
        <row r="2">
          <cell r="A2">
            <v>0</v>
          </cell>
        </row>
      </sheetData>
      <sheetData sheetId="2753">
        <row r="2">
          <cell r="A2">
            <v>0</v>
          </cell>
        </row>
      </sheetData>
      <sheetData sheetId="2754">
        <row r="2">
          <cell r="A2">
            <v>0</v>
          </cell>
        </row>
      </sheetData>
      <sheetData sheetId="2755">
        <row r="2">
          <cell r="A2">
            <v>0</v>
          </cell>
        </row>
      </sheetData>
      <sheetData sheetId="2756">
        <row r="2">
          <cell r="A2">
            <v>0</v>
          </cell>
        </row>
      </sheetData>
      <sheetData sheetId="2757">
        <row r="2">
          <cell r="A2">
            <v>0</v>
          </cell>
        </row>
      </sheetData>
      <sheetData sheetId="2758">
        <row r="2">
          <cell r="A2">
            <v>0</v>
          </cell>
        </row>
      </sheetData>
      <sheetData sheetId="2759">
        <row r="2">
          <cell r="A2">
            <v>0</v>
          </cell>
        </row>
      </sheetData>
      <sheetData sheetId="2760">
        <row r="2">
          <cell r="A2">
            <v>0</v>
          </cell>
        </row>
      </sheetData>
      <sheetData sheetId="2761">
        <row r="2">
          <cell r="A2">
            <v>0</v>
          </cell>
        </row>
      </sheetData>
      <sheetData sheetId="2762">
        <row r="2">
          <cell r="A2">
            <v>0</v>
          </cell>
        </row>
      </sheetData>
      <sheetData sheetId="2763">
        <row r="2">
          <cell r="A2">
            <v>0</v>
          </cell>
        </row>
      </sheetData>
      <sheetData sheetId="2764">
        <row r="2">
          <cell r="A2">
            <v>0</v>
          </cell>
        </row>
      </sheetData>
      <sheetData sheetId="2765">
        <row r="2">
          <cell r="A2">
            <v>0</v>
          </cell>
        </row>
      </sheetData>
      <sheetData sheetId="2766">
        <row r="2">
          <cell r="A2">
            <v>0</v>
          </cell>
        </row>
      </sheetData>
      <sheetData sheetId="2767">
        <row r="2">
          <cell r="A2">
            <v>0</v>
          </cell>
        </row>
      </sheetData>
      <sheetData sheetId="2768">
        <row r="2">
          <cell r="A2">
            <v>0</v>
          </cell>
        </row>
      </sheetData>
      <sheetData sheetId="2769">
        <row r="2">
          <cell r="A2">
            <v>0</v>
          </cell>
        </row>
      </sheetData>
      <sheetData sheetId="2770">
        <row r="2">
          <cell r="A2">
            <v>0</v>
          </cell>
        </row>
      </sheetData>
      <sheetData sheetId="2771">
        <row r="2">
          <cell r="A2">
            <v>0</v>
          </cell>
        </row>
      </sheetData>
      <sheetData sheetId="2772">
        <row r="2">
          <cell r="A2">
            <v>0</v>
          </cell>
        </row>
      </sheetData>
      <sheetData sheetId="2773">
        <row r="2">
          <cell r="A2">
            <v>0</v>
          </cell>
        </row>
      </sheetData>
      <sheetData sheetId="2774">
        <row r="2">
          <cell r="A2">
            <v>0</v>
          </cell>
        </row>
      </sheetData>
      <sheetData sheetId="2775">
        <row r="2">
          <cell r="A2">
            <v>0</v>
          </cell>
        </row>
      </sheetData>
      <sheetData sheetId="2776">
        <row r="2">
          <cell r="A2">
            <v>0</v>
          </cell>
        </row>
      </sheetData>
      <sheetData sheetId="2777">
        <row r="2">
          <cell r="A2">
            <v>0</v>
          </cell>
        </row>
      </sheetData>
      <sheetData sheetId="2778">
        <row r="2">
          <cell r="A2">
            <v>0</v>
          </cell>
        </row>
      </sheetData>
      <sheetData sheetId="2779">
        <row r="2">
          <cell r="A2">
            <v>0</v>
          </cell>
        </row>
      </sheetData>
      <sheetData sheetId="2780">
        <row r="2">
          <cell r="A2">
            <v>0</v>
          </cell>
        </row>
      </sheetData>
      <sheetData sheetId="2781">
        <row r="2">
          <cell r="A2">
            <v>0</v>
          </cell>
        </row>
      </sheetData>
      <sheetData sheetId="2782">
        <row r="2">
          <cell r="A2">
            <v>0</v>
          </cell>
        </row>
      </sheetData>
      <sheetData sheetId="2783">
        <row r="2">
          <cell r="A2">
            <v>0</v>
          </cell>
        </row>
      </sheetData>
      <sheetData sheetId="2784">
        <row r="2">
          <cell r="A2">
            <v>0</v>
          </cell>
        </row>
      </sheetData>
      <sheetData sheetId="2785">
        <row r="2">
          <cell r="A2">
            <v>0</v>
          </cell>
        </row>
      </sheetData>
      <sheetData sheetId="2786">
        <row r="2">
          <cell r="A2">
            <v>0</v>
          </cell>
        </row>
      </sheetData>
      <sheetData sheetId="2787">
        <row r="2">
          <cell r="A2">
            <v>0</v>
          </cell>
        </row>
      </sheetData>
      <sheetData sheetId="2788">
        <row r="2">
          <cell r="A2">
            <v>0</v>
          </cell>
        </row>
      </sheetData>
      <sheetData sheetId="2789">
        <row r="2">
          <cell r="A2">
            <v>0</v>
          </cell>
        </row>
      </sheetData>
      <sheetData sheetId="2790">
        <row r="2">
          <cell r="A2">
            <v>0</v>
          </cell>
        </row>
      </sheetData>
      <sheetData sheetId="2791">
        <row r="2">
          <cell r="A2">
            <v>0</v>
          </cell>
        </row>
      </sheetData>
      <sheetData sheetId="2792">
        <row r="2">
          <cell r="A2">
            <v>0</v>
          </cell>
        </row>
      </sheetData>
      <sheetData sheetId="2793">
        <row r="2">
          <cell r="A2">
            <v>0</v>
          </cell>
        </row>
      </sheetData>
      <sheetData sheetId="2794">
        <row r="2">
          <cell r="A2">
            <v>0</v>
          </cell>
        </row>
      </sheetData>
      <sheetData sheetId="2795">
        <row r="2">
          <cell r="A2">
            <v>0</v>
          </cell>
        </row>
      </sheetData>
      <sheetData sheetId="2796">
        <row r="2">
          <cell r="A2">
            <v>0</v>
          </cell>
        </row>
      </sheetData>
      <sheetData sheetId="2797">
        <row r="2">
          <cell r="A2">
            <v>0</v>
          </cell>
        </row>
      </sheetData>
      <sheetData sheetId="2798">
        <row r="2">
          <cell r="A2">
            <v>0</v>
          </cell>
        </row>
      </sheetData>
      <sheetData sheetId="2799">
        <row r="2">
          <cell r="A2">
            <v>0</v>
          </cell>
        </row>
      </sheetData>
      <sheetData sheetId="2800">
        <row r="2">
          <cell r="A2">
            <v>0</v>
          </cell>
        </row>
      </sheetData>
      <sheetData sheetId="2801">
        <row r="2">
          <cell r="A2">
            <v>0</v>
          </cell>
        </row>
      </sheetData>
      <sheetData sheetId="2802">
        <row r="2">
          <cell r="A2">
            <v>0</v>
          </cell>
        </row>
      </sheetData>
      <sheetData sheetId="2803">
        <row r="2">
          <cell r="A2">
            <v>0</v>
          </cell>
        </row>
      </sheetData>
      <sheetData sheetId="2804">
        <row r="2">
          <cell r="A2">
            <v>0</v>
          </cell>
        </row>
      </sheetData>
      <sheetData sheetId="2805">
        <row r="2">
          <cell r="A2">
            <v>0</v>
          </cell>
        </row>
      </sheetData>
      <sheetData sheetId="2806">
        <row r="2">
          <cell r="A2">
            <v>0</v>
          </cell>
        </row>
      </sheetData>
      <sheetData sheetId="2807">
        <row r="2">
          <cell r="A2">
            <v>0</v>
          </cell>
        </row>
      </sheetData>
      <sheetData sheetId="2808">
        <row r="2">
          <cell r="A2">
            <v>0</v>
          </cell>
        </row>
      </sheetData>
      <sheetData sheetId="2809">
        <row r="2">
          <cell r="A2">
            <v>0</v>
          </cell>
        </row>
      </sheetData>
      <sheetData sheetId="2810">
        <row r="2">
          <cell r="A2">
            <v>0</v>
          </cell>
        </row>
      </sheetData>
      <sheetData sheetId="2811">
        <row r="2">
          <cell r="A2">
            <v>0</v>
          </cell>
        </row>
      </sheetData>
      <sheetData sheetId="2812">
        <row r="2">
          <cell r="A2">
            <v>0</v>
          </cell>
        </row>
      </sheetData>
      <sheetData sheetId="2813">
        <row r="2">
          <cell r="A2">
            <v>0</v>
          </cell>
        </row>
      </sheetData>
      <sheetData sheetId="2814">
        <row r="2">
          <cell r="A2">
            <v>0</v>
          </cell>
        </row>
      </sheetData>
      <sheetData sheetId="2815">
        <row r="2">
          <cell r="A2">
            <v>0</v>
          </cell>
        </row>
      </sheetData>
      <sheetData sheetId="2816">
        <row r="2">
          <cell r="A2">
            <v>0</v>
          </cell>
        </row>
      </sheetData>
      <sheetData sheetId="2817">
        <row r="2">
          <cell r="A2">
            <v>0</v>
          </cell>
        </row>
      </sheetData>
      <sheetData sheetId="2818">
        <row r="2">
          <cell r="A2">
            <v>0</v>
          </cell>
        </row>
      </sheetData>
      <sheetData sheetId="2819">
        <row r="2">
          <cell r="A2">
            <v>0</v>
          </cell>
        </row>
      </sheetData>
      <sheetData sheetId="2820">
        <row r="2">
          <cell r="A2">
            <v>0</v>
          </cell>
        </row>
      </sheetData>
      <sheetData sheetId="2821">
        <row r="2">
          <cell r="A2">
            <v>0</v>
          </cell>
        </row>
      </sheetData>
      <sheetData sheetId="2822">
        <row r="2">
          <cell r="A2">
            <v>0</v>
          </cell>
        </row>
      </sheetData>
      <sheetData sheetId="2823">
        <row r="2">
          <cell r="A2">
            <v>0</v>
          </cell>
        </row>
      </sheetData>
      <sheetData sheetId="2824">
        <row r="2">
          <cell r="A2">
            <v>0</v>
          </cell>
        </row>
      </sheetData>
      <sheetData sheetId="2825">
        <row r="2">
          <cell r="A2">
            <v>0</v>
          </cell>
        </row>
      </sheetData>
      <sheetData sheetId="2826">
        <row r="2">
          <cell r="A2">
            <v>0</v>
          </cell>
        </row>
      </sheetData>
      <sheetData sheetId="2827">
        <row r="2">
          <cell r="A2">
            <v>0</v>
          </cell>
        </row>
      </sheetData>
      <sheetData sheetId="2828">
        <row r="2">
          <cell r="A2">
            <v>0</v>
          </cell>
        </row>
      </sheetData>
      <sheetData sheetId="2829">
        <row r="2">
          <cell r="A2">
            <v>0</v>
          </cell>
        </row>
      </sheetData>
      <sheetData sheetId="2830">
        <row r="2">
          <cell r="A2">
            <v>0</v>
          </cell>
        </row>
      </sheetData>
      <sheetData sheetId="2831">
        <row r="2">
          <cell r="A2">
            <v>0</v>
          </cell>
        </row>
      </sheetData>
      <sheetData sheetId="2832">
        <row r="2">
          <cell r="A2">
            <v>0</v>
          </cell>
        </row>
      </sheetData>
      <sheetData sheetId="2833">
        <row r="2">
          <cell r="A2">
            <v>0</v>
          </cell>
        </row>
      </sheetData>
      <sheetData sheetId="2834">
        <row r="2">
          <cell r="A2">
            <v>0</v>
          </cell>
        </row>
      </sheetData>
      <sheetData sheetId="2835">
        <row r="2">
          <cell r="A2">
            <v>0</v>
          </cell>
        </row>
      </sheetData>
      <sheetData sheetId="2836">
        <row r="2">
          <cell r="A2">
            <v>0</v>
          </cell>
        </row>
      </sheetData>
      <sheetData sheetId="2837">
        <row r="2">
          <cell r="A2">
            <v>0</v>
          </cell>
        </row>
      </sheetData>
      <sheetData sheetId="2838">
        <row r="2">
          <cell r="A2">
            <v>0</v>
          </cell>
        </row>
      </sheetData>
      <sheetData sheetId="2839">
        <row r="2">
          <cell r="A2">
            <v>0</v>
          </cell>
        </row>
      </sheetData>
      <sheetData sheetId="2840">
        <row r="2">
          <cell r="A2">
            <v>0</v>
          </cell>
        </row>
      </sheetData>
      <sheetData sheetId="2841">
        <row r="2">
          <cell r="A2">
            <v>0</v>
          </cell>
        </row>
      </sheetData>
      <sheetData sheetId="2842">
        <row r="2">
          <cell r="A2">
            <v>0</v>
          </cell>
        </row>
      </sheetData>
      <sheetData sheetId="2843">
        <row r="2">
          <cell r="A2">
            <v>0</v>
          </cell>
        </row>
      </sheetData>
      <sheetData sheetId="2844">
        <row r="2">
          <cell r="A2">
            <v>0</v>
          </cell>
        </row>
      </sheetData>
      <sheetData sheetId="2845">
        <row r="2">
          <cell r="A2">
            <v>0</v>
          </cell>
        </row>
      </sheetData>
      <sheetData sheetId="2846">
        <row r="2">
          <cell r="A2">
            <v>0</v>
          </cell>
        </row>
      </sheetData>
      <sheetData sheetId="2847">
        <row r="2">
          <cell r="A2">
            <v>0</v>
          </cell>
        </row>
      </sheetData>
      <sheetData sheetId="2848">
        <row r="2">
          <cell r="A2">
            <v>0</v>
          </cell>
        </row>
      </sheetData>
      <sheetData sheetId="2849">
        <row r="2">
          <cell r="A2">
            <v>0</v>
          </cell>
        </row>
      </sheetData>
      <sheetData sheetId="2850">
        <row r="2">
          <cell r="A2">
            <v>0</v>
          </cell>
        </row>
      </sheetData>
      <sheetData sheetId="2851">
        <row r="2">
          <cell r="A2">
            <v>0</v>
          </cell>
        </row>
      </sheetData>
      <sheetData sheetId="2852">
        <row r="2">
          <cell r="A2">
            <v>0</v>
          </cell>
        </row>
      </sheetData>
      <sheetData sheetId="2853">
        <row r="2">
          <cell r="A2">
            <v>0</v>
          </cell>
        </row>
      </sheetData>
      <sheetData sheetId="2854">
        <row r="2">
          <cell r="A2">
            <v>0</v>
          </cell>
        </row>
      </sheetData>
      <sheetData sheetId="2855">
        <row r="2">
          <cell r="A2">
            <v>0</v>
          </cell>
        </row>
      </sheetData>
      <sheetData sheetId="2856">
        <row r="2">
          <cell r="A2">
            <v>0</v>
          </cell>
        </row>
      </sheetData>
      <sheetData sheetId="2857">
        <row r="2">
          <cell r="A2">
            <v>0</v>
          </cell>
        </row>
      </sheetData>
      <sheetData sheetId="2858">
        <row r="2">
          <cell r="A2">
            <v>0</v>
          </cell>
        </row>
      </sheetData>
      <sheetData sheetId="2859">
        <row r="2">
          <cell r="A2">
            <v>0</v>
          </cell>
        </row>
      </sheetData>
      <sheetData sheetId="2860">
        <row r="2">
          <cell r="A2">
            <v>0</v>
          </cell>
        </row>
      </sheetData>
      <sheetData sheetId="2861">
        <row r="2">
          <cell r="A2">
            <v>0</v>
          </cell>
        </row>
      </sheetData>
      <sheetData sheetId="2862">
        <row r="2">
          <cell r="A2">
            <v>0</v>
          </cell>
        </row>
      </sheetData>
      <sheetData sheetId="2863">
        <row r="2">
          <cell r="A2">
            <v>0</v>
          </cell>
        </row>
      </sheetData>
      <sheetData sheetId="2864">
        <row r="2">
          <cell r="A2">
            <v>0</v>
          </cell>
        </row>
      </sheetData>
      <sheetData sheetId="2865">
        <row r="2">
          <cell r="A2">
            <v>0</v>
          </cell>
        </row>
      </sheetData>
      <sheetData sheetId="2866">
        <row r="2">
          <cell r="A2">
            <v>0</v>
          </cell>
        </row>
      </sheetData>
      <sheetData sheetId="2867">
        <row r="2">
          <cell r="A2">
            <v>0</v>
          </cell>
        </row>
      </sheetData>
      <sheetData sheetId="2868">
        <row r="2">
          <cell r="A2">
            <v>0</v>
          </cell>
        </row>
      </sheetData>
      <sheetData sheetId="2869">
        <row r="2">
          <cell r="A2">
            <v>0</v>
          </cell>
        </row>
      </sheetData>
      <sheetData sheetId="2870">
        <row r="2">
          <cell r="A2">
            <v>0</v>
          </cell>
        </row>
      </sheetData>
      <sheetData sheetId="2871">
        <row r="2">
          <cell r="A2">
            <v>0</v>
          </cell>
        </row>
      </sheetData>
      <sheetData sheetId="2872">
        <row r="2">
          <cell r="A2">
            <v>0</v>
          </cell>
        </row>
      </sheetData>
      <sheetData sheetId="2873">
        <row r="2">
          <cell r="A2">
            <v>0</v>
          </cell>
        </row>
      </sheetData>
      <sheetData sheetId="2874">
        <row r="2">
          <cell r="A2">
            <v>0</v>
          </cell>
        </row>
      </sheetData>
      <sheetData sheetId="2875">
        <row r="2">
          <cell r="A2">
            <v>0</v>
          </cell>
        </row>
      </sheetData>
      <sheetData sheetId="2876">
        <row r="2">
          <cell r="A2">
            <v>0</v>
          </cell>
        </row>
      </sheetData>
      <sheetData sheetId="2877">
        <row r="2">
          <cell r="A2">
            <v>0</v>
          </cell>
        </row>
      </sheetData>
      <sheetData sheetId="2878">
        <row r="2">
          <cell r="A2">
            <v>0</v>
          </cell>
        </row>
      </sheetData>
      <sheetData sheetId="2879">
        <row r="2">
          <cell r="A2">
            <v>0</v>
          </cell>
        </row>
      </sheetData>
      <sheetData sheetId="2880">
        <row r="2">
          <cell r="A2">
            <v>0</v>
          </cell>
        </row>
      </sheetData>
      <sheetData sheetId="2881">
        <row r="2">
          <cell r="A2">
            <v>0</v>
          </cell>
        </row>
      </sheetData>
      <sheetData sheetId="2882">
        <row r="2">
          <cell r="A2">
            <v>0</v>
          </cell>
        </row>
      </sheetData>
      <sheetData sheetId="2883">
        <row r="2">
          <cell r="A2">
            <v>0</v>
          </cell>
        </row>
      </sheetData>
      <sheetData sheetId="2884">
        <row r="2">
          <cell r="A2">
            <v>0</v>
          </cell>
        </row>
      </sheetData>
      <sheetData sheetId="2885">
        <row r="2">
          <cell r="A2">
            <v>0</v>
          </cell>
        </row>
      </sheetData>
      <sheetData sheetId="2886">
        <row r="2">
          <cell r="A2">
            <v>0</v>
          </cell>
        </row>
      </sheetData>
      <sheetData sheetId="2887">
        <row r="2">
          <cell r="A2">
            <v>0</v>
          </cell>
        </row>
      </sheetData>
      <sheetData sheetId="2888">
        <row r="2">
          <cell r="A2">
            <v>0</v>
          </cell>
        </row>
      </sheetData>
      <sheetData sheetId="2889">
        <row r="2">
          <cell r="A2">
            <v>0</v>
          </cell>
        </row>
      </sheetData>
      <sheetData sheetId="2890">
        <row r="2">
          <cell r="A2">
            <v>0</v>
          </cell>
        </row>
      </sheetData>
      <sheetData sheetId="2891">
        <row r="2">
          <cell r="A2">
            <v>0</v>
          </cell>
        </row>
      </sheetData>
      <sheetData sheetId="2892">
        <row r="2">
          <cell r="A2">
            <v>0</v>
          </cell>
        </row>
      </sheetData>
      <sheetData sheetId="2893">
        <row r="2">
          <cell r="A2">
            <v>0</v>
          </cell>
        </row>
      </sheetData>
      <sheetData sheetId="2894">
        <row r="2">
          <cell r="A2">
            <v>0</v>
          </cell>
        </row>
      </sheetData>
      <sheetData sheetId="2895">
        <row r="2">
          <cell r="A2">
            <v>0</v>
          </cell>
        </row>
      </sheetData>
      <sheetData sheetId="2896">
        <row r="2">
          <cell r="A2">
            <v>0</v>
          </cell>
        </row>
      </sheetData>
      <sheetData sheetId="2897">
        <row r="2">
          <cell r="A2">
            <v>0</v>
          </cell>
        </row>
      </sheetData>
      <sheetData sheetId="2898">
        <row r="2">
          <cell r="A2">
            <v>0</v>
          </cell>
        </row>
      </sheetData>
      <sheetData sheetId="2899">
        <row r="2">
          <cell r="A2">
            <v>0</v>
          </cell>
        </row>
      </sheetData>
      <sheetData sheetId="2900">
        <row r="2">
          <cell r="A2">
            <v>0</v>
          </cell>
        </row>
      </sheetData>
      <sheetData sheetId="2901">
        <row r="2">
          <cell r="A2">
            <v>0</v>
          </cell>
        </row>
      </sheetData>
      <sheetData sheetId="2902">
        <row r="2">
          <cell r="A2">
            <v>0</v>
          </cell>
        </row>
      </sheetData>
      <sheetData sheetId="2903">
        <row r="2">
          <cell r="A2">
            <v>0</v>
          </cell>
        </row>
      </sheetData>
      <sheetData sheetId="2904">
        <row r="2">
          <cell r="A2">
            <v>0</v>
          </cell>
        </row>
      </sheetData>
      <sheetData sheetId="2905">
        <row r="2">
          <cell r="A2">
            <v>0</v>
          </cell>
        </row>
      </sheetData>
      <sheetData sheetId="2906">
        <row r="2">
          <cell r="A2">
            <v>0</v>
          </cell>
        </row>
      </sheetData>
      <sheetData sheetId="2907">
        <row r="2">
          <cell r="A2">
            <v>0</v>
          </cell>
        </row>
      </sheetData>
      <sheetData sheetId="2908">
        <row r="2">
          <cell r="A2">
            <v>0</v>
          </cell>
        </row>
      </sheetData>
      <sheetData sheetId="2909">
        <row r="2">
          <cell r="A2">
            <v>0</v>
          </cell>
        </row>
      </sheetData>
      <sheetData sheetId="2910">
        <row r="2">
          <cell r="A2">
            <v>0</v>
          </cell>
        </row>
      </sheetData>
      <sheetData sheetId="2911">
        <row r="2">
          <cell r="A2">
            <v>0</v>
          </cell>
        </row>
      </sheetData>
      <sheetData sheetId="2912">
        <row r="2">
          <cell r="A2">
            <v>0</v>
          </cell>
        </row>
      </sheetData>
      <sheetData sheetId="2913">
        <row r="2">
          <cell r="A2">
            <v>0</v>
          </cell>
        </row>
      </sheetData>
      <sheetData sheetId="2914">
        <row r="2">
          <cell r="A2">
            <v>0</v>
          </cell>
        </row>
      </sheetData>
      <sheetData sheetId="2915">
        <row r="2">
          <cell r="A2">
            <v>0</v>
          </cell>
        </row>
      </sheetData>
      <sheetData sheetId="2916">
        <row r="2">
          <cell r="A2">
            <v>0</v>
          </cell>
        </row>
      </sheetData>
      <sheetData sheetId="2917">
        <row r="2">
          <cell r="A2">
            <v>0</v>
          </cell>
        </row>
      </sheetData>
      <sheetData sheetId="2918"/>
      <sheetData sheetId="2919"/>
      <sheetData sheetId="2920"/>
      <sheetData sheetId="2921">
        <row r="2">
          <cell r="A2">
            <v>0</v>
          </cell>
        </row>
      </sheetData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>
        <row r="2">
          <cell r="A2">
            <v>0</v>
          </cell>
        </row>
      </sheetData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>
        <row r="2">
          <cell r="A2">
            <v>0</v>
          </cell>
        </row>
      </sheetData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>
        <row r="2">
          <cell r="A2">
            <v>0</v>
          </cell>
        </row>
      </sheetData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>
        <row r="2">
          <cell r="A2">
            <v>0</v>
          </cell>
        </row>
      </sheetData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>
        <row r="2">
          <cell r="A2">
            <v>0</v>
          </cell>
        </row>
      </sheetData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>
        <row r="2">
          <cell r="A2">
            <v>0</v>
          </cell>
        </row>
      </sheetData>
      <sheetData sheetId="3015">
        <row r="2">
          <cell r="A2">
            <v>0</v>
          </cell>
        </row>
      </sheetData>
      <sheetData sheetId="3016">
        <row r="2">
          <cell r="A2">
            <v>0</v>
          </cell>
        </row>
      </sheetData>
      <sheetData sheetId="3017">
        <row r="2">
          <cell r="A2">
            <v>0</v>
          </cell>
        </row>
      </sheetData>
      <sheetData sheetId="3018">
        <row r="2">
          <cell r="A2">
            <v>0</v>
          </cell>
        </row>
      </sheetData>
      <sheetData sheetId="3019">
        <row r="2">
          <cell r="A2">
            <v>0</v>
          </cell>
        </row>
      </sheetData>
      <sheetData sheetId="3020">
        <row r="2">
          <cell r="A2">
            <v>0</v>
          </cell>
        </row>
      </sheetData>
      <sheetData sheetId="3021">
        <row r="2">
          <cell r="A2">
            <v>0</v>
          </cell>
        </row>
      </sheetData>
      <sheetData sheetId="3022">
        <row r="2">
          <cell r="A2">
            <v>0</v>
          </cell>
        </row>
      </sheetData>
      <sheetData sheetId="3023">
        <row r="2">
          <cell r="A2">
            <v>0</v>
          </cell>
        </row>
      </sheetData>
      <sheetData sheetId="3024">
        <row r="2">
          <cell r="A2">
            <v>0</v>
          </cell>
        </row>
      </sheetData>
      <sheetData sheetId="3025">
        <row r="2">
          <cell r="A2">
            <v>0</v>
          </cell>
        </row>
      </sheetData>
      <sheetData sheetId="3026">
        <row r="2">
          <cell r="A2">
            <v>0</v>
          </cell>
        </row>
      </sheetData>
      <sheetData sheetId="3027">
        <row r="2">
          <cell r="A2">
            <v>0</v>
          </cell>
        </row>
      </sheetData>
      <sheetData sheetId="3028">
        <row r="2">
          <cell r="A2">
            <v>0</v>
          </cell>
        </row>
      </sheetData>
      <sheetData sheetId="3029">
        <row r="2">
          <cell r="A2">
            <v>0</v>
          </cell>
        </row>
      </sheetData>
      <sheetData sheetId="3030">
        <row r="2">
          <cell r="A2">
            <v>0</v>
          </cell>
        </row>
      </sheetData>
      <sheetData sheetId="3031">
        <row r="2">
          <cell r="A2">
            <v>0</v>
          </cell>
        </row>
      </sheetData>
      <sheetData sheetId="3032">
        <row r="2">
          <cell r="A2">
            <v>0</v>
          </cell>
        </row>
      </sheetData>
      <sheetData sheetId="3033">
        <row r="2">
          <cell r="A2">
            <v>0</v>
          </cell>
        </row>
      </sheetData>
      <sheetData sheetId="3034">
        <row r="2">
          <cell r="A2">
            <v>0</v>
          </cell>
        </row>
      </sheetData>
      <sheetData sheetId="3035">
        <row r="2">
          <cell r="A2">
            <v>0</v>
          </cell>
        </row>
      </sheetData>
      <sheetData sheetId="3036">
        <row r="2">
          <cell r="A2">
            <v>0</v>
          </cell>
        </row>
      </sheetData>
      <sheetData sheetId="3037">
        <row r="2">
          <cell r="A2">
            <v>0</v>
          </cell>
        </row>
      </sheetData>
      <sheetData sheetId="3038"/>
      <sheetData sheetId="3039">
        <row r="2">
          <cell r="A2">
            <v>0</v>
          </cell>
        </row>
      </sheetData>
      <sheetData sheetId="3040">
        <row r="2">
          <cell r="A2">
            <v>0</v>
          </cell>
        </row>
      </sheetData>
      <sheetData sheetId="3041">
        <row r="2">
          <cell r="A2">
            <v>0</v>
          </cell>
        </row>
      </sheetData>
      <sheetData sheetId="3042">
        <row r="2">
          <cell r="A2">
            <v>0</v>
          </cell>
        </row>
      </sheetData>
      <sheetData sheetId="3043">
        <row r="2">
          <cell r="A2">
            <v>0</v>
          </cell>
        </row>
      </sheetData>
      <sheetData sheetId="3044">
        <row r="2">
          <cell r="A2">
            <v>0</v>
          </cell>
        </row>
      </sheetData>
      <sheetData sheetId="3045">
        <row r="2">
          <cell r="A2">
            <v>0</v>
          </cell>
        </row>
      </sheetData>
      <sheetData sheetId="3046">
        <row r="2">
          <cell r="A2">
            <v>0</v>
          </cell>
        </row>
      </sheetData>
      <sheetData sheetId="3047">
        <row r="2">
          <cell r="A2">
            <v>0</v>
          </cell>
        </row>
      </sheetData>
      <sheetData sheetId="3048">
        <row r="2">
          <cell r="A2">
            <v>0</v>
          </cell>
        </row>
      </sheetData>
      <sheetData sheetId="3049">
        <row r="2">
          <cell r="A2">
            <v>0</v>
          </cell>
        </row>
      </sheetData>
      <sheetData sheetId="3050">
        <row r="2">
          <cell r="A2">
            <v>0</v>
          </cell>
        </row>
      </sheetData>
      <sheetData sheetId="3051">
        <row r="2">
          <cell r="A2">
            <v>0</v>
          </cell>
        </row>
      </sheetData>
      <sheetData sheetId="3052">
        <row r="2">
          <cell r="A2">
            <v>0</v>
          </cell>
        </row>
      </sheetData>
      <sheetData sheetId="3053">
        <row r="2">
          <cell r="A2">
            <v>0</v>
          </cell>
        </row>
      </sheetData>
      <sheetData sheetId="3054">
        <row r="2">
          <cell r="A2">
            <v>0</v>
          </cell>
        </row>
      </sheetData>
      <sheetData sheetId="3055">
        <row r="2">
          <cell r="A2">
            <v>0</v>
          </cell>
        </row>
      </sheetData>
      <sheetData sheetId="3056">
        <row r="2">
          <cell r="A2">
            <v>0</v>
          </cell>
        </row>
      </sheetData>
      <sheetData sheetId="3057">
        <row r="2">
          <cell r="A2">
            <v>0</v>
          </cell>
        </row>
      </sheetData>
      <sheetData sheetId="3058">
        <row r="2">
          <cell r="A2">
            <v>0</v>
          </cell>
        </row>
      </sheetData>
      <sheetData sheetId="3059">
        <row r="2">
          <cell r="A2">
            <v>0</v>
          </cell>
        </row>
      </sheetData>
      <sheetData sheetId="3060">
        <row r="2">
          <cell r="A2">
            <v>0</v>
          </cell>
        </row>
      </sheetData>
      <sheetData sheetId="3061">
        <row r="2">
          <cell r="A2">
            <v>0</v>
          </cell>
        </row>
      </sheetData>
      <sheetData sheetId="3062">
        <row r="2">
          <cell r="A2">
            <v>0</v>
          </cell>
        </row>
      </sheetData>
      <sheetData sheetId="3063">
        <row r="2">
          <cell r="A2">
            <v>0</v>
          </cell>
        </row>
      </sheetData>
      <sheetData sheetId="3064">
        <row r="2">
          <cell r="A2">
            <v>0</v>
          </cell>
        </row>
      </sheetData>
      <sheetData sheetId="3065">
        <row r="2">
          <cell r="A2">
            <v>0</v>
          </cell>
        </row>
      </sheetData>
      <sheetData sheetId="3066">
        <row r="2">
          <cell r="A2">
            <v>0</v>
          </cell>
        </row>
      </sheetData>
      <sheetData sheetId="3067">
        <row r="2">
          <cell r="A2">
            <v>0</v>
          </cell>
        </row>
      </sheetData>
      <sheetData sheetId="3068">
        <row r="2">
          <cell r="A2">
            <v>0</v>
          </cell>
        </row>
      </sheetData>
      <sheetData sheetId="3069">
        <row r="2">
          <cell r="A2">
            <v>0</v>
          </cell>
        </row>
      </sheetData>
      <sheetData sheetId="3070">
        <row r="2">
          <cell r="A2">
            <v>0</v>
          </cell>
        </row>
      </sheetData>
      <sheetData sheetId="3071">
        <row r="2">
          <cell r="A2">
            <v>0</v>
          </cell>
        </row>
      </sheetData>
      <sheetData sheetId="3072">
        <row r="2">
          <cell r="A2">
            <v>0</v>
          </cell>
        </row>
      </sheetData>
      <sheetData sheetId="3073">
        <row r="2">
          <cell r="A2">
            <v>0</v>
          </cell>
        </row>
      </sheetData>
      <sheetData sheetId="3074">
        <row r="2">
          <cell r="A2">
            <v>0</v>
          </cell>
        </row>
      </sheetData>
      <sheetData sheetId="3075">
        <row r="2">
          <cell r="A2">
            <v>0</v>
          </cell>
        </row>
      </sheetData>
      <sheetData sheetId="3076">
        <row r="2">
          <cell r="A2">
            <v>0</v>
          </cell>
        </row>
      </sheetData>
      <sheetData sheetId="3077">
        <row r="2">
          <cell r="A2">
            <v>0</v>
          </cell>
        </row>
      </sheetData>
      <sheetData sheetId="3078">
        <row r="2">
          <cell r="A2">
            <v>0</v>
          </cell>
        </row>
      </sheetData>
      <sheetData sheetId="3079">
        <row r="2">
          <cell r="A2">
            <v>0</v>
          </cell>
        </row>
      </sheetData>
      <sheetData sheetId="3080">
        <row r="2">
          <cell r="A2">
            <v>0</v>
          </cell>
        </row>
      </sheetData>
      <sheetData sheetId="3081">
        <row r="2">
          <cell r="A2">
            <v>0</v>
          </cell>
        </row>
      </sheetData>
      <sheetData sheetId="3082">
        <row r="2">
          <cell r="A2">
            <v>0</v>
          </cell>
        </row>
      </sheetData>
      <sheetData sheetId="3083">
        <row r="2">
          <cell r="A2">
            <v>0</v>
          </cell>
        </row>
      </sheetData>
      <sheetData sheetId="3084">
        <row r="2">
          <cell r="A2">
            <v>0</v>
          </cell>
        </row>
      </sheetData>
      <sheetData sheetId="3085">
        <row r="2">
          <cell r="A2">
            <v>0</v>
          </cell>
        </row>
      </sheetData>
      <sheetData sheetId="3086">
        <row r="2">
          <cell r="A2">
            <v>0</v>
          </cell>
        </row>
      </sheetData>
      <sheetData sheetId="3087">
        <row r="2">
          <cell r="A2">
            <v>0</v>
          </cell>
        </row>
      </sheetData>
      <sheetData sheetId="3088">
        <row r="2">
          <cell r="A2">
            <v>0</v>
          </cell>
        </row>
      </sheetData>
      <sheetData sheetId="3089">
        <row r="2">
          <cell r="A2">
            <v>0</v>
          </cell>
        </row>
      </sheetData>
      <sheetData sheetId="3090">
        <row r="2">
          <cell r="A2">
            <v>0</v>
          </cell>
        </row>
      </sheetData>
      <sheetData sheetId="3091">
        <row r="2">
          <cell r="A2">
            <v>0</v>
          </cell>
        </row>
      </sheetData>
      <sheetData sheetId="3092">
        <row r="2">
          <cell r="A2">
            <v>0</v>
          </cell>
        </row>
      </sheetData>
      <sheetData sheetId="3093">
        <row r="2">
          <cell r="A2">
            <v>0</v>
          </cell>
        </row>
      </sheetData>
      <sheetData sheetId="3094">
        <row r="2">
          <cell r="A2">
            <v>0</v>
          </cell>
        </row>
      </sheetData>
      <sheetData sheetId="3095">
        <row r="2">
          <cell r="A2">
            <v>0</v>
          </cell>
        </row>
      </sheetData>
      <sheetData sheetId="3096">
        <row r="2">
          <cell r="A2">
            <v>0</v>
          </cell>
        </row>
      </sheetData>
      <sheetData sheetId="3097">
        <row r="2">
          <cell r="A2">
            <v>0</v>
          </cell>
        </row>
      </sheetData>
      <sheetData sheetId="3098">
        <row r="2">
          <cell r="A2">
            <v>0</v>
          </cell>
        </row>
      </sheetData>
      <sheetData sheetId="3099">
        <row r="2">
          <cell r="A2">
            <v>0</v>
          </cell>
        </row>
      </sheetData>
      <sheetData sheetId="3100">
        <row r="2">
          <cell r="A2">
            <v>0</v>
          </cell>
        </row>
      </sheetData>
      <sheetData sheetId="3101">
        <row r="2">
          <cell r="A2">
            <v>0</v>
          </cell>
        </row>
      </sheetData>
      <sheetData sheetId="3102">
        <row r="2">
          <cell r="A2">
            <v>0</v>
          </cell>
        </row>
      </sheetData>
      <sheetData sheetId="3103">
        <row r="2">
          <cell r="A2">
            <v>0</v>
          </cell>
        </row>
      </sheetData>
      <sheetData sheetId="3104">
        <row r="2">
          <cell r="A2">
            <v>0</v>
          </cell>
        </row>
      </sheetData>
      <sheetData sheetId="3105">
        <row r="2">
          <cell r="A2">
            <v>0</v>
          </cell>
        </row>
      </sheetData>
      <sheetData sheetId="3106">
        <row r="2">
          <cell r="A2">
            <v>0</v>
          </cell>
        </row>
      </sheetData>
      <sheetData sheetId="3107">
        <row r="2">
          <cell r="A2">
            <v>0</v>
          </cell>
        </row>
      </sheetData>
      <sheetData sheetId="3108">
        <row r="2">
          <cell r="A2">
            <v>0</v>
          </cell>
        </row>
      </sheetData>
      <sheetData sheetId="3109">
        <row r="2">
          <cell r="A2">
            <v>0</v>
          </cell>
        </row>
      </sheetData>
      <sheetData sheetId="3110">
        <row r="2">
          <cell r="A2">
            <v>0</v>
          </cell>
        </row>
      </sheetData>
      <sheetData sheetId="3111">
        <row r="2">
          <cell r="A2">
            <v>0</v>
          </cell>
        </row>
      </sheetData>
      <sheetData sheetId="3112">
        <row r="2">
          <cell r="A2">
            <v>0</v>
          </cell>
        </row>
      </sheetData>
      <sheetData sheetId="3113">
        <row r="2">
          <cell r="A2">
            <v>0</v>
          </cell>
        </row>
      </sheetData>
      <sheetData sheetId="3114">
        <row r="2">
          <cell r="A2">
            <v>0</v>
          </cell>
        </row>
      </sheetData>
      <sheetData sheetId="3115">
        <row r="2">
          <cell r="A2">
            <v>0</v>
          </cell>
        </row>
      </sheetData>
      <sheetData sheetId="3116">
        <row r="2">
          <cell r="A2">
            <v>0</v>
          </cell>
        </row>
      </sheetData>
      <sheetData sheetId="3117">
        <row r="2">
          <cell r="A2">
            <v>0</v>
          </cell>
        </row>
      </sheetData>
      <sheetData sheetId="3118">
        <row r="2">
          <cell r="A2">
            <v>0</v>
          </cell>
        </row>
      </sheetData>
      <sheetData sheetId="3119">
        <row r="2">
          <cell r="A2">
            <v>0</v>
          </cell>
        </row>
      </sheetData>
      <sheetData sheetId="3120">
        <row r="2">
          <cell r="A2">
            <v>0</v>
          </cell>
        </row>
      </sheetData>
      <sheetData sheetId="3121">
        <row r="2">
          <cell r="A2">
            <v>0</v>
          </cell>
        </row>
      </sheetData>
      <sheetData sheetId="3122">
        <row r="2">
          <cell r="A2">
            <v>0</v>
          </cell>
        </row>
      </sheetData>
      <sheetData sheetId="3123">
        <row r="2">
          <cell r="A2">
            <v>0</v>
          </cell>
        </row>
      </sheetData>
      <sheetData sheetId="3124">
        <row r="2">
          <cell r="A2">
            <v>0</v>
          </cell>
        </row>
      </sheetData>
      <sheetData sheetId="3125">
        <row r="2">
          <cell r="A2">
            <v>0</v>
          </cell>
        </row>
      </sheetData>
      <sheetData sheetId="3126">
        <row r="2">
          <cell r="A2">
            <v>0</v>
          </cell>
        </row>
      </sheetData>
      <sheetData sheetId="3127">
        <row r="2">
          <cell r="A2">
            <v>0</v>
          </cell>
        </row>
      </sheetData>
      <sheetData sheetId="3128">
        <row r="2">
          <cell r="A2">
            <v>0</v>
          </cell>
        </row>
      </sheetData>
      <sheetData sheetId="3129">
        <row r="2">
          <cell r="A2">
            <v>0</v>
          </cell>
        </row>
      </sheetData>
      <sheetData sheetId="3130">
        <row r="2">
          <cell r="A2">
            <v>0</v>
          </cell>
        </row>
      </sheetData>
      <sheetData sheetId="3131">
        <row r="2">
          <cell r="A2">
            <v>0</v>
          </cell>
        </row>
      </sheetData>
      <sheetData sheetId="3132">
        <row r="2">
          <cell r="A2">
            <v>0</v>
          </cell>
        </row>
      </sheetData>
      <sheetData sheetId="3133">
        <row r="2">
          <cell r="A2">
            <v>0</v>
          </cell>
        </row>
      </sheetData>
      <sheetData sheetId="3134">
        <row r="2">
          <cell r="A2">
            <v>0</v>
          </cell>
        </row>
      </sheetData>
      <sheetData sheetId="3135">
        <row r="2">
          <cell r="A2">
            <v>0</v>
          </cell>
        </row>
      </sheetData>
      <sheetData sheetId="3136">
        <row r="2">
          <cell r="A2">
            <v>0</v>
          </cell>
        </row>
      </sheetData>
      <sheetData sheetId="3137">
        <row r="2">
          <cell r="A2">
            <v>0</v>
          </cell>
        </row>
      </sheetData>
      <sheetData sheetId="3138">
        <row r="2">
          <cell r="A2">
            <v>0</v>
          </cell>
        </row>
      </sheetData>
      <sheetData sheetId="3139">
        <row r="2">
          <cell r="A2">
            <v>0</v>
          </cell>
        </row>
      </sheetData>
      <sheetData sheetId="3140">
        <row r="2">
          <cell r="A2">
            <v>0</v>
          </cell>
        </row>
      </sheetData>
      <sheetData sheetId="3141">
        <row r="2">
          <cell r="A2">
            <v>0</v>
          </cell>
        </row>
      </sheetData>
      <sheetData sheetId="3142">
        <row r="2">
          <cell r="A2">
            <v>0</v>
          </cell>
        </row>
      </sheetData>
      <sheetData sheetId="3143">
        <row r="2">
          <cell r="A2">
            <v>0</v>
          </cell>
        </row>
      </sheetData>
      <sheetData sheetId="3144">
        <row r="2">
          <cell r="A2">
            <v>0</v>
          </cell>
        </row>
      </sheetData>
      <sheetData sheetId="3145">
        <row r="2">
          <cell r="A2">
            <v>0</v>
          </cell>
        </row>
      </sheetData>
      <sheetData sheetId="3146">
        <row r="2">
          <cell r="A2">
            <v>0</v>
          </cell>
        </row>
      </sheetData>
      <sheetData sheetId="3147">
        <row r="2">
          <cell r="A2">
            <v>0</v>
          </cell>
        </row>
      </sheetData>
      <sheetData sheetId="3148">
        <row r="2">
          <cell r="A2">
            <v>0</v>
          </cell>
        </row>
      </sheetData>
      <sheetData sheetId="3149">
        <row r="2">
          <cell r="A2">
            <v>0</v>
          </cell>
        </row>
      </sheetData>
      <sheetData sheetId="3150">
        <row r="2">
          <cell r="A2">
            <v>0</v>
          </cell>
        </row>
      </sheetData>
      <sheetData sheetId="3151">
        <row r="2">
          <cell r="A2">
            <v>0</v>
          </cell>
        </row>
      </sheetData>
      <sheetData sheetId="3152">
        <row r="2">
          <cell r="A2">
            <v>0</v>
          </cell>
        </row>
      </sheetData>
      <sheetData sheetId="3153">
        <row r="2">
          <cell r="A2">
            <v>0</v>
          </cell>
        </row>
      </sheetData>
      <sheetData sheetId="3154">
        <row r="2">
          <cell r="A2">
            <v>0</v>
          </cell>
        </row>
      </sheetData>
      <sheetData sheetId="3155">
        <row r="2">
          <cell r="A2">
            <v>0</v>
          </cell>
        </row>
      </sheetData>
      <sheetData sheetId="3156">
        <row r="2">
          <cell r="A2">
            <v>0</v>
          </cell>
        </row>
      </sheetData>
      <sheetData sheetId="3157">
        <row r="2">
          <cell r="A2">
            <v>0</v>
          </cell>
        </row>
      </sheetData>
      <sheetData sheetId="3158">
        <row r="2">
          <cell r="A2">
            <v>0</v>
          </cell>
        </row>
      </sheetData>
      <sheetData sheetId="3159">
        <row r="2">
          <cell r="A2">
            <v>0</v>
          </cell>
        </row>
      </sheetData>
      <sheetData sheetId="3160">
        <row r="2">
          <cell r="A2">
            <v>0</v>
          </cell>
        </row>
      </sheetData>
      <sheetData sheetId="3161">
        <row r="2">
          <cell r="A2">
            <v>0</v>
          </cell>
        </row>
      </sheetData>
      <sheetData sheetId="3162">
        <row r="2">
          <cell r="A2">
            <v>0</v>
          </cell>
        </row>
      </sheetData>
      <sheetData sheetId="3163">
        <row r="2">
          <cell r="A2">
            <v>0</v>
          </cell>
        </row>
      </sheetData>
      <sheetData sheetId="3164">
        <row r="2">
          <cell r="A2">
            <v>0</v>
          </cell>
        </row>
      </sheetData>
      <sheetData sheetId="3165">
        <row r="2">
          <cell r="A2">
            <v>0</v>
          </cell>
        </row>
      </sheetData>
      <sheetData sheetId="3166">
        <row r="2">
          <cell r="A2">
            <v>0</v>
          </cell>
        </row>
      </sheetData>
      <sheetData sheetId="3167">
        <row r="2">
          <cell r="A2">
            <v>0</v>
          </cell>
        </row>
      </sheetData>
      <sheetData sheetId="3168">
        <row r="2">
          <cell r="A2">
            <v>0</v>
          </cell>
        </row>
      </sheetData>
      <sheetData sheetId="3169">
        <row r="2">
          <cell r="A2">
            <v>0</v>
          </cell>
        </row>
      </sheetData>
      <sheetData sheetId="3170">
        <row r="2">
          <cell r="A2">
            <v>0</v>
          </cell>
        </row>
      </sheetData>
      <sheetData sheetId="3171">
        <row r="2">
          <cell r="A2">
            <v>0</v>
          </cell>
        </row>
      </sheetData>
      <sheetData sheetId="3172">
        <row r="2">
          <cell r="A2">
            <v>0</v>
          </cell>
        </row>
      </sheetData>
      <sheetData sheetId="3173">
        <row r="2">
          <cell r="A2">
            <v>0</v>
          </cell>
        </row>
      </sheetData>
      <sheetData sheetId="3174">
        <row r="2">
          <cell r="A2">
            <v>0</v>
          </cell>
        </row>
      </sheetData>
      <sheetData sheetId="3175">
        <row r="2">
          <cell r="A2">
            <v>0</v>
          </cell>
        </row>
      </sheetData>
      <sheetData sheetId="3176">
        <row r="2">
          <cell r="A2">
            <v>0</v>
          </cell>
        </row>
      </sheetData>
      <sheetData sheetId="3177">
        <row r="2">
          <cell r="A2">
            <v>0</v>
          </cell>
        </row>
      </sheetData>
      <sheetData sheetId="3178">
        <row r="2">
          <cell r="A2">
            <v>0</v>
          </cell>
        </row>
      </sheetData>
      <sheetData sheetId="3179">
        <row r="2">
          <cell r="A2">
            <v>0</v>
          </cell>
        </row>
      </sheetData>
      <sheetData sheetId="3180">
        <row r="2">
          <cell r="A2">
            <v>0</v>
          </cell>
        </row>
      </sheetData>
      <sheetData sheetId="3181">
        <row r="2">
          <cell r="A2">
            <v>0</v>
          </cell>
        </row>
      </sheetData>
      <sheetData sheetId="3182">
        <row r="2">
          <cell r="A2">
            <v>0</v>
          </cell>
        </row>
      </sheetData>
      <sheetData sheetId="3183">
        <row r="2">
          <cell r="A2">
            <v>0</v>
          </cell>
        </row>
      </sheetData>
      <sheetData sheetId="3184">
        <row r="2">
          <cell r="A2">
            <v>0</v>
          </cell>
        </row>
      </sheetData>
      <sheetData sheetId="3185">
        <row r="2">
          <cell r="A2">
            <v>0</v>
          </cell>
        </row>
      </sheetData>
      <sheetData sheetId="3186">
        <row r="2">
          <cell r="A2">
            <v>0</v>
          </cell>
        </row>
      </sheetData>
      <sheetData sheetId="3187">
        <row r="2">
          <cell r="A2">
            <v>0</v>
          </cell>
        </row>
      </sheetData>
      <sheetData sheetId="3188">
        <row r="2">
          <cell r="A2">
            <v>0</v>
          </cell>
        </row>
      </sheetData>
      <sheetData sheetId="3189">
        <row r="2">
          <cell r="A2">
            <v>0</v>
          </cell>
        </row>
      </sheetData>
      <sheetData sheetId="3190">
        <row r="2">
          <cell r="A2">
            <v>0</v>
          </cell>
        </row>
      </sheetData>
      <sheetData sheetId="3191">
        <row r="2">
          <cell r="A2">
            <v>0</v>
          </cell>
        </row>
      </sheetData>
      <sheetData sheetId="3192">
        <row r="2">
          <cell r="A2">
            <v>0</v>
          </cell>
        </row>
      </sheetData>
      <sheetData sheetId="3193">
        <row r="2">
          <cell r="A2">
            <v>0</v>
          </cell>
        </row>
      </sheetData>
      <sheetData sheetId="3194">
        <row r="2">
          <cell r="A2">
            <v>0</v>
          </cell>
        </row>
      </sheetData>
      <sheetData sheetId="3195">
        <row r="2">
          <cell r="A2">
            <v>0</v>
          </cell>
        </row>
      </sheetData>
      <sheetData sheetId="3196">
        <row r="2">
          <cell r="A2">
            <v>0</v>
          </cell>
        </row>
      </sheetData>
      <sheetData sheetId="3197">
        <row r="2">
          <cell r="A2">
            <v>0</v>
          </cell>
        </row>
      </sheetData>
      <sheetData sheetId="3198">
        <row r="2">
          <cell r="A2">
            <v>0</v>
          </cell>
        </row>
      </sheetData>
      <sheetData sheetId="3199">
        <row r="2">
          <cell r="A2">
            <v>0</v>
          </cell>
        </row>
      </sheetData>
      <sheetData sheetId="3200">
        <row r="2">
          <cell r="A2">
            <v>0</v>
          </cell>
        </row>
      </sheetData>
      <sheetData sheetId="3201">
        <row r="2">
          <cell r="A2">
            <v>0</v>
          </cell>
        </row>
      </sheetData>
      <sheetData sheetId="3202">
        <row r="2">
          <cell r="A2">
            <v>0</v>
          </cell>
        </row>
      </sheetData>
      <sheetData sheetId="3203">
        <row r="2">
          <cell r="A2">
            <v>0</v>
          </cell>
        </row>
      </sheetData>
      <sheetData sheetId="3204">
        <row r="2">
          <cell r="A2">
            <v>0</v>
          </cell>
        </row>
      </sheetData>
      <sheetData sheetId="3205">
        <row r="2">
          <cell r="A2">
            <v>0</v>
          </cell>
        </row>
      </sheetData>
      <sheetData sheetId="3206">
        <row r="2">
          <cell r="A2">
            <v>0</v>
          </cell>
        </row>
      </sheetData>
      <sheetData sheetId="3207">
        <row r="2">
          <cell r="A2">
            <v>0</v>
          </cell>
        </row>
      </sheetData>
      <sheetData sheetId="3208">
        <row r="2">
          <cell r="A2">
            <v>0</v>
          </cell>
        </row>
      </sheetData>
      <sheetData sheetId="3209">
        <row r="2">
          <cell r="A2">
            <v>0</v>
          </cell>
        </row>
      </sheetData>
      <sheetData sheetId="3210">
        <row r="2">
          <cell r="A2">
            <v>0</v>
          </cell>
        </row>
      </sheetData>
      <sheetData sheetId="3211">
        <row r="2">
          <cell r="A2">
            <v>0</v>
          </cell>
        </row>
      </sheetData>
      <sheetData sheetId="3212">
        <row r="2">
          <cell r="A2">
            <v>0</v>
          </cell>
        </row>
      </sheetData>
      <sheetData sheetId="3213">
        <row r="2">
          <cell r="A2">
            <v>0</v>
          </cell>
        </row>
      </sheetData>
      <sheetData sheetId="3214">
        <row r="2">
          <cell r="A2">
            <v>0</v>
          </cell>
        </row>
      </sheetData>
      <sheetData sheetId="3215">
        <row r="2">
          <cell r="A2">
            <v>0</v>
          </cell>
        </row>
      </sheetData>
      <sheetData sheetId="3216">
        <row r="2">
          <cell r="A2">
            <v>0</v>
          </cell>
        </row>
      </sheetData>
      <sheetData sheetId="3217">
        <row r="2">
          <cell r="A2">
            <v>0</v>
          </cell>
        </row>
      </sheetData>
      <sheetData sheetId="3218">
        <row r="2">
          <cell r="A2">
            <v>0</v>
          </cell>
        </row>
      </sheetData>
      <sheetData sheetId="3219">
        <row r="2">
          <cell r="A2">
            <v>0</v>
          </cell>
        </row>
      </sheetData>
      <sheetData sheetId="3220">
        <row r="2">
          <cell r="A2">
            <v>0</v>
          </cell>
        </row>
      </sheetData>
      <sheetData sheetId="3221">
        <row r="2">
          <cell r="A2">
            <v>0</v>
          </cell>
        </row>
      </sheetData>
      <sheetData sheetId="3222">
        <row r="2">
          <cell r="A2">
            <v>0</v>
          </cell>
        </row>
      </sheetData>
      <sheetData sheetId="3223">
        <row r="2">
          <cell r="A2">
            <v>0</v>
          </cell>
        </row>
      </sheetData>
      <sheetData sheetId="3224">
        <row r="2">
          <cell r="A2">
            <v>0</v>
          </cell>
        </row>
      </sheetData>
      <sheetData sheetId="3225">
        <row r="2">
          <cell r="A2">
            <v>0</v>
          </cell>
        </row>
      </sheetData>
      <sheetData sheetId="3226">
        <row r="2">
          <cell r="A2">
            <v>0</v>
          </cell>
        </row>
      </sheetData>
      <sheetData sheetId="3227">
        <row r="2">
          <cell r="A2">
            <v>0</v>
          </cell>
        </row>
      </sheetData>
      <sheetData sheetId="3228">
        <row r="2">
          <cell r="A2">
            <v>0</v>
          </cell>
        </row>
      </sheetData>
      <sheetData sheetId="3229">
        <row r="2">
          <cell r="A2">
            <v>0</v>
          </cell>
        </row>
      </sheetData>
      <sheetData sheetId="3230">
        <row r="2">
          <cell r="A2">
            <v>0</v>
          </cell>
        </row>
      </sheetData>
      <sheetData sheetId="3231">
        <row r="2">
          <cell r="A2">
            <v>0</v>
          </cell>
        </row>
      </sheetData>
      <sheetData sheetId="3232">
        <row r="2">
          <cell r="A2">
            <v>0</v>
          </cell>
        </row>
      </sheetData>
      <sheetData sheetId="3233">
        <row r="2">
          <cell r="A2">
            <v>0</v>
          </cell>
        </row>
      </sheetData>
      <sheetData sheetId="3234">
        <row r="2">
          <cell r="A2">
            <v>0</v>
          </cell>
        </row>
      </sheetData>
      <sheetData sheetId="3235">
        <row r="2">
          <cell r="A2">
            <v>0</v>
          </cell>
        </row>
      </sheetData>
      <sheetData sheetId="3236">
        <row r="2">
          <cell r="A2">
            <v>0</v>
          </cell>
        </row>
      </sheetData>
      <sheetData sheetId="3237">
        <row r="2">
          <cell r="A2">
            <v>0</v>
          </cell>
        </row>
      </sheetData>
      <sheetData sheetId="3238">
        <row r="2">
          <cell r="A2">
            <v>0</v>
          </cell>
        </row>
      </sheetData>
      <sheetData sheetId="3239">
        <row r="2">
          <cell r="A2">
            <v>0</v>
          </cell>
        </row>
      </sheetData>
      <sheetData sheetId="3240">
        <row r="2">
          <cell r="A2">
            <v>0</v>
          </cell>
        </row>
      </sheetData>
      <sheetData sheetId="3241">
        <row r="2">
          <cell r="A2">
            <v>0</v>
          </cell>
        </row>
      </sheetData>
      <sheetData sheetId="3242">
        <row r="2">
          <cell r="A2">
            <v>0</v>
          </cell>
        </row>
      </sheetData>
      <sheetData sheetId="3243">
        <row r="2">
          <cell r="A2">
            <v>0</v>
          </cell>
        </row>
      </sheetData>
      <sheetData sheetId="3244">
        <row r="2">
          <cell r="A2">
            <v>0</v>
          </cell>
        </row>
      </sheetData>
      <sheetData sheetId="3245">
        <row r="2">
          <cell r="A2">
            <v>0</v>
          </cell>
        </row>
      </sheetData>
      <sheetData sheetId="3246">
        <row r="2">
          <cell r="A2">
            <v>0</v>
          </cell>
        </row>
      </sheetData>
      <sheetData sheetId="3247">
        <row r="2">
          <cell r="A2">
            <v>0</v>
          </cell>
        </row>
      </sheetData>
      <sheetData sheetId="3248">
        <row r="2">
          <cell r="A2">
            <v>0</v>
          </cell>
        </row>
      </sheetData>
      <sheetData sheetId="3249">
        <row r="2">
          <cell r="A2">
            <v>0</v>
          </cell>
        </row>
      </sheetData>
      <sheetData sheetId="3250">
        <row r="2">
          <cell r="A2">
            <v>0</v>
          </cell>
        </row>
      </sheetData>
      <sheetData sheetId="3251">
        <row r="2">
          <cell r="A2">
            <v>0</v>
          </cell>
        </row>
      </sheetData>
      <sheetData sheetId="3252">
        <row r="2">
          <cell r="A2">
            <v>0</v>
          </cell>
        </row>
      </sheetData>
      <sheetData sheetId="3253">
        <row r="2">
          <cell r="A2">
            <v>0</v>
          </cell>
        </row>
      </sheetData>
      <sheetData sheetId="3254">
        <row r="2">
          <cell r="A2">
            <v>0</v>
          </cell>
        </row>
      </sheetData>
      <sheetData sheetId="3255">
        <row r="2">
          <cell r="A2">
            <v>0</v>
          </cell>
        </row>
      </sheetData>
      <sheetData sheetId="3256">
        <row r="2">
          <cell r="A2">
            <v>0</v>
          </cell>
        </row>
      </sheetData>
      <sheetData sheetId="3257">
        <row r="2">
          <cell r="A2">
            <v>0</v>
          </cell>
        </row>
      </sheetData>
      <sheetData sheetId="3258">
        <row r="2">
          <cell r="A2">
            <v>0</v>
          </cell>
        </row>
      </sheetData>
      <sheetData sheetId="3259">
        <row r="2">
          <cell r="A2">
            <v>0</v>
          </cell>
        </row>
      </sheetData>
      <sheetData sheetId="3260">
        <row r="2">
          <cell r="A2">
            <v>0</v>
          </cell>
        </row>
      </sheetData>
      <sheetData sheetId="3261">
        <row r="2">
          <cell r="A2">
            <v>0</v>
          </cell>
        </row>
      </sheetData>
      <sheetData sheetId="3262">
        <row r="2">
          <cell r="A2">
            <v>0</v>
          </cell>
        </row>
      </sheetData>
      <sheetData sheetId="3263">
        <row r="2">
          <cell r="A2">
            <v>0</v>
          </cell>
        </row>
      </sheetData>
      <sheetData sheetId="3264">
        <row r="2">
          <cell r="A2">
            <v>0</v>
          </cell>
        </row>
      </sheetData>
      <sheetData sheetId="3265">
        <row r="2">
          <cell r="A2">
            <v>0</v>
          </cell>
        </row>
      </sheetData>
      <sheetData sheetId="3266">
        <row r="2">
          <cell r="A2">
            <v>0</v>
          </cell>
        </row>
      </sheetData>
      <sheetData sheetId="3267">
        <row r="2">
          <cell r="A2">
            <v>0</v>
          </cell>
        </row>
      </sheetData>
      <sheetData sheetId="3268">
        <row r="2">
          <cell r="A2">
            <v>0</v>
          </cell>
        </row>
      </sheetData>
      <sheetData sheetId="3269">
        <row r="2">
          <cell r="A2">
            <v>0</v>
          </cell>
        </row>
      </sheetData>
      <sheetData sheetId="3270">
        <row r="2">
          <cell r="A2">
            <v>0</v>
          </cell>
        </row>
      </sheetData>
      <sheetData sheetId="3271">
        <row r="2">
          <cell r="A2">
            <v>0</v>
          </cell>
        </row>
      </sheetData>
      <sheetData sheetId="3272">
        <row r="2">
          <cell r="A2">
            <v>0</v>
          </cell>
        </row>
      </sheetData>
      <sheetData sheetId="3273">
        <row r="2">
          <cell r="A2">
            <v>0</v>
          </cell>
        </row>
      </sheetData>
      <sheetData sheetId="3274">
        <row r="2">
          <cell r="A2">
            <v>0</v>
          </cell>
        </row>
      </sheetData>
      <sheetData sheetId="3275">
        <row r="2">
          <cell r="A2">
            <v>0</v>
          </cell>
        </row>
      </sheetData>
      <sheetData sheetId="3276">
        <row r="2">
          <cell r="A2">
            <v>0</v>
          </cell>
        </row>
      </sheetData>
      <sheetData sheetId="3277">
        <row r="2">
          <cell r="A2">
            <v>0</v>
          </cell>
        </row>
      </sheetData>
      <sheetData sheetId="3278">
        <row r="2">
          <cell r="A2">
            <v>0</v>
          </cell>
        </row>
      </sheetData>
      <sheetData sheetId="3279">
        <row r="2">
          <cell r="A2">
            <v>0</v>
          </cell>
        </row>
      </sheetData>
      <sheetData sheetId="3280">
        <row r="2">
          <cell r="A2">
            <v>0</v>
          </cell>
        </row>
      </sheetData>
      <sheetData sheetId="3281">
        <row r="2">
          <cell r="A2">
            <v>0</v>
          </cell>
        </row>
      </sheetData>
      <sheetData sheetId="3282">
        <row r="2">
          <cell r="A2">
            <v>0</v>
          </cell>
        </row>
      </sheetData>
      <sheetData sheetId="3283">
        <row r="2">
          <cell r="A2">
            <v>0</v>
          </cell>
        </row>
      </sheetData>
      <sheetData sheetId="3284">
        <row r="2">
          <cell r="A2">
            <v>0</v>
          </cell>
        </row>
      </sheetData>
      <sheetData sheetId="3285">
        <row r="2">
          <cell r="A2">
            <v>0</v>
          </cell>
        </row>
      </sheetData>
      <sheetData sheetId="3286">
        <row r="2">
          <cell r="A2">
            <v>0</v>
          </cell>
        </row>
      </sheetData>
      <sheetData sheetId="3287">
        <row r="2">
          <cell r="A2">
            <v>0</v>
          </cell>
        </row>
      </sheetData>
      <sheetData sheetId="3288"/>
      <sheetData sheetId="3289"/>
      <sheetData sheetId="3290"/>
      <sheetData sheetId="3291">
        <row r="2">
          <cell r="A2">
            <v>0</v>
          </cell>
        </row>
      </sheetData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>
        <row r="2">
          <cell r="A2">
            <v>0</v>
          </cell>
        </row>
      </sheetData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>
        <row r="2">
          <cell r="A2">
            <v>0</v>
          </cell>
        </row>
      </sheetData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>
        <row r="2">
          <cell r="A2">
            <v>0</v>
          </cell>
        </row>
      </sheetData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>
        <row r="2">
          <cell r="A2">
            <v>0</v>
          </cell>
        </row>
      </sheetData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>
        <row r="2">
          <cell r="A2">
            <v>0</v>
          </cell>
        </row>
      </sheetData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>
        <row r="2">
          <cell r="A2">
            <v>0</v>
          </cell>
        </row>
      </sheetData>
      <sheetData sheetId="3392">
        <row r="2">
          <cell r="A2">
            <v>0</v>
          </cell>
        </row>
      </sheetData>
      <sheetData sheetId="3393">
        <row r="2">
          <cell r="A2">
            <v>0</v>
          </cell>
        </row>
      </sheetData>
      <sheetData sheetId="3394">
        <row r="2">
          <cell r="A2">
            <v>0</v>
          </cell>
        </row>
      </sheetData>
      <sheetData sheetId="3395">
        <row r="2">
          <cell r="A2">
            <v>0</v>
          </cell>
        </row>
      </sheetData>
      <sheetData sheetId="3396">
        <row r="2">
          <cell r="A2">
            <v>0</v>
          </cell>
        </row>
      </sheetData>
      <sheetData sheetId="3397">
        <row r="2">
          <cell r="A2">
            <v>0</v>
          </cell>
        </row>
      </sheetData>
      <sheetData sheetId="3398"/>
      <sheetData sheetId="3399"/>
      <sheetData sheetId="3400">
        <row r="2">
          <cell r="A2">
            <v>0</v>
          </cell>
        </row>
      </sheetData>
      <sheetData sheetId="3401">
        <row r="2">
          <cell r="A2">
            <v>0</v>
          </cell>
        </row>
      </sheetData>
      <sheetData sheetId="3402">
        <row r="2">
          <cell r="A2">
            <v>0</v>
          </cell>
        </row>
      </sheetData>
      <sheetData sheetId="3403">
        <row r="2">
          <cell r="A2">
            <v>0</v>
          </cell>
        </row>
      </sheetData>
      <sheetData sheetId="3404">
        <row r="2">
          <cell r="A2">
            <v>0</v>
          </cell>
        </row>
      </sheetData>
      <sheetData sheetId="3405">
        <row r="2">
          <cell r="A2">
            <v>0</v>
          </cell>
        </row>
      </sheetData>
      <sheetData sheetId="3406">
        <row r="2">
          <cell r="A2">
            <v>0</v>
          </cell>
        </row>
      </sheetData>
      <sheetData sheetId="3407">
        <row r="2">
          <cell r="A2">
            <v>0</v>
          </cell>
        </row>
      </sheetData>
      <sheetData sheetId="3408"/>
      <sheetData sheetId="3409">
        <row r="2">
          <cell r="A2">
            <v>0</v>
          </cell>
        </row>
      </sheetData>
      <sheetData sheetId="3410">
        <row r="2">
          <cell r="A2">
            <v>0</v>
          </cell>
        </row>
      </sheetData>
      <sheetData sheetId="3411">
        <row r="2">
          <cell r="A2">
            <v>0</v>
          </cell>
        </row>
      </sheetData>
      <sheetData sheetId="3412">
        <row r="2">
          <cell r="A2">
            <v>0</v>
          </cell>
        </row>
      </sheetData>
      <sheetData sheetId="3413">
        <row r="2">
          <cell r="A2">
            <v>0</v>
          </cell>
        </row>
      </sheetData>
      <sheetData sheetId="3414">
        <row r="2">
          <cell r="A2">
            <v>0</v>
          </cell>
        </row>
      </sheetData>
      <sheetData sheetId="3415">
        <row r="2">
          <cell r="A2">
            <v>0</v>
          </cell>
        </row>
      </sheetData>
      <sheetData sheetId="3416">
        <row r="2">
          <cell r="A2">
            <v>0</v>
          </cell>
        </row>
      </sheetData>
      <sheetData sheetId="3417">
        <row r="2">
          <cell r="A2">
            <v>0</v>
          </cell>
        </row>
      </sheetData>
      <sheetData sheetId="3418">
        <row r="2">
          <cell r="A2">
            <v>0</v>
          </cell>
        </row>
      </sheetData>
      <sheetData sheetId="3419">
        <row r="2">
          <cell r="A2">
            <v>0</v>
          </cell>
        </row>
      </sheetData>
      <sheetData sheetId="3420">
        <row r="2">
          <cell r="A2">
            <v>0</v>
          </cell>
        </row>
      </sheetData>
      <sheetData sheetId="3421">
        <row r="2">
          <cell r="A2">
            <v>0</v>
          </cell>
        </row>
      </sheetData>
      <sheetData sheetId="3422">
        <row r="2">
          <cell r="A2">
            <v>0</v>
          </cell>
        </row>
      </sheetData>
      <sheetData sheetId="3423">
        <row r="2">
          <cell r="A2">
            <v>0</v>
          </cell>
        </row>
      </sheetData>
      <sheetData sheetId="3424">
        <row r="2">
          <cell r="A2">
            <v>0</v>
          </cell>
        </row>
      </sheetData>
      <sheetData sheetId="3425">
        <row r="2">
          <cell r="A2">
            <v>0</v>
          </cell>
        </row>
      </sheetData>
      <sheetData sheetId="3426">
        <row r="2">
          <cell r="A2">
            <v>0</v>
          </cell>
        </row>
      </sheetData>
      <sheetData sheetId="3427">
        <row r="2">
          <cell r="A2">
            <v>0</v>
          </cell>
        </row>
      </sheetData>
      <sheetData sheetId="3428">
        <row r="2">
          <cell r="A2">
            <v>0</v>
          </cell>
        </row>
      </sheetData>
      <sheetData sheetId="3429">
        <row r="2">
          <cell r="A2">
            <v>0</v>
          </cell>
        </row>
      </sheetData>
      <sheetData sheetId="3430">
        <row r="2">
          <cell r="A2">
            <v>0</v>
          </cell>
        </row>
      </sheetData>
      <sheetData sheetId="3431">
        <row r="2">
          <cell r="A2">
            <v>0</v>
          </cell>
        </row>
      </sheetData>
      <sheetData sheetId="3432">
        <row r="2">
          <cell r="A2">
            <v>0</v>
          </cell>
        </row>
      </sheetData>
      <sheetData sheetId="3433">
        <row r="2">
          <cell r="A2">
            <v>0</v>
          </cell>
        </row>
      </sheetData>
      <sheetData sheetId="3434">
        <row r="2">
          <cell r="A2">
            <v>0</v>
          </cell>
        </row>
      </sheetData>
      <sheetData sheetId="3435">
        <row r="2">
          <cell r="A2">
            <v>0</v>
          </cell>
        </row>
      </sheetData>
      <sheetData sheetId="3436">
        <row r="2">
          <cell r="A2">
            <v>0</v>
          </cell>
        </row>
      </sheetData>
      <sheetData sheetId="3437">
        <row r="2">
          <cell r="A2">
            <v>0</v>
          </cell>
        </row>
      </sheetData>
      <sheetData sheetId="3438">
        <row r="2">
          <cell r="A2">
            <v>0</v>
          </cell>
        </row>
      </sheetData>
      <sheetData sheetId="3439">
        <row r="2">
          <cell r="A2">
            <v>0</v>
          </cell>
        </row>
      </sheetData>
      <sheetData sheetId="3440">
        <row r="2">
          <cell r="A2">
            <v>0</v>
          </cell>
        </row>
      </sheetData>
      <sheetData sheetId="3441">
        <row r="2">
          <cell r="A2">
            <v>0</v>
          </cell>
        </row>
      </sheetData>
      <sheetData sheetId="3442">
        <row r="2">
          <cell r="A2">
            <v>0</v>
          </cell>
        </row>
      </sheetData>
      <sheetData sheetId="3443">
        <row r="2">
          <cell r="A2">
            <v>0</v>
          </cell>
        </row>
      </sheetData>
      <sheetData sheetId="3444">
        <row r="2">
          <cell r="A2">
            <v>0</v>
          </cell>
        </row>
      </sheetData>
      <sheetData sheetId="3445">
        <row r="2">
          <cell r="A2">
            <v>0</v>
          </cell>
        </row>
      </sheetData>
      <sheetData sheetId="3446">
        <row r="2">
          <cell r="A2">
            <v>0</v>
          </cell>
        </row>
      </sheetData>
      <sheetData sheetId="3447">
        <row r="2">
          <cell r="A2">
            <v>0</v>
          </cell>
        </row>
      </sheetData>
      <sheetData sheetId="3448">
        <row r="2">
          <cell r="A2">
            <v>0</v>
          </cell>
        </row>
      </sheetData>
      <sheetData sheetId="3449">
        <row r="2">
          <cell r="A2">
            <v>0</v>
          </cell>
        </row>
      </sheetData>
      <sheetData sheetId="3450">
        <row r="2">
          <cell r="A2">
            <v>0</v>
          </cell>
        </row>
      </sheetData>
      <sheetData sheetId="3451">
        <row r="2">
          <cell r="A2">
            <v>0</v>
          </cell>
        </row>
      </sheetData>
      <sheetData sheetId="3452">
        <row r="2">
          <cell r="A2">
            <v>0</v>
          </cell>
        </row>
      </sheetData>
      <sheetData sheetId="3453">
        <row r="2">
          <cell r="A2">
            <v>0</v>
          </cell>
        </row>
      </sheetData>
      <sheetData sheetId="3454">
        <row r="2">
          <cell r="A2">
            <v>0</v>
          </cell>
        </row>
      </sheetData>
      <sheetData sheetId="3455">
        <row r="2">
          <cell r="A2">
            <v>0</v>
          </cell>
        </row>
      </sheetData>
      <sheetData sheetId="3456">
        <row r="2">
          <cell r="A2">
            <v>0</v>
          </cell>
        </row>
      </sheetData>
      <sheetData sheetId="3457">
        <row r="2">
          <cell r="A2">
            <v>0</v>
          </cell>
        </row>
      </sheetData>
      <sheetData sheetId="3458">
        <row r="2">
          <cell r="A2">
            <v>0</v>
          </cell>
        </row>
      </sheetData>
      <sheetData sheetId="3459">
        <row r="2">
          <cell r="A2">
            <v>0</v>
          </cell>
        </row>
      </sheetData>
      <sheetData sheetId="3460">
        <row r="2">
          <cell r="A2">
            <v>0</v>
          </cell>
        </row>
      </sheetData>
      <sheetData sheetId="3461">
        <row r="2">
          <cell r="A2">
            <v>0</v>
          </cell>
        </row>
      </sheetData>
      <sheetData sheetId="3462">
        <row r="2">
          <cell r="A2">
            <v>0</v>
          </cell>
        </row>
      </sheetData>
      <sheetData sheetId="3463">
        <row r="2">
          <cell r="A2">
            <v>0</v>
          </cell>
        </row>
      </sheetData>
      <sheetData sheetId="3464">
        <row r="2">
          <cell r="A2">
            <v>0</v>
          </cell>
        </row>
      </sheetData>
      <sheetData sheetId="3465">
        <row r="2">
          <cell r="A2">
            <v>0</v>
          </cell>
        </row>
      </sheetData>
      <sheetData sheetId="3466">
        <row r="2">
          <cell r="A2">
            <v>0</v>
          </cell>
        </row>
      </sheetData>
      <sheetData sheetId="3467">
        <row r="2">
          <cell r="A2">
            <v>0</v>
          </cell>
        </row>
      </sheetData>
      <sheetData sheetId="3468">
        <row r="2">
          <cell r="A2">
            <v>0</v>
          </cell>
        </row>
      </sheetData>
      <sheetData sheetId="3469">
        <row r="2">
          <cell r="A2">
            <v>0</v>
          </cell>
        </row>
      </sheetData>
      <sheetData sheetId="3470">
        <row r="2">
          <cell r="A2">
            <v>0</v>
          </cell>
        </row>
      </sheetData>
      <sheetData sheetId="3471">
        <row r="2">
          <cell r="A2">
            <v>0</v>
          </cell>
        </row>
      </sheetData>
      <sheetData sheetId="3472">
        <row r="2">
          <cell r="A2">
            <v>0</v>
          </cell>
        </row>
      </sheetData>
      <sheetData sheetId="3473">
        <row r="2">
          <cell r="A2">
            <v>0</v>
          </cell>
        </row>
      </sheetData>
      <sheetData sheetId="3474">
        <row r="2">
          <cell r="A2">
            <v>0</v>
          </cell>
        </row>
      </sheetData>
      <sheetData sheetId="3475">
        <row r="2">
          <cell r="A2">
            <v>0</v>
          </cell>
        </row>
      </sheetData>
      <sheetData sheetId="3476">
        <row r="2">
          <cell r="A2">
            <v>0</v>
          </cell>
        </row>
      </sheetData>
      <sheetData sheetId="3477">
        <row r="2">
          <cell r="A2">
            <v>0</v>
          </cell>
        </row>
      </sheetData>
      <sheetData sheetId="3478">
        <row r="2">
          <cell r="A2">
            <v>0</v>
          </cell>
        </row>
      </sheetData>
      <sheetData sheetId="3479">
        <row r="2">
          <cell r="A2">
            <v>0</v>
          </cell>
        </row>
      </sheetData>
      <sheetData sheetId="3480">
        <row r="2">
          <cell r="A2">
            <v>0</v>
          </cell>
        </row>
      </sheetData>
      <sheetData sheetId="3481">
        <row r="2">
          <cell r="A2">
            <v>0</v>
          </cell>
        </row>
      </sheetData>
      <sheetData sheetId="3482">
        <row r="2">
          <cell r="A2">
            <v>0</v>
          </cell>
        </row>
      </sheetData>
      <sheetData sheetId="3483">
        <row r="2">
          <cell r="A2">
            <v>0</v>
          </cell>
        </row>
      </sheetData>
      <sheetData sheetId="3484">
        <row r="2">
          <cell r="A2">
            <v>0</v>
          </cell>
        </row>
      </sheetData>
      <sheetData sheetId="3485">
        <row r="2">
          <cell r="A2">
            <v>0</v>
          </cell>
        </row>
      </sheetData>
      <sheetData sheetId="3486">
        <row r="2">
          <cell r="A2">
            <v>0</v>
          </cell>
        </row>
      </sheetData>
      <sheetData sheetId="3487">
        <row r="2">
          <cell r="A2">
            <v>0</v>
          </cell>
        </row>
      </sheetData>
      <sheetData sheetId="3488">
        <row r="2">
          <cell r="A2">
            <v>0</v>
          </cell>
        </row>
      </sheetData>
      <sheetData sheetId="3489">
        <row r="2">
          <cell r="A2">
            <v>0</v>
          </cell>
        </row>
      </sheetData>
      <sheetData sheetId="3490">
        <row r="2">
          <cell r="A2">
            <v>0</v>
          </cell>
        </row>
      </sheetData>
      <sheetData sheetId="3491">
        <row r="2">
          <cell r="A2">
            <v>0</v>
          </cell>
        </row>
      </sheetData>
      <sheetData sheetId="3492">
        <row r="2">
          <cell r="A2">
            <v>0</v>
          </cell>
        </row>
      </sheetData>
      <sheetData sheetId="3493">
        <row r="2">
          <cell r="A2">
            <v>0</v>
          </cell>
        </row>
      </sheetData>
      <sheetData sheetId="3494">
        <row r="2">
          <cell r="A2">
            <v>0</v>
          </cell>
        </row>
      </sheetData>
      <sheetData sheetId="3495">
        <row r="2">
          <cell r="A2">
            <v>0</v>
          </cell>
        </row>
      </sheetData>
      <sheetData sheetId="3496">
        <row r="2">
          <cell r="A2">
            <v>0</v>
          </cell>
        </row>
      </sheetData>
      <sheetData sheetId="3497">
        <row r="2">
          <cell r="A2">
            <v>0</v>
          </cell>
        </row>
      </sheetData>
      <sheetData sheetId="3498">
        <row r="2">
          <cell r="A2">
            <v>0</v>
          </cell>
        </row>
      </sheetData>
      <sheetData sheetId="3499">
        <row r="2">
          <cell r="A2">
            <v>0</v>
          </cell>
        </row>
      </sheetData>
      <sheetData sheetId="3500">
        <row r="2">
          <cell r="A2">
            <v>0</v>
          </cell>
        </row>
      </sheetData>
      <sheetData sheetId="3501">
        <row r="2">
          <cell r="A2">
            <v>0</v>
          </cell>
        </row>
      </sheetData>
      <sheetData sheetId="3502">
        <row r="2">
          <cell r="A2">
            <v>0</v>
          </cell>
        </row>
      </sheetData>
      <sheetData sheetId="3503">
        <row r="2">
          <cell r="A2">
            <v>0</v>
          </cell>
        </row>
      </sheetData>
      <sheetData sheetId="3504">
        <row r="2">
          <cell r="A2">
            <v>0</v>
          </cell>
        </row>
      </sheetData>
      <sheetData sheetId="3505">
        <row r="2">
          <cell r="A2">
            <v>0</v>
          </cell>
        </row>
      </sheetData>
      <sheetData sheetId="3506">
        <row r="2">
          <cell r="A2">
            <v>0</v>
          </cell>
        </row>
      </sheetData>
      <sheetData sheetId="3507">
        <row r="2">
          <cell r="A2">
            <v>0</v>
          </cell>
        </row>
      </sheetData>
      <sheetData sheetId="3508">
        <row r="2">
          <cell r="A2">
            <v>0</v>
          </cell>
        </row>
      </sheetData>
      <sheetData sheetId="3509">
        <row r="2">
          <cell r="A2">
            <v>0</v>
          </cell>
        </row>
      </sheetData>
      <sheetData sheetId="3510">
        <row r="2">
          <cell r="A2">
            <v>0</v>
          </cell>
        </row>
      </sheetData>
      <sheetData sheetId="3511">
        <row r="2">
          <cell r="A2">
            <v>0</v>
          </cell>
        </row>
      </sheetData>
      <sheetData sheetId="3512">
        <row r="2">
          <cell r="A2">
            <v>0</v>
          </cell>
        </row>
      </sheetData>
      <sheetData sheetId="3513">
        <row r="2">
          <cell r="A2">
            <v>0</v>
          </cell>
        </row>
      </sheetData>
      <sheetData sheetId="3514">
        <row r="2">
          <cell r="A2">
            <v>0</v>
          </cell>
        </row>
      </sheetData>
      <sheetData sheetId="3515">
        <row r="2">
          <cell r="A2">
            <v>0</v>
          </cell>
        </row>
      </sheetData>
      <sheetData sheetId="3516">
        <row r="2">
          <cell r="A2">
            <v>0</v>
          </cell>
        </row>
      </sheetData>
      <sheetData sheetId="3517">
        <row r="2">
          <cell r="A2">
            <v>0</v>
          </cell>
        </row>
      </sheetData>
      <sheetData sheetId="3518">
        <row r="2">
          <cell r="A2">
            <v>0</v>
          </cell>
        </row>
      </sheetData>
      <sheetData sheetId="3519">
        <row r="2">
          <cell r="A2">
            <v>0</v>
          </cell>
        </row>
      </sheetData>
      <sheetData sheetId="3520">
        <row r="2">
          <cell r="A2">
            <v>0</v>
          </cell>
        </row>
      </sheetData>
      <sheetData sheetId="3521">
        <row r="2">
          <cell r="A2">
            <v>0</v>
          </cell>
        </row>
      </sheetData>
      <sheetData sheetId="3522">
        <row r="2">
          <cell r="A2">
            <v>0</v>
          </cell>
        </row>
      </sheetData>
      <sheetData sheetId="3523">
        <row r="2">
          <cell r="A2">
            <v>0</v>
          </cell>
        </row>
      </sheetData>
      <sheetData sheetId="3524">
        <row r="2">
          <cell r="A2">
            <v>0</v>
          </cell>
        </row>
      </sheetData>
      <sheetData sheetId="3525">
        <row r="2">
          <cell r="A2">
            <v>0</v>
          </cell>
        </row>
      </sheetData>
      <sheetData sheetId="3526">
        <row r="2">
          <cell r="A2">
            <v>0</v>
          </cell>
        </row>
      </sheetData>
      <sheetData sheetId="3527">
        <row r="2">
          <cell r="A2">
            <v>0</v>
          </cell>
        </row>
      </sheetData>
      <sheetData sheetId="3528">
        <row r="2">
          <cell r="A2">
            <v>0</v>
          </cell>
        </row>
      </sheetData>
      <sheetData sheetId="3529">
        <row r="2">
          <cell r="A2">
            <v>0</v>
          </cell>
        </row>
      </sheetData>
      <sheetData sheetId="3530">
        <row r="2">
          <cell r="A2">
            <v>0</v>
          </cell>
        </row>
      </sheetData>
      <sheetData sheetId="3531">
        <row r="2">
          <cell r="A2">
            <v>0</v>
          </cell>
        </row>
      </sheetData>
      <sheetData sheetId="3532">
        <row r="2">
          <cell r="A2">
            <v>0</v>
          </cell>
        </row>
      </sheetData>
      <sheetData sheetId="3533">
        <row r="2">
          <cell r="A2">
            <v>0</v>
          </cell>
        </row>
      </sheetData>
      <sheetData sheetId="3534">
        <row r="2">
          <cell r="A2">
            <v>0</v>
          </cell>
        </row>
      </sheetData>
      <sheetData sheetId="3535">
        <row r="2">
          <cell r="A2">
            <v>0</v>
          </cell>
        </row>
      </sheetData>
      <sheetData sheetId="3536">
        <row r="2">
          <cell r="A2">
            <v>0</v>
          </cell>
        </row>
      </sheetData>
      <sheetData sheetId="3537">
        <row r="2">
          <cell r="A2">
            <v>0</v>
          </cell>
        </row>
      </sheetData>
      <sheetData sheetId="3538">
        <row r="2">
          <cell r="A2">
            <v>0</v>
          </cell>
        </row>
      </sheetData>
      <sheetData sheetId="3539">
        <row r="2">
          <cell r="A2">
            <v>0</v>
          </cell>
        </row>
      </sheetData>
      <sheetData sheetId="3540">
        <row r="2">
          <cell r="A2">
            <v>0</v>
          </cell>
        </row>
      </sheetData>
      <sheetData sheetId="3541">
        <row r="2">
          <cell r="A2">
            <v>0</v>
          </cell>
        </row>
      </sheetData>
      <sheetData sheetId="3542">
        <row r="2">
          <cell r="A2">
            <v>0</v>
          </cell>
        </row>
      </sheetData>
      <sheetData sheetId="3543">
        <row r="2">
          <cell r="A2">
            <v>0</v>
          </cell>
        </row>
      </sheetData>
      <sheetData sheetId="3544">
        <row r="2">
          <cell r="A2">
            <v>0</v>
          </cell>
        </row>
      </sheetData>
      <sheetData sheetId="3545">
        <row r="2">
          <cell r="A2">
            <v>0</v>
          </cell>
        </row>
      </sheetData>
      <sheetData sheetId="3546">
        <row r="2">
          <cell r="A2">
            <v>0</v>
          </cell>
        </row>
      </sheetData>
      <sheetData sheetId="3547">
        <row r="2">
          <cell r="A2">
            <v>0</v>
          </cell>
        </row>
      </sheetData>
      <sheetData sheetId="3548">
        <row r="2">
          <cell r="A2">
            <v>0</v>
          </cell>
        </row>
      </sheetData>
      <sheetData sheetId="3549">
        <row r="2">
          <cell r="A2">
            <v>0</v>
          </cell>
        </row>
      </sheetData>
      <sheetData sheetId="3550">
        <row r="2">
          <cell r="A2">
            <v>0</v>
          </cell>
        </row>
      </sheetData>
      <sheetData sheetId="3551">
        <row r="2">
          <cell r="A2">
            <v>0</v>
          </cell>
        </row>
      </sheetData>
      <sheetData sheetId="3552">
        <row r="2">
          <cell r="A2">
            <v>0</v>
          </cell>
        </row>
      </sheetData>
      <sheetData sheetId="3553">
        <row r="2">
          <cell r="A2">
            <v>0</v>
          </cell>
        </row>
      </sheetData>
      <sheetData sheetId="3554">
        <row r="2">
          <cell r="A2">
            <v>0</v>
          </cell>
        </row>
      </sheetData>
      <sheetData sheetId="3555">
        <row r="2">
          <cell r="A2">
            <v>0</v>
          </cell>
        </row>
      </sheetData>
      <sheetData sheetId="3556">
        <row r="2">
          <cell r="A2">
            <v>0</v>
          </cell>
        </row>
      </sheetData>
      <sheetData sheetId="3557">
        <row r="2">
          <cell r="A2">
            <v>0</v>
          </cell>
        </row>
      </sheetData>
      <sheetData sheetId="3558">
        <row r="2">
          <cell r="A2">
            <v>0</v>
          </cell>
        </row>
      </sheetData>
      <sheetData sheetId="3559">
        <row r="2">
          <cell r="A2">
            <v>0</v>
          </cell>
        </row>
      </sheetData>
      <sheetData sheetId="3560">
        <row r="2">
          <cell r="A2">
            <v>0</v>
          </cell>
        </row>
      </sheetData>
      <sheetData sheetId="3561">
        <row r="2">
          <cell r="A2">
            <v>0</v>
          </cell>
        </row>
      </sheetData>
      <sheetData sheetId="3562">
        <row r="2">
          <cell r="A2">
            <v>0</v>
          </cell>
        </row>
      </sheetData>
      <sheetData sheetId="3563">
        <row r="2">
          <cell r="A2">
            <v>0</v>
          </cell>
        </row>
      </sheetData>
      <sheetData sheetId="3564">
        <row r="2">
          <cell r="A2">
            <v>0</v>
          </cell>
        </row>
      </sheetData>
      <sheetData sheetId="3565">
        <row r="2">
          <cell r="A2">
            <v>0</v>
          </cell>
        </row>
      </sheetData>
      <sheetData sheetId="3566">
        <row r="2">
          <cell r="A2">
            <v>0</v>
          </cell>
        </row>
      </sheetData>
      <sheetData sheetId="3567">
        <row r="2">
          <cell r="A2">
            <v>0</v>
          </cell>
        </row>
      </sheetData>
      <sheetData sheetId="3568">
        <row r="2">
          <cell r="A2">
            <v>0</v>
          </cell>
        </row>
      </sheetData>
      <sheetData sheetId="3569">
        <row r="2">
          <cell r="A2">
            <v>0</v>
          </cell>
        </row>
      </sheetData>
      <sheetData sheetId="3570">
        <row r="2">
          <cell r="A2">
            <v>0</v>
          </cell>
        </row>
      </sheetData>
      <sheetData sheetId="3571">
        <row r="2">
          <cell r="A2">
            <v>0</v>
          </cell>
        </row>
      </sheetData>
      <sheetData sheetId="3572">
        <row r="2">
          <cell r="A2">
            <v>0</v>
          </cell>
        </row>
      </sheetData>
      <sheetData sheetId="3573">
        <row r="2">
          <cell r="A2">
            <v>0</v>
          </cell>
        </row>
      </sheetData>
      <sheetData sheetId="3574">
        <row r="2">
          <cell r="A2">
            <v>0</v>
          </cell>
        </row>
      </sheetData>
      <sheetData sheetId="3575">
        <row r="2">
          <cell r="A2">
            <v>0</v>
          </cell>
        </row>
      </sheetData>
      <sheetData sheetId="3576">
        <row r="2">
          <cell r="A2">
            <v>0</v>
          </cell>
        </row>
      </sheetData>
      <sheetData sheetId="3577">
        <row r="2">
          <cell r="A2">
            <v>0</v>
          </cell>
        </row>
      </sheetData>
      <sheetData sheetId="3578">
        <row r="2">
          <cell r="A2">
            <v>0</v>
          </cell>
        </row>
      </sheetData>
      <sheetData sheetId="3579">
        <row r="2">
          <cell r="A2">
            <v>0</v>
          </cell>
        </row>
      </sheetData>
      <sheetData sheetId="3580">
        <row r="2">
          <cell r="A2">
            <v>0</v>
          </cell>
        </row>
      </sheetData>
      <sheetData sheetId="3581">
        <row r="2">
          <cell r="A2">
            <v>0</v>
          </cell>
        </row>
      </sheetData>
      <sheetData sheetId="3582">
        <row r="2">
          <cell r="A2">
            <v>0</v>
          </cell>
        </row>
      </sheetData>
      <sheetData sheetId="3583">
        <row r="2">
          <cell r="A2">
            <v>0</v>
          </cell>
        </row>
      </sheetData>
      <sheetData sheetId="3584">
        <row r="2">
          <cell r="A2">
            <v>0</v>
          </cell>
        </row>
      </sheetData>
      <sheetData sheetId="3585">
        <row r="2">
          <cell r="A2">
            <v>0</v>
          </cell>
        </row>
      </sheetData>
      <sheetData sheetId="3586">
        <row r="2">
          <cell r="A2">
            <v>0</v>
          </cell>
        </row>
      </sheetData>
      <sheetData sheetId="3587">
        <row r="2">
          <cell r="A2">
            <v>0</v>
          </cell>
        </row>
      </sheetData>
      <sheetData sheetId="3588">
        <row r="2">
          <cell r="A2">
            <v>0</v>
          </cell>
        </row>
      </sheetData>
      <sheetData sheetId="3589">
        <row r="2">
          <cell r="A2">
            <v>0</v>
          </cell>
        </row>
      </sheetData>
      <sheetData sheetId="3590">
        <row r="2">
          <cell r="A2">
            <v>0</v>
          </cell>
        </row>
      </sheetData>
      <sheetData sheetId="3591">
        <row r="2">
          <cell r="A2">
            <v>0</v>
          </cell>
        </row>
      </sheetData>
      <sheetData sheetId="3592">
        <row r="2">
          <cell r="A2">
            <v>0</v>
          </cell>
        </row>
      </sheetData>
      <sheetData sheetId="3593">
        <row r="2">
          <cell r="A2">
            <v>0</v>
          </cell>
        </row>
      </sheetData>
      <sheetData sheetId="3594">
        <row r="2">
          <cell r="A2">
            <v>0</v>
          </cell>
        </row>
      </sheetData>
      <sheetData sheetId="3595">
        <row r="2">
          <cell r="A2">
            <v>0</v>
          </cell>
        </row>
      </sheetData>
      <sheetData sheetId="3596">
        <row r="2">
          <cell r="A2">
            <v>0</v>
          </cell>
        </row>
      </sheetData>
      <sheetData sheetId="3597">
        <row r="2">
          <cell r="A2">
            <v>0</v>
          </cell>
        </row>
      </sheetData>
      <sheetData sheetId="3598">
        <row r="2">
          <cell r="A2">
            <v>0</v>
          </cell>
        </row>
      </sheetData>
      <sheetData sheetId="3599">
        <row r="2">
          <cell r="A2">
            <v>0</v>
          </cell>
        </row>
      </sheetData>
      <sheetData sheetId="3600">
        <row r="2">
          <cell r="A2">
            <v>0</v>
          </cell>
        </row>
      </sheetData>
      <sheetData sheetId="3601">
        <row r="2">
          <cell r="A2">
            <v>0</v>
          </cell>
        </row>
      </sheetData>
      <sheetData sheetId="3602">
        <row r="2">
          <cell r="A2">
            <v>0</v>
          </cell>
        </row>
      </sheetData>
      <sheetData sheetId="3603">
        <row r="2">
          <cell r="A2">
            <v>0</v>
          </cell>
        </row>
      </sheetData>
      <sheetData sheetId="3604">
        <row r="2">
          <cell r="A2">
            <v>0</v>
          </cell>
        </row>
      </sheetData>
      <sheetData sheetId="3605">
        <row r="2">
          <cell r="A2">
            <v>0</v>
          </cell>
        </row>
      </sheetData>
      <sheetData sheetId="3606">
        <row r="2">
          <cell r="A2">
            <v>0</v>
          </cell>
        </row>
      </sheetData>
      <sheetData sheetId="3607">
        <row r="2">
          <cell r="A2">
            <v>0</v>
          </cell>
        </row>
      </sheetData>
      <sheetData sheetId="3608">
        <row r="2">
          <cell r="A2">
            <v>0</v>
          </cell>
        </row>
      </sheetData>
      <sheetData sheetId="3609">
        <row r="2">
          <cell r="A2">
            <v>0</v>
          </cell>
        </row>
      </sheetData>
      <sheetData sheetId="3610">
        <row r="2">
          <cell r="A2">
            <v>0</v>
          </cell>
        </row>
      </sheetData>
      <sheetData sheetId="3611">
        <row r="2">
          <cell r="A2">
            <v>0</v>
          </cell>
        </row>
      </sheetData>
      <sheetData sheetId="3612">
        <row r="2">
          <cell r="A2">
            <v>0</v>
          </cell>
        </row>
      </sheetData>
      <sheetData sheetId="3613">
        <row r="2">
          <cell r="A2">
            <v>0</v>
          </cell>
        </row>
      </sheetData>
      <sheetData sheetId="3614">
        <row r="2">
          <cell r="A2">
            <v>0</v>
          </cell>
        </row>
      </sheetData>
      <sheetData sheetId="3615">
        <row r="2">
          <cell r="A2">
            <v>0</v>
          </cell>
        </row>
      </sheetData>
      <sheetData sheetId="3616">
        <row r="2">
          <cell r="A2">
            <v>0</v>
          </cell>
        </row>
      </sheetData>
      <sheetData sheetId="3617">
        <row r="2">
          <cell r="A2">
            <v>0</v>
          </cell>
        </row>
      </sheetData>
      <sheetData sheetId="3618">
        <row r="2">
          <cell r="A2">
            <v>0</v>
          </cell>
        </row>
      </sheetData>
      <sheetData sheetId="3619">
        <row r="2">
          <cell r="A2">
            <v>0</v>
          </cell>
        </row>
      </sheetData>
      <sheetData sheetId="3620">
        <row r="2">
          <cell r="A2">
            <v>0</v>
          </cell>
        </row>
      </sheetData>
      <sheetData sheetId="3621">
        <row r="2">
          <cell r="A2">
            <v>0</v>
          </cell>
        </row>
      </sheetData>
      <sheetData sheetId="3622">
        <row r="2">
          <cell r="A2">
            <v>0</v>
          </cell>
        </row>
      </sheetData>
      <sheetData sheetId="3623">
        <row r="2">
          <cell r="A2">
            <v>0</v>
          </cell>
        </row>
      </sheetData>
      <sheetData sheetId="3624">
        <row r="2">
          <cell r="A2">
            <v>0</v>
          </cell>
        </row>
      </sheetData>
      <sheetData sheetId="3625">
        <row r="2">
          <cell r="A2">
            <v>0</v>
          </cell>
        </row>
      </sheetData>
      <sheetData sheetId="3626">
        <row r="2">
          <cell r="A2">
            <v>0</v>
          </cell>
        </row>
      </sheetData>
      <sheetData sheetId="3627">
        <row r="2">
          <cell r="A2">
            <v>0</v>
          </cell>
        </row>
      </sheetData>
      <sheetData sheetId="3628">
        <row r="2">
          <cell r="A2">
            <v>0</v>
          </cell>
        </row>
      </sheetData>
      <sheetData sheetId="3629">
        <row r="2">
          <cell r="A2">
            <v>0</v>
          </cell>
        </row>
      </sheetData>
      <sheetData sheetId="3630">
        <row r="2">
          <cell r="A2">
            <v>0</v>
          </cell>
        </row>
      </sheetData>
      <sheetData sheetId="3631">
        <row r="2">
          <cell r="A2">
            <v>0</v>
          </cell>
        </row>
      </sheetData>
      <sheetData sheetId="3632">
        <row r="2">
          <cell r="A2">
            <v>0</v>
          </cell>
        </row>
      </sheetData>
      <sheetData sheetId="3633">
        <row r="2">
          <cell r="A2">
            <v>0</v>
          </cell>
        </row>
      </sheetData>
      <sheetData sheetId="3634">
        <row r="2">
          <cell r="A2">
            <v>0</v>
          </cell>
        </row>
      </sheetData>
      <sheetData sheetId="3635">
        <row r="2">
          <cell r="A2">
            <v>0</v>
          </cell>
        </row>
      </sheetData>
      <sheetData sheetId="3636">
        <row r="2">
          <cell r="A2">
            <v>0</v>
          </cell>
        </row>
      </sheetData>
      <sheetData sheetId="3637">
        <row r="2">
          <cell r="A2">
            <v>0</v>
          </cell>
        </row>
      </sheetData>
      <sheetData sheetId="3638">
        <row r="2">
          <cell r="A2">
            <v>0</v>
          </cell>
        </row>
      </sheetData>
      <sheetData sheetId="3639">
        <row r="2">
          <cell r="A2">
            <v>0</v>
          </cell>
        </row>
      </sheetData>
      <sheetData sheetId="3640">
        <row r="2">
          <cell r="A2">
            <v>0</v>
          </cell>
        </row>
      </sheetData>
      <sheetData sheetId="3641">
        <row r="2">
          <cell r="A2">
            <v>0</v>
          </cell>
        </row>
      </sheetData>
      <sheetData sheetId="3642">
        <row r="2">
          <cell r="A2">
            <v>0</v>
          </cell>
        </row>
      </sheetData>
      <sheetData sheetId="3643">
        <row r="2">
          <cell r="A2">
            <v>0</v>
          </cell>
        </row>
      </sheetData>
      <sheetData sheetId="3644">
        <row r="2">
          <cell r="A2">
            <v>0</v>
          </cell>
        </row>
      </sheetData>
      <sheetData sheetId="3645">
        <row r="2">
          <cell r="A2">
            <v>0</v>
          </cell>
        </row>
      </sheetData>
      <sheetData sheetId="3646">
        <row r="2">
          <cell r="A2">
            <v>0</v>
          </cell>
        </row>
      </sheetData>
      <sheetData sheetId="3647">
        <row r="2">
          <cell r="A2">
            <v>0</v>
          </cell>
        </row>
      </sheetData>
      <sheetData sheetId="3648">
        <row r="2">
          <cell r="A2">
            <v>0</v>
          </cell>
        </row>
      </sheetData>
      <sheetData sheetId="3649">
        <row r="2">
          <cell r="A2">
            <v>0</v>
          </cell>
        </row>
      </sheetData>
      <sheetData sheetId="3650">
        <row r="2">
          <cell r="A2">
            <v>0</v>
          </cell>
        </row>
      </sheetData>
      <sheetData sheetId="3651">
        <row r="2">
          <cell r="A2">
            <v>0</v>
          </cell>
        </row>
      </sheetData>
      <sheetData sheetId="3652">
        <row r="2">
          <cell r="A2">
            <v>0</v>
          </cell>
        </row>
      </sheetData>
      <sheetData sheetId="3653">
        <row r="2">
          <cell r="A2">
            <v>0</v>
          </cell>
        </row>
      </sheetData>
      <sheetData sheetId="3654">
        <row r="2">
          <cell r="A2">
            <v>0</v>
          </cell>
        </row>
      </sheetData>
      <sheetData sheetId="3655">
        <row r="2">
          <cell r="A2">
            <v>0</v>
          </cell>
        </row>
      </sheetData>
      <sheetData sheetId="3656">
        <row r="2">
          <cell r="A2">
            <v>0</v>
          </cell>
        </row>
      </sheetData>
      <sheetData sheetId="3657">
        <row r="2">
          <cell r="A2">
            <v>0</v>
          </cell>
        </row>
      </sheetData>
      <sheetData sheetId="3658"/>
      <sheetData sheetId="3659"/>
      <sheetData sheetId="3660"/>
      <sheetData sheetId="3661">
        <row r="2">
          <cell r="A2">
            <v>0</v>
          </cell>
        </row>
      </sheetData>
      <sheetData sheetId="3662"/>
      <sheetData sheetId="3663"/>
      <sheetData sheetId="3664"/>
      <sheetData sheetId="3665"/>
      <sheetData sheetId="3666"/>
      <sheetData sheetId="3667"/>
      <sheetData sheetId="3668"/>
      <sheetData sheetId="3669"/>
      <sheetData sheetId="3670"/>
      <sheetData sheetId="3671"/>
      <sheetData sheetId="3672"/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>
        <row r="2">
          <cell r="A2">
            <v>0</v>
          </cell>
        </row>
      </sheetData>
      <sheetData sheetId="3685"/>
      <sheetData sheetId="3686"/>
      <sheetData sheetId="3687"/>
      <sheetData sheetId="3688"/>
      <sheetData sheetId="3689"/>
      <sheetData sheetId="3690"/>
      <sheetData sheetId="3691"/>
      <sheetData sheetId="3692"/>
      <sheetData sheetId="3693"/>
      <sheetData sheetId="3694"/>
      <sheetData sheetId="3695"/>
      <sheetData sheetId="3696"/>
      <sheetData sheetId="3697">
        <row r="2">
          <cell r="A2">
            <v>0</v>
          </cell>
        </row>
      </sheetData>
      <sheetData sheetId="3698"/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>
        <row r="2">
          <cell r="A2">
            <v>0</v>
          </cell>
        </row>
      </sheetData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>
        <row r="2">
          <cell r="A2">
            <v>0</v>
          </cell>
        </row>
      </sheetData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>
        <row r="2">
          <cell r="A2">
            <v>0</v>
          </cell>
        </row>
      </sheetData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>
        <row r="2">
          <cell r="A2">
            <v>0</v>
          </cell>
        </row>
      </sheetData>
      <sheetData sheetId="3762">
        <row r="2">
          <cell r="A2">
            <v>0</v>
          </cell>
        </row>
      </sheetData>
      <sheetData sheetId="3763">
        <row r="2">
          <cell r="A2">
            <v>0</v>
          </cell>
        </row>
      </sheetData>
      <sheetData sheetId="3764">
        <row r="2">
          <cell r="A2">
            <v>0</v>
          </cell>
        </row>
      </sheetData>
      <sheetData sheetId="3765">
        <row r="2">
          <cell r="A2">
            <v>0</v>
          </cell>
        </row>
      </sheetData>
      <sheetData sheetId="3766">
        <row r="2">
          <cell r="A2">
            <v>0</v>
          </cell>
        </row>
      </sheetData>
      <sheetData sheetId="3767">
        <row r="2">
          <cell r="A2">
            <v>0</v>
          </cell>
        </row>
      </sheetData>
      <sheetData sheetId="3768"/>
      <sheetData sheetId="3769"/>
      <sheetData sheetId="3770">
        <row r="2">
          <cell r="A2">
            <v>0</v>
          </cell>
        </row>
      </sheetData>
      <sheetData sheetId="3771">
        <row r="2">
          <cell r="A2">
            <v>0</v>
          </cell>
        </row>
      </sheetData>
      <sheetData sheetId="3772">
        <row r="2">
          <cell r="A2">
            <v>0</v>
          </cell>
        </row>
      </sheetData>
      <sheetData sheetId="3773">
        <row r="2">
          <cell r="A2">
            <v>0</v>
          </cell>
        </row>
      </sheetData>
      <sheetData sheetId="3774">
        <row r="2">
          <cell r="A2">
            <v>0</v>
          </cell>
        </row>
      </sheetData>
      <sheetData sheetId="3775">
        <row r="2">
          <cell r="A2">
            <v>0</v>
          </cell>
        </row>
      </sheetData>
      <sheetData sheetId="3776">
        <row r="2">
          <cell r="A2">
            <v>0</v>
          </cell>
        </row>
      </sheetData>
      <sheetData sheetId="3777">
        <row r="2">
          <cell r="A2">
            <v>0</v>
          </cell>
        </row>
      </sheetData>
      <sheetData sheetId="3778"/>
      <sheetData sheetId="3779">
        <row r="2">
          <cell r="A2">
            <v>0</v>
          </cell>
        </row>
      </sheetData>
      <sheetData sheetId="3780">
        <row r="2">
          <cell r="A2">
            <v>0</v>
          </cell>
        </row>
      </sheetData>
      <sheetData sheetId="3781">
        <row r="2">
          <cell r="A2">
            <v>0</v>
          </cell>
        </row>
      </sheetData>
      <sheetData sheetId="3782">
        <row r="2">
          <cell r="A2">
            <v>0</v>
          </cell>
        </row>
      </sheetData>
      <sheetData sheetId="3783">
        <row r="2">
          <cell r="A2">
            <v>0</v>
          </cell>
        </row>
      </sheetData>
      <sheetData sheetId="3784">
        <row r="2">
          <cell r="A2">
            <v>0</v>
          </cell>
        </row>
      </sheetData>
      <sheetData sheetId="3785">
        <row r="2">
          <cell r="A2">
            <v>0</v>
          </cell>
        </row>
      </sheetData>
      <sheetData sheetId="3786">
        <row r="2">
          <cell r="A2">
            <v>0</v>
          </cell>
        </row>
      </sheetData>
      <sheetData sheetId="3787">
        <row r="2">
          <cell r="A2">
            <v>0</v>
          </cell>
        </row>
      </sheetData>
      <sheetData sheetId="3788">
        <row r="2">
          <cell r="A2">
            <v>0</v>
          </cell>
        </row>
      </sheetData>
      <sheetData sheetId="3789">
        <row r="2">
          <cell r="A2">
            <v>0</v>
          </cell>
        </row>
      </sheetData>
      <sheetData sheetId="3790">
        <row r="2">
          <cell r="A2">
            <v>0</v>
          </cell>
        </row>
      </sheetData>
      <sheetData sheetId="3791">
        <row r="2">
          <cell r="A2">
            <v>0</v>
          </cell>
        </row>
      </sheetData>
      <sheetData sheetId="3792">
        <row r="2">
          <cell r="A2">
            <v>0</v>
          </cell>
        </row>
      </sheetData>
      <sheetData sheetId="3793">
        <row r="2">
          <cell r="A2">
            <v>0</v>
          </cell>
        </row>
      </sheetData>
      <sheetData sheetId="3794">
        <row r="2">
          <cell r="A2">
            <v>0</v>
          </cell>
        </row>
      </sheetData>
      <sheetData sheetId="3795">
        <row r="2">
          <cell r="A2">
            <v>0</v>
          </cell>
        </row>
      </sheetData>
      <sheetData sheetId="3796">
        <row r="2">
          <cell r="A2">
            <v>0</v>
          </cell>
        </row>
      </sheetData>
      <sheetData sheetId="3797">
        <row r="2">
          <cell r="A2">
            <v>0</v>
          </cell>
        </row>
      </sheetData>
      <sheetData sheetId="3798">
        <row r="2">
          <cell r="A2">
            <v>0</v>
          </cell>
        </row>
      </sheetData>
      <sheetData sheetId="3799">
        <row r="2">
          <cell r="A2">
            <v>0</v>
          </cell>
        </row>
      </sheetData>
      <sheetData sheetId="3800">
        <row r="2">
          <cell r="A2">
            <v>0</v>
          </cell>
        </row>
      </sheetData>
      <sheetData sheetId="3801">
        <row r="2">
          <cell r="A2">
            <v>0</v>
          </cell>
        </row>
      </sheetData>
      <sheetData sheetId="3802">
        <row r="2">
          <cell r="A2">
            <v>0</v>
          </cell>
        </row>
      </sheetData>
      <sheetData sheetId="3803">
        <row r="2">
          <cell r="A2">
            <v>0</v>
          </cell>
        </row>
      </sheetData>
      <sheetData sheetId="3804">
        <row r="2">
          <cell r="A2">
            <v>0</v>
          </cell>
        </row>
      </sheetData>
      <sheetData sheetId="3805">
        <row r="2">
          <cell r="A2">
            <v>0</v>
          </cell>
        </row>
      </sheetData>
      <sheetData sheetId="3806">
        <row r="2">
          <cell r="A2">
            <v>0</v>
          </cell>
        </row>
      </sheetData>
      <sheetData sheetId="3807">
        <row r="2">
          <cell r="A2">
            <v>0</v>
          </cell>
        </row>
      </sheetData>
      <sheetData sheetId="3808">
        <row r="2">
          <cell r="A2">
            <v>0</v>
          </cell>
        </row>
      </sheetData>
      <sheetData sheetId="3809">
        <row r="2">
          <cell r="A2">
            <v>0</v>
          </cell>
        </row>
      </sheetData>
      <sheetData sheetId="3810">
        <row r="2">
          <cell r="A2">
            <v>0</v>
          </cell>
        </row>
      </sheetData>
      <sheetData sheetId="3811">
        <row r="2">
          <cell r="A2">
            <v>0</v>
          </cell>
        </row>
      </sheetData>
      <sheetData sheetId="3812">
        <row r="2">
          <cell r="A2">
            <v>0</v>
          </cell>
        </row>
      </sheetData>
      <sheetData sheetId="3813">
        <row r="2">
          <cell r="A2">
            <v>0</v>
          </cell>
        </row>
      </sheetData>
      <sheetData sheetId="3814">
        <row r="2">
          <cell r="A2">
            <v>0</v>
          </cell>
        </row>
      </sheetData>
      <sheetData sheetId="3815">
        <row r="2">
          <cell r="A2">
            <v>0</v>
          </cell>
        </row>
      </sheetData>
      <sheetData sheetId="3816">
        <row r="2">
          <cell r="A2">
            <v>0</v>
          </cell>
        </row>
      </sheetData>
      <sheetData sheetId="3817">
        <row r="2">
          <cell r="A2">
            <v>0</v>
          </cell>
        </row>
      </sheetData>
      <sheetData sheetId="3818">
        <row r="2">
          <cell r="A2">
            <v>0</v>
          </cell>
        </row>
      </sheetData>
      <sheetData sheetId="3819">
        <row r="2">
          <cell r="A2">
            <v>0</v>
          </cell>
        </row>
      </sheetData>
      <sheetData sheetId="3820">
        <row r="2">
          <cell r="A2">
            <v>0</v>
          </cell>
        </row>
      </sheetData>
      <sheetData sheetId="3821">
        <row r="2">
          <cell r="A2">
            <v>0</v>
          </cell>
        </row>
      </sheetData>
      <sheetData sheetId="3822">
        <row r="2">
          <cell r="A2">
            <v>0</v>
          </cell>
        </row>
      </sheetData>
      <sheetData sheetId="3823">
        <row r="2">
          <cell r="A2">
            <v>0</v>
          </cell>
        </row>
      </sheetData>
      <sheetData sheetId="3824">
        <row r="2">
          <cell r="A2">
            <v>0</v>
          </cell>
        </row>
      </sheetData>
      <sheetData sheetId="3825">
        <row r="2">
          <cell r="A2">
            <v>0</v>
          </cell>
        </row>
      </sheetData>
      <sheetData sheetId="3826">
        <row r="2">
          <cell r="A2">
            <v>0</v>
          </cell>
        </row>
      </sheetData>
      <sheetData sheetId="3827">
        <row r="2">
          <cell r="A2">
            <v>0</v>
          </cell>
        </row>
      </sheetData>
      <sheetData sheetId="3828">
        <row r="2">
          <cell r="A2">
            <v>0</v>
          </cell>
        </row>
      </sheetData>
      <sheetData sheetId="3829">
        <row r="2">
          <cell r="A2">
            <v>0</v>
          </cell>
        </row>
      </sheetData>
      <sheetData sheetId="3830">
        <row r="2">
          <cell r="A2">
            <v>0</v>
          </cell>
        </row>
      </sheetData>
      <sheetData sheetId="3831">
        <row r="2">
          <cell r="A2">
            <v>0</v>
          </cell>
        </row>
      </sheetData>
      <sheetData sheetId="3832">
        <row r="2">
          <cell r="A2">
            <v>0</v>
          </cell>
        </row>
      </sheetData>
      <sheetData sheetId="3833">
        <row r="2">
          <cell r="A2">
            <v>0</v>
          </cell>
        </row>
      </sheetData>
      <sheetData sheetId="3834">
        <row r="2">
          <cell r="A2">
            <v>0</v>
          </cell>
        </row>
      </sheetData>
      <sheetData sheetId="3835">
        <row r="2">
          <cell r="A2">
            <v>0</v>
          </cell>
        </row>
      </sheetData>
      <sheetData sheetId="3836">
        <row r="2">
          <cell r="A2">
            <v>0</v>
          </cell>
        </row>
      </sheetData>
      <sheetData sheetId="3837">
        <row r="2">
          <cell r="A2">
            <v>0</v>
          </cell>
        </row>
      </sheetData>
      <sheetData sheetId="3838">
        <row r="2">
          <cell r="A2">
            <v>0</v>
          </cell>
        </row>
      </sheetData>
      <sheetData sheetId="3839">
        <row r="2">
          <cell r="A2">
            <v>0</v>
          </cell>
        </row>
      </sheetData>
      <sheetData sheetId="3840">
        <row r="2">
          <cell r="A2">
            <v>0</v>
          </cell>
        </row>
      </sheetData>
      <sheetData sheetId="3841">
        <row r="2">
          <cell r="A2">
            <v>0</v>
          </cell>
        </row>
      </sheetData>
      <sheetData sheetId="3842">
        <row r="2">
          <cell r="A2">
            <v>0</v>
          </cell>
        </row>
      </sheetData>
      <sheetData sheetId="3843">
        <row r="2">
          <cell r="A2">
            <v>0</v>
          </cell>
        </row>
      </sheetData>
      <sheetData sheetId="3844">
        <row r="2">
          <cell r="A2">
            <v>0</v>
          </cell>
        </row>
      </sheetData>
      <sheetData sheetId="3845">
        <row r="2">
          <cell r="A2">
            <v>0</v>
          </cell>
        </row>
      </sheetData>
      <sheetData sheetId="3846">
        <row r="2">
          <cell r="A2">
            <v>0</v>
          </cell>
        </row>
      </sheetData>
      <sheetData sheetId="3847">
        <row r="2">
          <cell r="A2">
            <v>0</v>
          </cell>
        </row>
      </sheetData>
      <sheetData sheetId="3848">
        <row r="2">
          <cell r="A2">
            <v>0</v>
          </cell>
        </row>
      </sheetData>
      <sheetData sheetId="3849">
        <row r="2">
          <cell r="A2">
            <v>0</v>
          </cell>
        </row>
      </sheetData>
      <sheetData sheetId="3850">
        <row r="2">
          <cell r="A2">
            <v>0</v>
          </cell>
        </row>
      </sheetData>
      <sheetData sheetId="3851">
        <row r="2">
          <cell r="A2">
            <v>0</v>
          </cell>
        </row>
      </sheetData>
      <sheetData sheetId="3852">
        <row r="2">
          <cell r="A2">
            <v>0</v>
          </cell>
        </row>
      </sheetData>
      <sheetData sheetId="3853">
        <row r="2">
          <cell r="A2">
            <v>0</v>
          </cell>
        </row>
      </sheetData>
      <sheetData sheetId="3854">
        <row r="2">
          <cell r="A2">
            <v>0</v>
          </cell>
        </row>
      </sheetData>
      <sheetData sheetId="3855">
        <row r="2">
          <cell r="A2">
            <v>0</v>
          </cell>
        </row>
      </sheetData>
      <sheetData sheetId="3856">
        <row r="2">
          <cell r="A2">
            <v>0</v>
          </cell>
        </row>
      </sheetData>
      <sheetData sheetId="3857">
        <row r="2">
          <cell r="A2">
            <v>0</v>
          </cell>
        </row>
      </sheetData>
      <sheetData sheetId="3858">
        <row r="2">
          <cell r="A2">
            <v>0</v>
          </cell>
        </row>
      </sheetData>
      <sheetData sheetId="3859">
        <row r="2">
          <cell r="A2">
            <v>0</v>
          </cell>
        </row>
      </sheetData>
      <sheetData sheetId="3860">
        <row r="2">
          <cell r="A2">
            <v>0</v>
          </cell>
        </row>
      </sheetData>
      <sheetData sheetId="3861">
        <row r="2">
          <cell r="A2">
            <v>0</v>
          </cell>
        </row>
      </sheetData>
      <sheetData sheetId="3862">
        <row r="2">
          <cell r="A2">
            <v>0</v>
          </cell>
        </row>
      </sheetData>
      <sheetData sheetId="3863">
        <row r="2">
          <cell r="A2">
            <v>0</v>
          </cell>
        </row>
      </sheetData>
      <sheetData sheetId="3864">
        <row r="2">
          <cell r="A2">
            <v>0</v>
          </cell>
        </row>
      </sheetData>
      <sheetData sheetId="3865">
        <row r="2">
          <cell r="A2">
            <v>0</v>
          </cell>
        </row>
      </sheetData>
      <sheetData sheetId="3866">
        <row r="2">
          <cell r="A2">
            <v>0</v>
          </cell>
        </row>
      </sheetData>
      <sheetData sheetId="3867">
        <row r="2">
          <cell r="A2">
            <v>0</v>
          </cell>
        </row>
      </sheetData>
      <sheetData sheetId="3868">
        <row r="2">
          <cell r="A2">
            <v>0</v>
          </cell>
        </row>
      </sheetData>
      <sheetData sheetId="3869">
        <row r="2">
          <cell r="A2">
            <v>0</v>
          </cell>
        </row>
      </sheetData>
      <sheetData sheetId="3870">
        <row r="2">
          <cell r="A2">
            <v>0</v>
          </cell>
        </row>
      </sheetData>
      <sheetData sheetId="3871">
        <row r="2">
          <cell r="A2">
            <v>0</v>
          </cell>
        </row>
      </sheetData>
      <sheetData sheetId="3872">
        <row r="2">
          <cell r="A2">
            <v>0</v>
          </cell>
        </row>
      </sheetData>
      <sheetData sheetId="3873">
        <row r="2">
          <cell r="A2">
            <v>0</v>
          </cell>
        </row>
      </sheetData>
      <sheetData sheetId="3874">
        <row r="2">
          <cell r="A2">
            <v>0</v>
          </cell>
        </row>
      </sheetData>
      <sheetData sheetId="3875">
        <row r="2">
          <cell r="A2">
            <v>0</v>
          </cell>
        </row>
      </sheetData>
      <sheetData sheetId="3876">
        <row r="2">
          <cell r="A2">
            <v>0</v>
          </cell>
        </row>
      </sheetData>
      <sheetData sheetId="3877">
        <row r="2">
          <cell r="A2">
            <v>0</v>
          </cell>
        </row>
      </sheetData>
      <sheetData sheetId="3878">
        <row r="2">
          <cell r="A2">
            <v>0</v>
          </cell>
        </row>
      </sheetData>
      <sheetData sheetId="3879">
        <row r="2">
          <cell r="A2">
            <v>0</v>
          </cell>
        </row>
      </sheetData>
      <sheetData sheetId="3880">
        <row r="2">
          <cell r="A2">
            <v>0</v>
          </cell>
        </row>
      </sheetData>
      <sheetData sheetId="3881">
        <row r="2">
          <cell r="A2">
            <v>0</v>
          </cell>
        </row>
      </sheetData>
      <sheetData sheetId="3882">
        <row r="2">
          <cell r="A2">
            <v>0</v>
          </cell>
        </row>
      </sheetData>
      <sheetData sheetId="3883">
        <row r="2">
          <cell r="A2">
            <v>0</v>
          </cell>
        </row>
      </sheetData>
      <sheetData sheetId="3884">
        <row r="2">
          <cell r="A2">
            <v>0</v>
          </cell>
        </row>
      </sheetData>
      <sheetData sheetId="3885">
        <row r="2">
          <cell r="A2">
            <v>0</v>
          </cell>
        </row>
      </sheetData>
      <sheetData sheetId="3886">
        <row r="2">
          <cell r="A2">
            <v>0</v>
          </cell>
        </row>
      </sheetData>
      <sheetData sheetId="3887">
        <row r="2">
          <cell r="A2">
            <v>0</v>
          </cell>
        </row>
      </sheetData>
      <sheetData sheetId="3888">
        <row r="2">
          <cell r="A2">
            <v>0</v>
          </cell>
        </row>
      </sheetData>
      <sheetData sheetId="3889">
        <row r="2">
          <cell r="A2">
            <v>0</v>
          </cell>
        </row>
      </sheetData>
      <sheetData sheetId="3890">
        <row r="2">
          <cell r="A2">
            <v>0</v>
          </cell>
        </row>
      </sheetData>
      <sheetData sheetId="3891">
        <row r="2">
          <cell r="A2">
            <v>0</v>
          </cell>
        </row>
      </sheetData>
      <sheetData sheetId="3892">
        <row r="2">
          <cell r="A2">
            <v>0</v>
          </cell>
        </row>
      </sheetData>
      <sheetData sheetId="3893">
        <row r="2">
          <cell r="A2">
            <v>0</v>
          </cell>
        </row>
      </sheetData>
      <sheetData sheetId="3894">
        <row r="2">
          <cell r="A2">
            <v>0</v>
          </cell>
        </row>
      </sheetData>
      <sheetData sheetId="3895">
        <row r="2">
          <cell r="A2">
            <v>0</v>
          </cell>
        </row>
      </sheetData>
      <sheetData sheetId="3896">
        <row r="2">
          <cell r="A2">
            <v>0</v>
          </cell>
        </row>
      </sheetData>
      <sheetData sheetId="3897">
        <row r="2">
          <cell r="A2">
            <v>0</v>
          </cell>
        </row>
      </sheetData>
      <sheetData sheetId="3898">
        <row r="2">
          <cell r="A2">
            <v>0</v>
          </cell>
        </row>
      </sheetData>
      <sheetData sheetId="3899">
        <row r="2">
          <cell r="A2">
            <v>0</v>
          </cell>
        </row>
      </sheetData>
      <sheetData sheetId="3900">
        <row r="2">
          <cell r="A2">
            <v>0</v>
          </cell>
        </row>
      </sheetData>
      <sheetData sheetId="3901">
        <row r="2">
          <cell r="A2">
            <v>0</v>
          </cell>
        </row>
      </sheetData>
      <sheetData sheetId="3902">
        <row r="2">
          <cell r="A2">
            <v>0</v>
          </cell>
        </row>
      </sheetData>
      <sheetData sheetId="3903">
        <row r="2">
          <cell r="A2">
            <v>0</v>
          </cell>
        </row>
      </sheetData>
      <sheetData sheetId="3904">
        <row r="2">
          <cell r="A2">
            <v>0</v>
          </cell>
        </row>
      </sheetData>
      <sheetData sheetId="3905">
        <row r="2">
          <cell r="A2">
            <v>0</v>
          </cell>
        </row>
      </sheetData>
      <sheetData sheetId="3906">
        <row r="2">
          <cell r="A2">
            <v>0</v>
          </cell>
        </row>
      </sheetData>
      <sheetData sheetId="3907">
        <row r="2">
          <cell r="A2">
            <v>0</v>
          </cell>
        </row>
      </sheetData>
      <sheetData sheetId="3908">
        <row r="2">
          <cell r="A2">
            <v>0</v>
          </cell>
        </row>
      </sheetData>
      <sheetData sheetId="3909">
        <row r="2">
          <cell r="A2">
            <v>0</v>
          </cell>
        </row>
      </sheetData>
      <sheetData sheetId="3910">
        <row r="2">
          <cell r="A2">
            <v>0</v>
          </cell>
        </row>
      </sheetData>
      <sheetData sheetId="3911">
        <row r="2">
          <cell r="A2">
            <v>0</v>
          </cell>
        </row>
      </sheetData>
      <sheetData sheetId="3912">
        <row r="2">
          <cell r="A2">
            <v>0</v>
          </cell>
        </row>
      </sheetData>
      <sheetData sheetId="3913">
        <row r="2">
          <cell r="A2">
            <v>0</v>
          </cell>
        </row>
      </sheetData>
      <sheetData sheetId="3914">
        <row r="2">
          <cell r="A2">
            <v>0</v>
          </cell>
        </row>
      </sheetData>
      <sheetData sheetId="3915">
        <row r="2">
          <cell r="A2">
            <v>0</v>
          </cell>
        </row>
      </sheetData>
      <sheetData sheetId="3916">
        <row r="2">
          <cell r="A2">
            <v>0</v>
          </cell>
        </row>
      </sheetData>
      <sheetData sheetId="3917">
        <row r="2">
          <cell r="A2">
            <v>0</v>
          </cell>
        </row>
      </sheetData>
      <sheetData sheetId="3918">
        <row r="2">
          <cell r="A2">
            <v>0</v>
          </cell>
        </row>
      </sheetData>
      <sheetData sheetId="3919">
        <row r="2">
          <cell r="A2">
            <v>0</v>
          </cell>
        </row>
      </sheetData>
      <sheetData sheetId="3920">
        <row r="2">
          <cell r="A2">
            <v>0</v>
          </cell>
        </row>
      </sheetData>
      <sheetData sheetId="3921">
        <row r="2">
          <cell r="A2">
            <v>0</v>
          </cell>
        </row>
      </sheetData>
      <sheetData sheetId="3922">
        <row r="2">
          <cell r="A2">
            <v>0</v>
          </cell>
        </row>
      </sheetData>
      <sheetData sheetId="3923">
        <row r="2">
          <cell r="A2">
            <v>0</v>
          </cell>
        </row>
      </sheetData>
      <sheetData sheetId="3924">
        <row r="2">
          <cell r="A2">
            <v>0</v>
          </cell>
        </row>
      </sheetData>
      <sheetData sheetId="3925">
        <row r="2">
          <cell r="A2">
            <v>0</v>
          </cell>
        </row>
      </sheetData>
      <sheetData sheetId="3926">
        <row r="2">
          <cell r="A2">
            <v>0</v>
          </cell>
        </row>
      </sheetData>
      <sheetData sheetId="3927">
        <row r="2">
          <cell r="A2">
            <v>0</v>
          </cell>
        </row>
      </sheetData>
      <sheetData sheetId="3928">
        <row r="2">
          <cell r="A2">
            <v>0</v>
          </cell>
        </row>
      </sheetData>
      <sheetData sheetId="3929">
        <row r="2">
          <cell r="A2">
            <v>0</v>
          </cell>
        </row>
      </sheetData>
      <sheetData sheetId="3930">
        <row r="2">
          <cell r="A2">
            <v>0</v>
          </cell>
        </row>
      </sheetData>
      <sheetData sheetId="3931">
        <row r="2">
          <cell r="A2">
            <v>0</v>
          </cell>
        </row>
      </sheetData>
      <sheetData sheetId="3932">
        <row r="2">
          <cell r="A2">
            <v>0</v>
          </cell>
        </row>
      </sheetData>
      <sheetData sheetId="3933">
        <row r="2">
          <cell r="A2">
            <v>0</v>
          </cell>
        </row>
      </sheetData>
      <sheetData sheetId="3934">
        <row r="2">
          <cell r="A2">
            <v>0</v>
          </cell>
        </row>
      </sheetData>
      <sheetData sheetId="3935">
        <row r="2">
          <cell r="A2">
            <v>0</v>
          </cell>
        </row>
      </sheetData>
      <sheetData sheetId="3936">
        <row r="2">
          <cell r="A2">
            <v>0</v>
          </cell>
        </row>
      </sheetData>
      <sheetData sheetId="3937">
        <row r="2">
          <cell r="A2">
            <v>0</v>
          </cell>
        </row>
      </sheetData>
      <sheetData sheetId="3938">
        <row r="2">
          <cell r="A2">
            <v>0</v>
          </cell>
        </row>
      </sheetData>
      <sheetData sheetId="3939">
        <row r="2">
          <cell r="A2">
            <v>0</v>
          </cell>
        </row>
      </sheetData>
      <sheetData sheetId="3940">
        <row r="2">
          <cell r="A2">
            <v>0</v>
          </cell>
        </row>
      </sheetData>
      <sheetData sheetId="3941">
        <row r="2">
          <cell r="A2">
            <v>0</v>
          </cell>
        </row>
      </sheetData>
      <sheetData sheetId="3942">
        <row r="2">
          <cell r="A2">
            <v>0</v>
          </cell>
        </row>
      </sheetData>
      <sheetData sheetId="3943">
        <row r="2">
          <cell r="A2">
            <v>0</v>
          </cell>
        </row>
      </sheetData>
      <sheetData sheetId="3944">
        <row r="2">
          <cell r="A2">
            <v>0</v>
          </cell>
        </row>
      </sheetData>
      <sheetData sheetId="3945">
        <row r="2">
          <cell r="A2">
            <v>0</v>
          </cell>
        </row>
      </sheetData>
      <sheetData sheetId="3946">
        <row r="2">
          <cell r="A2">
            <v>0</v>
          </cell>
        </row>
      </sheetData>
      <sheetData sheetId="3947">
        <row r="2">
          <cell r="A2">
            <v>0</v>
          </cell>
        </row>
      </sheetData>
      <sheetData sheetId="3948">
        <row r="2">
          <cell r="A2">
            <v>0</v>
          </cell>
        </row>
      </sheetData>
      <sheetData sheetId="3949">
        <row r="2">
          <cell r="A2">
            <v>0</v>
          </cell>
        </row>
      </sheetData>
      <sheetData sheetId="3950">
        <row r="2">
          <cell r="A2">
            <v>0</v>
          </cell>
        </row>
      </sheetData>
      <sheetData sheetId="3951">
        <row r="2">
          <cell r="A2">
            <v>0</v>
          </cell>
        </row>
      </sheetData>
      <sheetData sheetId="3952">
        <row r="2">
          <cell r="A2">
            <v>0</v>
          </cell>
        </row>
      </sheetData>
      <sheetData sheetId="3953">
        <row r="2">
          <cell r="A2">
            <v>0</v>
          </cell>
        </row>
      </sheetData>
      <sheetData sheetId="3954">
        <row r="2">
          <cell r="A2">
            <v>0</v>
          </cell>
        </row>
      </sheetData>
      <sheetData sheetId="3955">
        <row r="2">
          <cell r="A2">
            <v>0</v>
          </cell>
        </row>
      </sheetData>
      <sheetData sheetId="3956">
        <row r="2">
          <cell r="A2">
            <v>0</v>
          </cell>
        </row>
      </sheetData>
      <sheetData sheetId="3957">
        <row r="2">
          <cell r="A2">
            <v>0</v>
          </cell>
        </row>
      </sheetData>
      <sheetData sheetId="3958">
        <row r="2">
          <cell r="A2">
            <v>0</v>
          </cell>
        </row>
      </sheetData>
      <sheetData sheetId="3959">
        <row r="2">
          <cell r="A2">
            <v>0</v>
          </cell>
        </row>
      </sheetData>
      <sheetData sheetId="3960">
        <row r="2">
          <cell r="A2">
            <v>0</v>
          </cell>
        </row>
      </sheetData>
      <sheetData sheetId="3961">
        <row r="2">
          <cell r="A2">
            <v>0</v>
          </cell>
        </row>
      </sheetData>
      <sheetData sheetId="3962">
        <row r="2">
          <cell r="A2">
            <v>0</v>
          </cell>
        </row>
      </sheetData>
      <sheetData sheetId="3963">
        <row r="2">
          <cell r="A2">
            <v>0</v>
          </cell>
        </row>
      </sheetData>
      <sheetData sheetId="3964">
        <row r="2">
          <cell r="A2">
            <v>0</v>
          </cell>
        </row>
      </sheetData>
      <sheetData sheetId="3965">
        <row r="2">
          <cell r="A2">
            <v>0</v>
          </cell>
        </row>
      </sheetData>
      <sheetData sheetId="3966">
        <row r="2">
          <cell r="A2">
            <v>0</v>
          </cell>
        </row>
      </sheetData>
      <sheetData sheetId="3967">
        <row r="2">
          <cell r="A2">
            <v>0</v>
          </cell>
        </row>
      </sheetData>
      <sheetData sheetId="3968">
        <row r="2">
          <cell r="A2">
            <v>0</v>
          </cell>
        </row>
      </sheetData>
      <sheetData sheetId="3969">
        <row r="2">
          <cell r="A2">
            <v>0</v>
          </cell>
        </row>
      </sheetData>
      <sheetData sheetId="3970">
        <row r="2">
          <cell r="A2">
            <v>0</v>
          </cell>
        </row>
      </sheetData>
      <sheetData sheetId="3971">
        <row r="2">
          <cell r="A2">
            <v>0</v>
          </cell>
        </row>
      </sheetData>
      <sheetData sheetId="3972">
        <row r="2">
          <cell r="A2">
            <v>0</v>
          </cell>
        </row>
      </sheetData>
      <sheetData sheetId="3973">
        <row r="2">
          <cell r="A2">
            <v>0</v>
          </cell>
        </row>
      </sheetData>
      <sheetData sheetId="3974">
        <row r="2">
          <cell r="A2">
            <v>0</v>
          </cell>
        </row>
      </sheetData>
      <sheetData sheetId="3975">
        <row r="2">
          <cell r="A2">
            <v>0</v>
          </cell>
        </row>
      </sheetData>
      <sheetData sheetId="3976">
        <row r="2">
          <cell r="A2">
            <v>0</v>
          </cell>
        </row>
      </sheetData>
      <sheetData sheetId="3977">
        <row r="2">
          <cell r="A2">
            <v>0</v>
          </cell>
        </row>
      </sheetData>
      <sheetData sheetId="3978">
        <row r="2">
          <cell r="A2">
            <v>0</v>
          </cell>
        </row>
      </sheetData>
      <sheetData sheetId="3979">
        <row r="2">
          <cell r="A2">
            <v>0</v>
          </cell>
        </row>
      </sheetData>
      <sheetData sheetId="3980">
        <row r="2">
          <cell r="A2">
            <v>0</v>
          </cell>
        </row>
      </sheetData>
      <sheetData sheetId="3981">
        <row r="2">
          <cell r="A2">
            <v>0</v>
          </cell>
        </row>
      </sheetData>
      <sheetData sheetId="3982">
        <row r="2">
          <cell r="A2">
            <v>0</v>
          </cell>
        </row>
      </sheetData>
      <sheetData sheetId="3983">
        <row r="2">
          <cell r="A2">
            <v>0</v>
          </cell>
        </row>
      </sheetData>
      <sheetData sheetId="3984">
        <row r="2">
          <cell r="A2">
            <v>0</v>
          </cell>
        </row>
      </sheetData>
      <sheetData sheetId="3985">
        <row r="2">
          <cell r="A2">
            <v>0</v>
          </cell>
        </row>
      </sheetData>
      <sheetData sheetId="3986">
        <row r="2">
          <cell r="A2">
            <v>0</v>
          </cell>
        </row>
      </sheetData>
      <sheetData sheetId="3987">
        <row r="2">
          <cell r="A2">
            <v>0</v>
          </cell>
        </row>
      </sheetData>
      <sheetData sheetId="3988">
        <row r="2">
          <cell r="A2">
            <v>0</v>
          </cell>
        </row>
      </sheetData>
      <sheetData sheetId="3989">
        <row r="2">
          <cell r="A2">
            <v>0</v>
          </cell>
        </row>
      </sheetData>
      <sheetData sheetId="3990">
        <row r="2">
          <cell r="A2">
            <v>0</v>
          </cell>
        </row>
      </sheetData>
      <sheetData sheetId="3991">
        <row r="2">
          <cell r="A2">
            <v>0</v>
          </cell>
        </row>
      </sheetData>
      <sheetData sheetId="3992">
        <row r="2">
          <cell r="A2">
            <v>0</v>
          </cell>
        </row>
      </sheetData>
      <sheetData sheetId="3993">
        <row r="2">
          <cell r="A2">
            <v>0</v>
          </cell>
        </row>
      </sheetData>
      <sheetData sheetId="3994">
        <row r="2">
          <cell r="A2">
            <v>0</v>
          </cell>
        </row>
      </sheetData>
      <sheetData sheetId="3995">
        <row r="2">
          <cell r="A2">
            <v>0</v>
          </cell>
        </row>
      </sheetData>
      <sheetData sheetId="3996">
        <row r="2">
          <cell r="A2">
            <v>0</v>
          </cell>
        </row>
      </sheetData>
      <sheetData sheetId="3997">
        <row r="2">
          <cell r="A2">
            <v>0</v>
          </cell>
        </row>
      </sheetData>
      <sheetData sheetId="3998">
        <row r="2">
          <cell r="A2">
            <v>0</v>
          </cell>
        </row>
      </sheetData>
      <sheetData sheetId="3999">
        <row r="2">
          <cell r="A2">
            <v>0</v>
          </cell>
        </row>
      </sheetData>
      <sheetData sheetId="4000">
        <row r="2">
          <cell r="A2">
            <v>0</v>
          </cell>
        </row>
      </sheetData>
      <sheetData sheetId="4001">
        <row r="2">
          <cell r="A2">
            <v>0</v>
          </cell>
        </row>
      </sheetData>
      <sheetData sheetId="4002">
        <row r="2">
          <cell r="A2">
            <v>0</v>
          </cell>
        </row>
      </sheetData>
      <sheetData sheetId="4003">
        <row r="2">
          <cell r="A2">
            <v>0</v>
          </cell>
        </row>
      </sheetData>
      <sheetData sheetId="4004">
        <row r="2">
          <cell r="A2">
            <v>0</v>
          </cell>
        </row>
      </sheetData>
      <sheetData sheetId="4005">
        <row r="2">
          <cell r="A2">
            <v>0</v>
          </cell>
        </row>
      </sheetData>
      <sheetData sheetId="4006">
        <row r="2">
          <cell r="A2">
            <v>0</v>
          </cell>
        </row>
      </sheetData>
      <sheetData sheetId="4007">
        <row r="2">
          <cell r="A2">
            <v>0</v>
          </cell>
        </row>
      </sheetData>
      <sheetData sheetId="4008">
        <row r="2">
          <cell r="A2">
            <v>0</v>
          </cell>
        </row>
      </sheetData>
      <sheetData sheetId="4009">
        <row r="2">
          <cell r="A2">
            <v>0</v>
          </cell>
        </row>
      </sheetData>
      <sheetData sheetId="4010">
        <row r="2">
          <cell r="A2">
            <v>0</v>
          </cell>
        </row>
      </sheetData>
      <sheetData sheetId="4011">
        <row r="2">
          <cell r="A2">
            <v>0</v>
          </cell>
        </row>
      </sheetData>
      <sheetData sheetId="4012">
        <row r="2">
          <cell r="A2">
            <v>0</v>
          </cell>
        </row>
      </sheetData>
      <sheetData sheetId="4013">
        <row r="2">
          <cell r="A2">
            <v>0</v>
          </cell>
        </row>
      </sheetData>
      <sheetData sheetId="4014">
        <row r="2">
          <cell r="A2">
            <v>0</v>
          </cell>
        </row>
      </sheetData>
      <sheetData sheetId="4015">
        <row r="2">
          <cell r="A2">
            <v>0</v>
          </cell>
        </row>
      </sheetData>
      <sheetData sheetId="4016">
        <row r="2">
          <cell r="A2">
            <v>0</v>
          </cell>
        </row>
      </sheetData>
      <sheetData sheetId="4017">
        <row r="2">
          <cell r="A2">
            <v>0</v>
          </cell>
        </row>
      </sheetData>
      <sheetData sheetId="4018">
        <row r="2">
          <cell r="A2">
            <v>0</v>
          </cell>
        </row>
      </sheetData>
      <sheetData sheetId="4019">
        <row r="2">
          <cell r="A2">
            <v>0</v>
          </cell>
        </row>
      </sheetData>
      <sheetData sheetId="4020">
        <row r="2">
          <cell r="A2">
            <v>0</v>
          </cell>
        </row>
      </sheetData>
      <sheetData sheetId="4021">
        <row r="2">
          <cell r="A2">
            <v>0</v>
          </cell>
        </row>
      </sheetData>
      <sheetData sheetId="4022">
        <row r="2">
          <cell r="A2">
            <v>0</v>
          </cell>
        </row>
      </sheetData>
      <sheetData sheetId="4023">
        <row r="2">
          <cell r="A2">
            <v>0</v>
          </cell>
        </row>
      </sheetData>
      <sheetData sheetId="4024">
        <row r="2">
          <cell r="A2">
            <v>0</v>
          </cell>
        </row>
      </sheetData>
      <sheetData sheetId="4025">
        <row r="2">
          <cell r="A2">
            <v>0</v>
          </cell>
        </row>
      </sheetData>
      <sheetData sheetId="4026">
        <row r="2">
          <cell r="A2">
            <v>0</v>
          </cell>
        </row>
      </sheetData>
      <sheetData sheetId="4027">
        <row r="2">
          <cell r="A2">
            <v>0</v>
          </cell>
        </row>
      </sheetData>
      <sheetData sheetId="4028"/>
      <sheetData sheetId="4029"/>
      <sheetData sheetId="4030"/>
      <sheetData sheetId="4031">
        <row r="2">
          <cell r="A2">
            <v>0</v>
          </cell>
        </row>
      </sheetData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>
        <row r="2">
          <cell r="A2">
            <v>0</v>
          </cell>
        </row>
      </sheetData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>
        <row r="2">
          <cell r="A2">
            <v>0</v>
          </cell>
        </row>
      </sheetData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>
        <row r="2">
          <cell r="A2">
            <v>0</v>
          </cell>
        </row>
      </sheetData>
      <sheetData sheetId="4078"/>
      <sheetData sheetId="4079"/>
      <sheetData sheetId="4080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>
        <row r="2">
          <cell r="A2">
            <v>0</v>
          </cell>
        </row>
      </sheetData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>
        <row r="2">
          <cell r="A2">
            <v>0</v>
          </cell>
        </row>
      </sheetData>
      <sheetData sheetId="4292"/>
      <sheetData sheetId="4293"/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>
        <row r="2">
          <cell r="A2">
            <v>0</v>
          </cell>
        </row>
      </sheetData>
      <sheetData sheetId="4328"/>
      <sheetData sheetId="4329"/>
      <sheetData sheetId="4330"/>
      <sheetData sheetId="4331"/>
      <sheetData sheetId="4332"/>
      <sheetData sheetId="4333"/>
      <sheetData sheetId="4334"/>
      <sheetData sheetId="4335">
        <row r="2">
          <cell r="A2">
            <v>0</v>
          </cell>
        </row>
      </sheetData>
      <sheetData sheetId="4336"/>
      <sheetData sheetId="4337">
        <row r="2">
          <cell r="A2">
            <v>0</v>
          </cell>
        </row>
      </sheetData>
      <sheetData sheetId="4338"/>
      <sheetData sheetId="4339"/>
      <sheetData sheetId="4340"/>
      <sheetData sheetId="4341"/>
      <sheetData sheetId="4342"/>
      <sheetData sheetId="4343"/>
      <sheetData sheetId="4344"/>
      <sheetData sheetId="4345">
        <row r="2">
          <cell r="A2">
            <v>0</v>
          </cell>
        </row>
      </sheetData>
      <sheetData sheetId="4346"/>
      <sheetData sheetId="4347">
        <row r="2">
          <cell r="A2">
            <v>0</v>
          </cell>
        </row>
      </sheetData>
      <sheetData sheetId="4348"/>
      <sheetData sheetId="4349"/>
      <sheetData sheetId="4350"/>
      <sheetData sheetId="4351"/>
      <sheetData sheetId="4352"/>
      <sheetData sheetId="4353"/>
      <sheetData sheetId="4354">
        <row r="2">
          <cell r="A2">
            <v>0</v>
          </cell>
        </row>
      </sheetData>
      <sheetData sheetId="4355"/>
      <sheetData sheetId="4356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>
        <row r="2">
          <cell r="A2">
            <v>0</v>
          </cell>
        </row>
      </sheetData>
      <sheetData sheetId="4382"/>
      <sheetData sheetId="4383">
        <row r="2">
          <cell r="A2">
            <v>0</v>
          </cell>
        </row>
      </sheetData>
      <sheetData sheetId="4384"/>
      <sheetData sheetId="4385"/>
      <sheetData sheetId="4386"/>
      <sheetData sheetId="4387">
        <row r="2">
          <cell r="A2">
            <v>0</v>
          </cell>
        </row>
      </sheetData>
      <sheetData sheetId="4388"/>
      <sheetData sheetId="4389"/>
      <sheetData sheetId="4390"/>
      <sheetData sheetId="4391">
        <row r="2">
          <cell r="A2">
            <v>0</v>
          </cell>
        </row>
      </sheetData>
      <sheetData sheetId="4392"/>
      <sheetData sheetId="4393">
        <row r="2">
          <cell r="A2">
            <v>0</v>
          </cell>
        </row>
      </sheetData>
      <sheetData sheetId="4394"/>
      <sheetData sheetId="4395"/>
      <sheetData sheetId="4396"/>
      <sheetData sheetId="4397"/>
      <sheetData sheetId="4398"/>
      <sheetData sheetId="4399"/>
      <sheetData sheetId="4400"/>
      <sheetData sheetId="4401">
        <row r="2">
          <cell r="A2">
            <v>0</v>
          </cell>
        </row>
      </sheetData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>
        <row r="2">
          <cell r="A2">
            <v>0</v>
          </cell>
        </row>
      </sheetData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>
        <row r="2">
          <cell r="A2">
            <v>0</v>
          </cell>
        </row>
      </sheetData>
      <sheetData sheetId="4438"/>
      <sheetData sheetId="4439"/>
      <sheetData sheetId="4440"/>
      <sheetData sheetId="4441"/>
      <sheetData sheetId="4442"/>
      <sheetData sheetId="4443"/>
      <sheetData sheetId="4444"/>
      <sheetData sheetId="4445"/>
      <sheetData sheetId="4446"/>
      <sheetData sheetId="4447">
        <row r="2">
          <cell r="A2">
            <v>0</v>
          </cell>
        </row>
      </sheetData>
      <sheetData sheetId="4448"/>
      <sheetData sheetId="4449"/>
      <sheetData sheetId="4450"/>
      <sheetData sheetId="4451"/>
      <sheetData sheetId="4452"/>
      <sheetData sheetId="4453"/>
      <sheetData sheetId="4454"/>
      <sheetData sheetId="4455"/>
      <sheetData sheetId="4456"/>
      <sheetData sheetId="4457"/>
      <sheetData sheetId="4458"/>
      <sheetData sheetId="4459"/>
      <sheetData sheetId="4460"/>
      <sheetData sheetId="4461"/>
      <sheetData sheetId="4462"/>
      <sheetData sheetId="4463"/>
      <sheetData sheetId="4464"/>
      <sheetData sheetId="4465"/>
      <sheetData sheetId="4466">
        <row r="2">
          <cell r="A2">
            <v>0</v>
          </cell>
        </row>
      </sheetData>
      <sheetData sheetId="4467"/>
      <sheetData sheetId="4468"/>
      <sheetData sheetId="4469"/>
      <sheetData sheetId="4470"/>
      <sheetData sheetId="4471"/>
      <sheetData sheetId="4472"/>
      <sheetData sheetId="4473"/>
      <sheetData sheetId="4474"/>
      <sheetData sheetId="4475"/>
      <sheetData sheetId="4476">
        <row r="2">
          <cell r="A2">
            <v>0</v>
          </cell>
        </row>
      </sheetData>
      <sheetData sheetId="4477"/>
      <sheetData sheetId="4478"/>
      <sheetData sheetId="4479"/>
      <sheetData sheetId="4480"/>
      <sheetData sheetId="4481"/>
      <sheetData sheetId="4482"/>
      <sheetData sheetId="4483"/>
      <sheetData sheetId="4484"/>
      <sheetData sheetId="4485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/>
      <sheetData sheetId="4502"/>
      <sheetData sheetId="4503"/>
      <sheetData sheetId="4504"/>
      <sheetData sheetId="4505"/>
      <sheetData sheetId="4506"/>
      <sheetData sheetId="4507"/>
      <sheetData sheetId="4508"/>
      <sheetData sheetId="4509"/>
      <sheetData sheetId="4510"/>
      <sheetData sheetId="4511"/>
      <sheetData sheetId="4512">
        <row r="2">
          <cell r="A2">
            <v>0</v>
          </cell>
        </row>
      </sheetData>
      <sheetData sheetId="4513"/>
      <sheetData sheetId="4514"/>
      <sheetData sheetId="4515"/>
      <sheetData sheetId="4516"/>
      <sheetData sheetId="4517"/>
      <sheetData sheetId="4518"/>
      <sheetData sheetId="4519"/>
      <sheetData sheetId="4520">
        <row r="2">
          <cell r="A2">
            <v>0</v>
          </cell>
        </row>
      </sheetData>
      <sheetData sheetId="4521"/>
      <sheetData sheetId="4522">
        <row r="2">
          <cell r="A2">
            <v>0</v>
          </cell>
        </row>
      </sheetData>
      <sheetData sheetId="4523"/>
      <sheetData sheetId="4524"/>
      <sheetData sheetId="4525"/>
      <sheetData sheetId="4526"/>
      <sheetData sheetId="4527"/>
      <sheetData sheetId="4528"/>
      <sheetData sheetId="4529"/>
      <sheetData sheetId="4530">
        <row r="2">
          <cell r="A2">
            <v>0</v>
          </cell>
        </row>
      </sheetData>
      <sheetData sheetId="4531"/>
      <sheetData sheetId="4532">
        <row r="2">
          <cell r="A2">
            <v>0</v>
          </cell>
        </row>
      </sheetData>
      <sheetData sheetId="4533"/>
      <sheetData sheetId="4534"/>
      <sheetData sheetId="4535"/>
      <sheetData sheetId="4536"/>
      <sheetData sheetId="4537"/>
      <sheetData sheetId="4538"/>
      <sheetData sheetId="4539">
        <row r="2">
          <cell r="A2">
            <v>0</v>
          </cell>
        </row>
      </sheetData>
      <sheetData sheetId="4540"/>
      <sheetData sheetId="4541"/>
      <sheetData sheetId="4542"/>
      <sheetData sheetId="4543"/>
      <sheetData sheetId="4544"/>
      <sheetData sheetId="4545"/>
      <sheetData sheetId="4546"/>
      <sheetData sheetId="4547"/>
      <sheetData sheetId="4548"/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/>
      <sheetData sheetId="4561"/>
      <sheetData sheetId="4562"/>
      <sheetData sheetId="4563"/>
      <sheetData sheetId="4564"/>
      <sheetData sheetId="4565"/>
      <sheetData sheetId="4566">
        <row r="2">
          <cell r="A2">
            <v>0</v>
          </cell>
        </row>
      </sheetData>
      <sheetData sheetId="4567"/>
      <sheetData sheetId="4568">
        <row r="2">
          <cell r="A2">
            <v>0</v>
          </cell>
        </row>
      </sheetData>
      <sheetData sheetId="4569"/>
      <sheetData sheetId="4570"/>
      <sheetData sheetId="4571"/>
      <sheetData sheetId="4572">
        <row r="2">
          <cell r="A2">
            <v>0</v>
          </cell>
        </row>
      </sheetData>
      <sheetData sheetId="4573"/>
      <sheetData sheetId="4574"/>
      <sheetData sheetId="4575"/>
      <sheetData sheetId="4576">
        <row r="2">
          <cell r="A2">
            <v>0</v>
          </cell>
        </row>
      </sheetData>
      <sheetData sheetId="4577"/>
      <sheetData sheetId="4578">
        <row r="2">
          <cell r="A2">
            <v>0</v>
          </cell>
        </row>
      </sheetData>
      <sheetData sheetId="4579"/>
      <sheetData sheetId="4580"/>
      <sheetData sheetId="4581"/>
      <sheetData sheetId="4582"/>
      <sheetData sheetId="4583"/>
      <sheetData sheetId="4584"/>
      <sheetData sheetId="4585"/>
      <sheetData sheetId="4586">
        <row r="2">
          <cell r="A2">
            <v>0</v>
          </cell>
        </row>
      </sheetData>
      <sheetData sheetId="4587"/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/>
      <sheetData sheetId="4609">
        <row r="2">
          <cell r="A2">
            <v>0</v>
          </cell>
        </row>
      </sheetData>
      <sheetData sheetId="4610"/>
      <sheetData sheetId="4611"/>
      <sheetData sheetId="4612"/>
      <sheetData sheetId="4613"/>
      <sheetData sheetId="4614"/>
      <sheetData sheetId="4615"/>
      <sheetData sheetId="4616"/>
      <sheetData sheetId="4617"/>
      <sheetData sheetId="4618"/>
      <sheetData sheetId="4619"/>
      <sheetData sheetId="4620"/>
      <sheetData sheetId="4621"/>
      <sheetData sheetId="4622">
        <row r="2">
          <cell r="A2">
            <v>0</v>
          </cell>
        </row>
      </sheetData>
      <sheetData sheetId="4623"/>
      <sheetData sheetId="4624"/>
      <sheetData sheetId="4625"/>
      <sheetData sheetId="4626"/>
      <sheetData sheetId="4627"/>
      <sheetData sheetId="4628"/>
      <sheetData sheetId="4629"/>
      <sheetData sheetId="4630"/>
      <sheetData sheetId="4631"/>
      <sheetData sheetId="4632">
        <row r="2">
          <cell r="A2">
            <v>0</v>
          </cell>
        </row>
      </sheetData>
      <sheetData sheetId="4633"/>
      <sheetData sheetId="4634"/>
      <sheetData sheetId="4635"/>
      <sheetData sheetId="4636"/>
      <sheetData sheetId="4637"/>
      <sheetData sheetId="4638"/>
      <sheetData sheetId="4639"/>
      <sheetData sheetId="4640"/>
      <sheetData sheetId="4641"/>
      <sheetData sheetId="4642"/>
      <sheetData sheetId="4643"/>
      <sheetData sheetId="4644"/>
      <sheetData sheetId="4645"/>
      <sheetData sheetId="4646"/>
      <sheetData sheetId="4647"/>
      <sheetData sheetId="4648"/>
      <sheetData sheetId="4649"/>
      <sheetData sheetId="4650"/>
      <sheetData sheetId="4651">
        <row r="2">
          <cell r="A2">
            <v>0</v>
          </cell>
        </row>
      </sheetData>
      <sheetData sheetId="4652"/>
      <sheetData sheetId="4653"/>
      <sheetData sheetId="4654"/>
      <sheetData sheetId="4655"/>
      <sheetData sheetId="4656"/>
      <sheetData sheetId="4657"/>
      <sheetData sheetId="4658"/>
      <sheetData sheetId="4659"/>
      <sheetData sheetId="4660"/>
      <sheetData sheetId="4661">
        <row r="2">
          <cell r="A2">
            <v>0</v>
          </cell>
        </row>
      </sheetData>
      <sheetData sheetId="4662"/>
      <sheetData sheetId="4663"/>
      <sheetData sheetId="4664"/>
      <sheetData sheetId="4665"/>
      <sheetData sheetId="4666"/>
      <sheetData sheetId="4667"/>
      <sheetData sheetId="4668"/>
      <sheetData sheetId="4669"/>
      <sheetData sheetId="4670"/>
      <sheetData sheetId="4671"/>
      <sheetData sheetId="4672"/>
      <sheetData sheetId="4673"/>
      <sheetData sheetId="4674"/>
      <sheetData sheetId="4675"/>
      <sheetData sheetId="4676"/>
      <sheetData sheetId="4677"/>
      <sheetData sheetId="4678"/>
      <sheetData sheetId="4679"/>
      <sheetData sheetId="4680"/>
      <sheetData sheetId="4681"/>
      <sheetData sheetId="4682"/>
      <sheetData sheetId="4683"/>
      <sheetData sheetId="4684"/>
      <sheetData sheetId="4685"/>
      <sheetData sheetId="4686">
        <row r="2">
          <cell r="A2">
            <v>0</v>
          </cell>
        </row>
      </sheetData>
      <sheetData sheetId="4687">
        <row r="2">
          <cell r="A2">
            <v>0</v>
          </cell>
        </row>
      </sheetData>
      <sheetData sheetId="4688">
        <row r="2">
          <cell r="A2">
            <v>0</v>
          </cell>
        </row>
      </sheetData>
      <sheetData sheetId="4689">
        <row r="2">
          <cell r="A2">
            <v>0</v>
          </cell>
        </row>
      </sheetData>
      <sheetData sheetId="4690">
        <row r="2">
          <cell r="A2">
            <v>0</v>
          </cell>
        </row>
      </sheetData>
      <sheetData sheetId="4691">
        <row r="2">
          <cell r="A2">
            <v>0</v>
          </cell>
        </row>
      </sheetData>
      <sheetData sheetId="4692">
        <row r="2">
          <cell r="A2">
            <v>0</v>
          </cell>
        </row>
      </sheetData>
      <sheetData sheetId="4693"/>
      <sheetData sheetId="4694"/>
      <sheetData sheetId="4695">
        <row r="2">
          <cell r="A2">
            <v>0</v>
          </cell>
        </row>
      </sheetData>
      <sheetData sheetId="4696">
        <row r="2">
          <cell r="A2">
            <v>0</v>
          </cell>
        </row>
      </sheetData>
      <sheetData sheetId="4697">
        <row r="2">
          <cell r="A2">
            <v>0</v>
          </cell>
        </row>
      </sheetData>
      <sheetData sheetId="4698">
        <row r="2">
          <cell r="A2">
            <v>0</v>
          </cell>
        </row>
      </sheetData>
      <sheetData sheetId="4699">
        <row r="2">
          <cell r="A2">
            <v>0</v>
          </cell>
        </row>
      </sheetData>
      <sheetData sheetId="4700">
        <row r="2">
          <cell r="A2">
            <v>0</v>
          </cell>
        </row>
      </sheetData>
      <sheetData sheetId="4701">
        <row r="2">
          <cell r="A2">
            <v>0</v>
          </cell>
        </row>
      </sheetData>
      <sheetData sheetId="4702">
        <row r="2">
          <cell r="A2">
            <v>0</v>
          </cell>
        </row>
      </sheetData>
      <sheetData sheetId="4703"/>
      <sheetData sheetId="4704">
        <row r="2">
          <cell r="A2">
            <v>0</v>
          </cell>
        </row>
      </sheetData>
      <sheetData sheetId="4705">
        <row r="2">
          <cell r="A2">
            <v>0</v>
          </cell>
        </row>
      </sheetData>
      <sheetData sheetId="4706">
        <row r="2">
          <cell r="A2">
            <v>0</v>
          </cell>
        </row>
      </sheetData>
      <sheetData sheetId="4707">
        <row r="2">
          <cell r="A2">
            <v>0</v>
          </cell>
        </row>
      </sheetData>
      <sheetData sheetId="4708">
        <row r="2">
          <cell r="A2">
            <v>0</v>
          </cell>
        </row>
      </sheetData>
      <sheetData sheetId="4709">
        <row r="2">
          <cell r="A2">
            <v>0</v>
          </cell>
        </row>
      </sheetData>
      <sheetData sheetId="4710">
        <row r="2">
          <cell r="A2">
            <v>0</v>
          </cell>
        </row>
      </sheetData>
      <sheetData sheetId="4711">
        <row r="2">
          <cell r="A2">
            <v>0</v>
          </cell>
        </row>
      </sheetData>
      <sheetData sheetId="4712">
        <row r="2">
          <cell r="A2">
            <v>0</v>
          </cell>
        </row>
      </sheetData>
      <sheetData sheetId="4713">
        <row r="2">
          <cell r="A2">
            <v>0</v>
          </cell>
        </row>
      </sheetData>
      <sheetData sheetId="4714">
        <row r="2">
          <cell r="A2">
            <v>0</v>
          </cell>
        </row>
      </sheetData>
      <sheetData sheetId="4715">
        <row r="2">
          <cell r="A2">
            <v>0</v>
          </cell>
        </row>
      </sheetData>
      <sheetData sheetId="4716">
        <row r="2">
          <cell r="A2">
            <v>0</v>
          </cell>
        </row>
      </sheetData>
      <sheetData sheetId="4717">
        <row r="2">
          <cell r="A2">
            <v>0</v>
          </cell>
        </row>
      </sheetData>
      <sheetData sheetId="4718">
        <row r="2">
          <cell r="A2">
            <v>0</v>
          </cell>
        </row>
      </sheetData>
      <sheetData sheetId="4719">
        <row r="2">
          <cell r="A2">
            <v>0</v>
          </cell>
        </row>
      </sheetData>
      <sheetData sheetId="4720">
        <row r="2">
          <cell r="A2">
            <v>0</v>
          </cell>
        </row>
      </sheetData>
      <sheetData sheetId="4721">
        <row r="2">
          <cell r="A2">
            <v>0</v>
          </cell>
        </row>
      </sheetData>
      <sheetData sheetId="4722">
        <row r="2">
          <cell r="A2">
            <v>0</v>
          </cell>
        </row>
      </sheetData>
      <sheetData sheetId="4723">
        <row r="2">
          <cell r="A2">
            <v>0</v>
          </cell>
        </row>
      </sheetData>
      <sheetData sheetId="4724">
        <row r="2">
          <cell r="A2">
            <v>0</v>
          </cell>
        </row>
      </sheetData>
      <sheetData sheetId="4725">
        <row r="2">
          <cell r="A2">
            <v>0</v>
          </cell>
        </row>
      </sheetData>
      <sheetData sheetId="4726">
        <row r="2">
          <cell r="A2">
            <v>0</v>
          </cell>
        </row>
      </sheetData>
      <sheetData sheetId="4727">
        <row r="2">
          <cell r="A2">
            <v>0</v>
          </cell>
        </row>
      </sheetData>
      <sheetData sheetId="4728">
        <row r="2">
          <cell r="A2">
            <v>0</v>
          </cell>
        </row>
      </sheetData>
      <sheetData sheetId="4729">
        <row r="2">
          <cell r="A2">
            <v>0</v>
          </cell>
        </row>
      </sheetData>
      <sheetData sheetId="4730">
        <row r="2">
          <cell r="A2">
            <v>0</v>
          </cell>
        </row>
      </sheetData>
      <sheetData sheetId="4731">
        <row r="2">
          <cell r="A2">
            <v>0</v>
          </cell>
        </row>
      </sheetData>
      <sheetData sheetId="4732">
        <row r="2">
          <cell r="A2">
            <v>0</v>
          </cell>
        </row>
      </sheetData>
      <sheetData sheetId="4733">
        <row r="2">
          <cell r="A2">
            <v>0</v>
          </cell>
        </row>
      </sheetData>
      <sheetData sheetId="4734">
        <row r="2">
          <cell r="A2">
            <v>0</v>
          </cell>
        </row>
      </sheetData>
      <sheetData sheetId="4735">
        <row r="2">
          <cell r="A2">
            <v>0</v>
          </cell>
        </row>
      </sheetData>
      <sheetData sheetId="4736">
        <row r="2">
          <cell r="A2">
            <v>0</v>
          </cell>
        </row>
      </sheetData>
      <sheetData sheetId="4737">
        <row r="2">
          <cell r="A2">
            <v>0</v>
          </cell>
        </row>
      </sheetData>
      <sheetData sheetId="4738">
        <row r="2">
          <cell r="A2">
            <v>0</v>
          </cell>
        </row>
      </sheetData>
      <sheetData sheetId="4739">
        <row r="2">
          <cell r="A2">
            <v>0</v>
          </cell>
        </row>
      </sheetData>
      <sheetData sheetId="4740">
        <row r="2">
          <cell r="A2">
            <v>0</v>
          </cell>
        </row>
      </sheetData>
      <sheetData sheetId="4741">
        <row r="2">
          <cell r="A2">
            <v>0</v>
          </cell>
        </row>
      </sheetData>
      <sheetData sheetId="4742">
        <row r="2">
          <cell r="A2">
            <v>0</v>
          </cell>
        </row>
      </sheetData>
      <sheetData sheetId="4743">
        <row r="2">
          <cell r="A2">
            <v>0</v>
          </cell>
        </row>
      </sheetData>
      <sheetData sheetId="4744">
        <row r="2">
          <cell r="A2">
            <v>0</v>
          </cell>
        </row>
      </sheetData>
      <sheetData sheetId="4745">
        <row r="2">
          <cell r="A2">
            <v>0</v>
          </cell>
        </row>
      </sheetData>
      <sheetData sheetId="4746">
        <row r="2">
          <cell r="A2">
            <v>0</v>
          </cell>
        </row>
      </sheetData>
      <sheetData sheetId="4747">
        <row r="2">
          <cell r="A2">
            <v>0</v>
          </cell>
        </row>
      </sheetData>
      <sheetData sheetId="4748">
        <row r="2">
          <cell r="A2">
            <v>0</v>
          </cell>
        </row>
      </sheetData>
      <sheetData sheetId="4749">
        <row r="2">
          <cell r="A2">
            <v>0</v>
          </cell>
        </row>
      </sheetData>
      <sheetData sheetId="4750">
        <row r="2">
          <cell r="A2">
            <v>0</v>
          </cell>
        </row>
      </sheetData>
      <sheetData sheetId="4751">
        <row r="2">
          <cell r="A2">
            <v>0</v>
          </cell>
        </row>
      </sheetData>
      <sheetData sheetId="4752">
        <row r="2">
          <cell r="A2">
            <v>0</v>
          </cell>
        </row>
      </sheetData>
      <sheetData sheetId="4753">
        <row r="2">
          <cell r="A2">
            <v>0</v>
          </cell>
        </row>
      </sheetData>
      <sheetData sheetId="4754">
        <row r="2">
          <cell r="A2">
            <v>0</v>
          </cell>
        </row>
      </sheetData>
      <sheetData sheetId="4755">
        <row r="2">
          <cell r="A2">
            <v>0</v>
          </cell>
        </row>
      </sheetData>
      <sheetData sheetId="4756">
        <row r="2">
          <cell r="A2">
            <v>0</v>
          </cell>
        </row>
      </sheetData>
      <sheetData sheetId="4757">
        <row r="2">
          <cell r="A2">
            <v>0</v>
          </cell>
        </row>
      </sheetData>
      <sheetData sheetId="4758">
        <row r="2">
          <cell r="A2">
            <v>0</v>
          </cell>
        </row>
      </sheetData>
      <sheetData sheetId="4759">
        <row r="2">
          <cell r="A2">
            <v>0</v>
          </cell>
        </row>
      </sheetData>
      <sheetData sheetId="4760">
        <row r="2">
          <cell r="A2">
            <v>0</v>
          </cell>
        </row>
      </sheetData>
      <sheetData sheetId="4761">
        <row r="2">
          <cell r="A2">
            <v>0</v>
          </cell>
        </row>
      </sheetData>
      <sheetData sheetId="4762">
        <row r="2">
          <cell r="A2">
            <v>0</v>
          </cell>
        </row>
      </sheetData>
      <sheetData sheetId="4763">
        <row r="2">
          <cell r="A2">
            <v>0</v>
          </cell>
        </row>
      </sheetData>
      <sheetData sheetId="4764">
        <row r="2">
          <cell r="A2">
            <v>0</v>
          </cell>
        </row>
      </sheetData>
      <sheetData sheetId="4765">
        <row r="2">
          <cell r="A2">
            <v>0</v>
          </cell>
        </row>
      </sheetData>
      <sheetData sheetId="4766">
        <row r="2">
          <cell r="A2">
            <v>0</v>
          </cell>
        </row>
      </sheetData>
      <sheetData sheetId="4767">
        <row r="2">
          <cell r="A2">
            <v>0</v>
          </cell>
        </row>
      </sheetData>
      <sheetData sheetId="4768">
        <row r="2">
          <cell r="A2">
            <v>0</v>
          </cell>
        </row>
      </sheetData>
      <sheetData sheetId="4769">
        <row r="2">
          <cell r="A2">
            <v>0</v>
          </cell>
        </row>
      </sheetData>
      <sheetData sheetId="4770">
        <row r="2">
          <cell r="A2">
            <v>0</v>
          </cell>
        </row>
      </sheetData>
      <sheetData sheetId="4771">
        <row r="2">
          <cell r="A2">
            <v>0</v>
          </cell>
        </row>
      </sheetData>
      <sheetData sheetId="4772">
        <row r="2">
          <cell r="A2">
            <v>0</v>
          </cell>
        </row>
      </sheetData>
      <sheetData sheetId="4773">
        <row r="2">
          <cell r="A2">
            <v>0</v>
          </cell>
        </row>
      </sheetData>
      <sheetData sheetId="4774">
        <row r="2">
          <cell r="A2">
            <v>0</v>
          </cell>
        </row>
      </sheetData>
      <sheetData sheetId="4775">
        <row r="2">
          <cell r="A2">
            <v>0</v>
          </cell>
        </row>
      </sheetData>
      <sheetData sheetId="4776">
        <row r="2">
          <cell r="A2">
            <v>0</v>
          </cell>
        </row>
      </sheetData>
      <sheetData sheetId="4777">
        <row r="2">
          <cell r="A2">
            <v>0</v>
          </cell>
        </row>
      </sheetData>
      <sheetData sheetId="4778">
        <row r="2">
          <cell r="A2">
            <v>0</v>
          </cell>
        </row>
      </sheetData>
      <sheetData sheetId="4779">
        <row r="2">
          <cell r="A2">
            <v>0</v>
          </cell>
        </row>
      </sheetData>
      <sheetData sheetId="4780">
        <row r="2">
          <cell r="A2">
            <v>0</v>
          </cell>
        </row>
      </sheetData>
      <sheetData sheetId="4781">
        <row r="2">
          <cell r="A2">
            <v>0</v>
          </cell>
        </row>
      </sheetData>
      <sheetData sheetId="4782">
        <row r="2">
          <cell r="A2">
            <v>0</v>
          </cell>
        </row>
      </sheetData>
      <sheetData sheetId="4783">
        <row r="2">
          <cell r="A2">
            <v>0</v>
          </cell>
        </row>
      </sheetData>
      <sheetData sheetId="4784">
        <row r="2">
          <cell r="A2">
            <v>0</v>
          </cell>
        </row>
      </sheetData>
      <sheetData sheetId="4785">
        <row r="2">
          <cell r="A2">
            <v>0</v>
          </cell>
        </row>
      </sheetData>
      <sheetData sheetId="4786">
        <row r="2">
          <cell r="A2">
            <v>0</v>
          </cell>
        </row>
      </sheetData>
      <sheetData sheetId="4787">
        <row r="2">
          <cell r="A2">
            <v>0</v>
          </cell>
        </row>
      </sheetData>
      <sheetData sheetId="4788">
        <row r="2">
          <cell r="A2">
            <v>0</v>
          </cell>
        </row>
      </sheetData>
      <sheetData sheetId="4789">
        <row r="2">
          <cell r="A2">
            <v>0</v>
          </cell>
        </row>
      </sheetData>
      <sheetData sheetId="4790">
        <row r="2">
          <cell r="A2">
            <v>0</v>
          </cell>
        </row>
      </sheetData>
      <sheetData sheetId="4791">
        <row r="2">
          <cell r="A2">
            <v>0</v>
          </cell>
        </row>
      </sheetData>
      <sheetData sheetId="4792">
        <row r="2">
          <cell r="A2">
            <v>0</v>
          </cell>
        </row>
      </sheetData>
      <sheetData sheetId="4793">
        <row r="2">
          <cell r="A2">
            <v>0</v>
          </cell>
        </row>
      </sheetData>
      <sheetData sheetId="4794">
        <row r="2">
          <cell r="A2">
            <v>0</v>
          </cell>
        </row>
      </sheetData>
      <sheetData sheetId="4795">
        <row r="2">
          <cell r="A2">
            <v>0</v>
          </cell>
        </row>
      </sheetData>
      <sheetData sheetId="4796">
        <row r="2">
          <cell r="A2">
            <v>0</v>
          </cell>
        </row>
      </sheetData>
      <sheetData sheetId="4797">
        <row r="2">
          <cell r="A2">
            <v>0</v>
          </cell>
        </row>
      </sheetData>
      <sheetData sheetId="4798">
        <row r="2">
          <cell r="A2">
            <v>0</v>
          </cell>
        </row>
      </sheetData>
      <sheetData sheetId="4799">
        <row r="2">
          <cell r="A2">
            <v>0</v>
          </cell>
        </row>
      </sheetData>
      <sheetData sheetId="4800">
        <row r="2">
          <cell r="A2">
            <v>0</v>
          </cell>
        </row>
      </sheetData>
      <sheetData sheetId="4801">
        <row r="2">
          <cell r="A2">
            <v>0</v>
          </cell>
        </row>
      </sheetData>
      <sheetData sheetId="4802">
        <row r="2">
          <cell r="A2">
            <v>0</v>
          </cell>
        </row>
      </sheetData>
      <sheetData sheetId="4803">
        <row r="2">
          <cell r="A2">
            <v>0</v>
          </cell>
        </row>
      </sheetData>
      <sheetData sheetId="4804">
        <row r="2">
          <cell r="A2">
            <v>0</v>
          </cell>
        </row>
      </sheetData>
      <sheetData sheetId="4805">
        <row r="2">
          <cell r="A2">
            <v>0</v>
          </cell>
        </row>
      </sheetData>
      <sheetData sheetId="4806">
        <row r="2">
          <cell r="A2">
            <v>0</v>
          </cell>
        </row>
      </sheetData>
      <sheetData sheetId="4807">
        <row r="2">
          <cell r="A2">
            <v>0</v>
          </cell>
        </row>
      </sheetData>
      <sheetData sheetId="4808">
        <row r="2">
          <cell r="A2">
            <v>0</v>
          </cell>
        </row>
      </sheetData>
      <sheetData sheetId="4809">
        <row r="2">
          <cell r="A2">
            <v>0</v>
          </cell>
        </row>
      </sheetData>
      <sheetData sheetId="4810">
        <row r="2">
          <cell r="A2">
            <v>0</v>
          </cell>
        </row>
      </sheetData>
      <sheetData sheetId="4811">
        <row r="2">
          <cell r="A2">
            <v>0</v>
          </cell>
        </row>
      </sheetData>
      <sheetData sheetId="4812">
        <row r="2">
          <cell r="A2">
            <v>0</v>
          </cell>
        </row>
      </sheetData>
      <sheetData sheetId="4813">
        <row r="2">
          <cell r="A2">
            <v>0</v>
          </cell>
        </row>
      </sheetData>
      <sheetData sheetId="4814">
        <row r="2">
          <cell r="A2">
            <v>0</v>
          </cell>
        </row>
      </sheetData>
      <sheetData sheetId="4815">
        <row r="2">
          <cell r="A2">
            <v>0</v>
          </cell>
        </row>
      </sheetData>
      <sheetData sheetId="4816">
        <row r="2">
          <cell r="A2">
            <v>0</v>
          </cell>
        </row>
      </sheetData>
      <sheetData sheetId="4817">
        <row r="2">
          <cell r="A2">
            <v>0</v>
          </cell>
        </row>
      </sheetData>
      <sheetData sheetId="4818">
        <row r="2">
          <cell r="A2">
            <v>0</v>
          </cell>
        </row>
      </sheetData>
      <sheetData sheetId="4819">
        <row r="2">
          <cell r="A2">
            <v>0</v>
          </cell>
        </row>
      </sheetData>
      <sheetData sheetId="4820">
        <row r="2">
          <cell r="A2">
            <v>0</v>
          </cell>
        </row>
      </sheetData>
      <sheetData sheetId="4821">
        <row r="2">
          <cell r="A2">
            <v>0</v>
          </cell>
        </row>
      </sheetData>
      <sheetData sheetId="4822">
        <row r="2">
          <cell r="A2">
            <v>0</v>
          </cell>
        </row>
      </sheetData>
      <sheetData sheetId="4823">
        <row r="2">
          <cell r="A2">
            <v>0</v>
          </cell>
        </row>
      </sheetData>
      <sheetData sheetId="4824">
        <row r="2">
          <cell r="A2">
            <v>0</v>
          </cell>
        </row>
      </sheetData>
      <sheetData sheetId="4825">
        <row r="2">
          <cell r="A2">
            <v>0</v>
          </cell>
        </row>
      </sheetData>
      <sheetData sheetId="4826">
        <row r="2">
          <cell r="A2">
            <v>0</v>
          </cell>
        </row>
      </sheetData>
      <sheetData sheetId="4827">
        <row r="2">
          <cell r="A2">
            <v>0</v>
          </cell>
        </row>
      </sheetData>
      <sheetData sheetId="4828">
        <row r="2">
          <cell r="A2">
            <v>0</v>
          </cell>
        </row>
      </sheetData>
      <sheetData sheetId="4829">
        <row r="2">
          <cell r="A2">
            <v>0</v>
          </cell>
        </row>
      </sheetData>
      <sheetData sheetId="4830">
        <row r="2">
          <cell r="A2">
            <v>0</v>
          </cell>
        </row>
      </sheetData>
      <sheetData sheetId="4831">
        <row r="2">
          <cell r="A2">
            <v>0</v>
          </cell>
        </row>
      </sheetData>
      <sheetData sheetId="4832">
        <row r="2">
          <cell r="A2">
            <v>0</v>
          </cell>
        </row>
      </sheetData>
      <sheetData sheetId="4833">
        <row r="2">
          <cell r="A2">
            <v>0</v>
          </cell>
        </row>
      </sheetData>
      <sheetData sheetId="4834">
        <row r="2">
          <cell r="A2">
            <v>0</v>
          </cell>
        </row>
      </sheetData>
      <sheetData sheetId="4835">
        <row r="2">
          <cell r="A2">
            <v>0</v>
          </cell>
        </row>
      </sheetData>
      <sheetData sheetId="4836">
        <row r="2">
          <cell r="A2">
            <v>0</v>
          </cell>
        </row>
      </sheetData>
      <sheetData sheetId="4837">
        <row r="2">
          <cell r="A2">
            <v>0</v>
          </cell>
        </row>
      </sheetData>
      <sheetData sheetId="4838">
        <row r="2">
          <cell r="A2">
            <v>0</v>
          </cell>
        </row>
      </sheetData>
      <sheetData sheetId="4839">
        <row r="2">
          <cell r="A2">
            <v>0</v>
          </cell>
        </row>
      </sheetData>
      <sheetData sheetId="4840">
        <row r="2">
          <cell r="A2">
            <v>0</v>
          </cell>
        </row>
      </sheetData>
      <sheetData sheetId="4841">
        <row r="2">
          <cell r="A2">
            <v>0</v>
          </cell>
        </row>
      </sheetData>
      <sheetData sheetId="4842">
        <row r="2">
          <cell r="A2">
            <v>0</v>
          </cell>
        </row>
      </sheetData>
      <sheetData sheetId="4843">
        <row r="2">
          <cell r="A2">
            <v>0</v>
          </cell>
        </row>
      </sheetData>
      <sheetData sheetId="4844">
        <row r="2">
          <cell r="A2">
            <v>0</v>
          </cell>
        </row>
      </sheetData>
      <sheetData sheetId="4845">
        <row r="2">
          <cell r="A2">
            <v>0</v>
          </cell>
        </row>
      </sheetData>
      <sheetData sheetId="4846">
        <row r="2">
          <cell r="A2">
            <v>0</v>
          </cell>
        </row>
      </sheetData>
      <sheetData sheetId="4847">
        <row r="2">
          <cell r="A2">
            <v>0</v>
          </cell>
        </row>
      </sheetData>
      <sheetData sheetId="4848">
        <row r="2">
          <cell r="A2">
            <v>0</v>
          </cell>
        </row>
      </sheetData>
      <sheetData sheetId="4849">
        <row r="2">
          <cell r="A2">
            <v>0</v>
          </cell>
        </row>
      </sheetData>
      <sheetData sheetId="4850">
        <row r="2">
          <cell r="A2">
            <v>0</v>
          </cell>
        </row>
      </sheetData>
      <sheetData sheetId="4851">
        <row r="2">
          <cell r="A2">
            <v>0</v>
          </cell>
        </row>
      </sheetData>
      <sheetData sheetId="4852">
        <row r="2">
          <cell r="A2">
            <v>0</v>
          </cell>
        </row>
      </sheetData>
      <sheetData sheetId="4853">
        <row r="2">
          <cell r="A2">
            <v>0</v>
          </cell>
        </row>
      </sheetData>
      <sheetData sheetId="4854">
        <row r="2">
          <cell r="A2">
            <v>0</v>
          </cell>
        </row>
      </sheetData>
      <sheetData sheetId="4855">
        <row r="2">
          <cell r="A2">
            <v>0</v>
          </cell>
        </row>
      </sheetData>
      <sheetData sheetId="4856">
        <row r="2">
          <cell r="A2">
            <v>0</v>
          </cell>
        </row>
      </sheetData>
      <sheetData sheetId="4857">
        <row r="2">
          <cell r="A2">
            <v>0</v>
          </cell>
        </row>
      </sheetData>
      <sheetData sheetId="4858">
        <row r="2">
          <cell r="A2">
            <v>0</v>
          </cell>
        </row>
      </sheetData>
      <sheetData sheetId="4859">
        <row r="2">
          <cell r="A2">
            <v>0</v>
          </cell>
        </row>
      </sheetData>
      <sheetData sheetId="4860">
        <row r="2">
          <cell r="A2">
            <v>0</v>
          </cell>
        </row>
      </sheetData>
      <sheetData sheetId="4861">
        <row r="2">
          <cell r="A2">
            <v>0</v>
          </cell>
        </row>
      </sheetData>
      <sheetData sheetId="4862">
        <row r="2">
          <cell r="A2">
            <v>0</v>
          </cell>
        </row>
      </sheetData>
      <sheetData sheetId="4863">
        <row r="2">
          <cell r="A2">
            <v>0</v>
          </cell>
        </row>
      </sheetData>
      <sheetData sheetId="4864">
        <row r="2">
          <cell r="A2">
            <v>0</v>
          </cell>
        </row>
      </sheetData>
      <sheetData sheetId="4865">
        <row r="2">
          <cell r="A2">
            <v>0</v>
          </cell>
        </row>
      </sheetData>
      <sheetData sheetId="4866">
        <row r="2">
          <cell r="A2">
            <v>0</v>
          </cell>
        </row>
      </sheetData>
      <sheetData sheetId="4867">
        <row r="2">
          <cell r="A2">
            <v>0</v>
          </cell>
        </row>
      </sheetData>
      <sheetData sheetId="4868">
        <row r="2">
          <cell r="A2">
            <v>0</v>
          </cell>
        </row>
      </sheetData>
      <sheetData sheetId="4869">
        <row r="2">
          <cell r="A2">
            <v>0</v>
          </cell>
        </row>
      </sheetData>
      <sheetData sheetId="4870">
        <row r="2">
          <cell r="A2">
            <v>0</v>
          </cell>
        </row>
      </sheetData>
      <sheetData sheetId="4871">
        <row r="2">
          <cell r="A2">
            <v>0</v>
          </cell>
        </row>
      </sheetData>
      <sheetData sheetId="4872">
        <row r="2">
          <cell r="A2">
            <v>0</v>
          </cell>
        </row>
      </sheetData>
      <sheetData sheetId="4873">
        <row r="2">
          <cell r="A2">
            <v>0</v>
          </cell>
        </row>
      </sheetData>
      <sheetData sheetId="4874">
        <row r="2">
          <cell r="A2">
            <v>0</v>
          </cell>
        </row>
      </sheetData>
      <sheetData sheetId="4875">
        <row r="2">
          <cell r="A2">
            <v>0</v>
          </cell>
        </row>
      </sheetData>
      <sheetData sheetId="4876">
        <row r="2">
          <cell r="A2">
            <v>0</v>
          </cell>
        </row>
      </sheetData>
      <sheetData sheetId="4877">
        <row r="2">
          <cell r="A2">
            <v>0</v>
          </cell>
        </row>
      </sheetData>
      <sheetData sheetId="4878">
        <row r="2">
          <cell r="A2">
            <v>0</v>
          </cell>
        </row>
      </sheetData>
      <sheetData sheetId="4879">
        <row r="2">
          <cell r="A2">
            <v>0</v>
          </cell>
        </row>
      </sheetData>
      <sheetData sheetId="4880">
        <row r="2">
          <cell r="A2">
            <v>0</v>
          </cell>
        </row>
      </sheetData>
      <sheetData sheetId="4881">
        <row r="2">
          <cell r="A2">
            <v>0</v>
          </cell>
        </row>
      </sheetData>
      <sheetData sheetId="4882">
        <row r="2">
          <cell r="A2">
            <v>0</v>
          </cell>
        </row>
      </sheetData>
      <sheetData sheetId="4883">
        <row r="2">
          <cell r="A2">
            <v>0</v>
          </cell>
        </row>
      </sheetData>
      <sheetData sheetId="4884">
        <row r="2">
          <cell r="A2">
            <v>0</v>
          </cell>
        </row>
      </sheetData>
      <sheetData sheetId="4885">
        <row r="2">
          <cell r="A2">
            <v>0</v>
          </cell>
        </row>
      </sheetData>
      <sheetData sheetId="4886">
        <row r="2">
          <cell r="A2">
            <v>0</v>
          </cell>
        </row>
      </sheetData>
      <sheetData sheetId="4887">
        <row r="2">
          <cell r="A2">
            <v>0</v>
          </cell>
        </row>
      </sheetData>
      <sheetData sheetId="4888">
        <row r="2">
          <cell r="A2">
            <v>0</v>
          </cell>
        </row>
      </sheetData>
      <sheetData sheetId="4889">
        <row r="2">
          <cell r="A2">
            <v>0</v>
          </cell>
        </row>
      </sheetData>
      <sheetData sheetId="4890">
        <row r="2">
          <cell r="A2">
            <v>0</v>
          </cell>
        </row>
      </sheetData>
      <sheetData sheetId="4891">
        <row r="2">
          <cell r="A2">
            <v>0</v>
          </cell>
        </row>
      </sheetData>
      <sheetData sheetId="4892">
        <row r="2">
          <cell r="A2">
            <v>0</v>
          </cell>
        </row>
      </sheetData>
      <sheetData sheetId="4893">
        <row r="2">
          <cell r="A2">
            <v>0</v>
          </cell>
        </row>
      </sheetData>
      <sheetData sheetId="4894">
        <row r="2">
          <cell r="A2">
            <v>0</v>
          </cell>
        </row>
      </sheetData>
      <sheetData sheetId="4895">
        <row r="2">
          <cell r="A2">
            <v>0</v>
          </cell>
        </row>
      </sheetData>
      <sheetData sheetId="4896">
        <row r="2">
          <cell r="A2">
            <v>0</v>
          </cell>
        </row>
      </sheetData>
      <sheetData sheetId="4897">
        <row r="2">
          <cell r="A2">
            <v>0</v>
          </cell>
        </row>
      </sheetData>
      <sheetData sheetId="4898">
        <row r="2">
          <cell r="A2">
            <v>0</v>
          </cell>
        </row>
      </sheetData>
      <sheetData sheetId="4899">
        <row r="2">
          <cell r="A2">
            <v>0</v>
          </cell>
        </row>
      </sheetData>
      <sheetData sheetId="4900">
        <row r="2">
          <cell r="A2">
            <v>0</v>
          </cell>
        </row>
      </sheetData>
      <sheetData sheetId="4901">
        <row r="2">
          <cell r="A2">
            <v>0</v>
          </cell>
        </row>
      </sheetData>
      <sheetData sheetId="4902">
        <row r="2">
          <cell r="A2">
            <v>0</v>
          </cell>
        </row>
      </sheetData>
      <sheetData sheetId="4903">
        <row r="2">
          <cell r="A2">
            <v>0</v>
          </cell>
        </row>
      </sheetData>
      <sheetData sheetId="4904">
        <row r="2">
          <cell r="A2">
            <v>0</v>
          </cell>
        </row>
      </sheetData>
      <sheetData sheetId="4905">
        <row r="2">
          <cell r="A2">
            <v>0</v>
          </cell>
        </row>
      </sheetData>
      <sheetData sheetId="4906">
        <row r="2">
          <cell r="A2">
            <v>0</v>
          </cell>
        </row>
      </sheetData>
      <sheetData sheetId="4907">
        <row r="2">
          <cell r="A2">
            <v>0</v>
          </cell>
        </row>
      </sheetData>
      <sheetData sheetId="4908">
        <row r="2">
          <cell r="A2">
            <v>0</v>
          </cell>
        </row>
      </sheetData>
      <sheetData sheetId="4909">
        <row r="2">
          <cell r="A2">
            <v>0</v>
          </cell>
        </row>
      </sheetData>
      <sheetData sheetId="4910">
        <row r="2">
          <cell r="A2">
            <v>0</v>
          </cell>
        </row>
      </sheetData>
      <sheetData sheetId="4911">
        <row r="2">
          <cell r="A2">
            <v>0</v>
          </cell>
        </row>
      </sheetData>
      <sheetData sheetId="4912">
        <row r="2">
          <cell r="A2">
            <v>0</v>
          </cell>
        </row>
      </sheetData>
      <sheetData sheetId="4913">
        <row r="2">
          <cell r="A2">
            <v>0</v>
          </cell>
        </row>
      </sheetData>
      <sheetData sheetId="4914">
        <row r="2">
          <cell r="A2">
            <v>0</v>
          </cell>
        </row>
      </sheetData>
      <sheetData sheetId="4915">
        <row r="2">
          <cell r="A2">
            <v>0</v>
          </cell>
        </row>
      </sheetData>
      <sheetData sheetId="4916">
        <row r="2">
          <cell r="A2">
            <v>0</v>
          </cell>
        </row>
      </sheetData>
      <sheetData sheetId="4917">
        <row r="2">
          <cell r="A2">
            <v>0</v>
          </cell>
        </row>
      </sheetData>
      <sheetData sheetId="4918">
        <row r="2">
          <cell r="A2">
            <v>0</v>
          </cell>
        </row>
      </sheetData>
      <sheetData sheetId="4919">
        <row r="2">
          <cell r="A2">
            <v>0</v>
          </cell>
        </row>
      </sheetData>
      <sheetData sheetId="4920">
        <row r="2">
          <cell r="A2">
            <v>0</v>
          </cell>
        </row>
      </sheetData>
      <sheetData sheetId="4921">
        <row r="2">
          <cell r="A2">
            <v>0</v>
          </cell>
        </row>
      </sheetData>
      <sheetData sheetId="4922">
        <row r="2">
          <cell r="A2">
            <v>0</v>
          </cell>
        </row>
      </sheetData>
      <sheetData sheetId="4923">
        <row r="2">
          <cell r="A2">
            <v>0</v>
          </cell>
        </row>
      </sheetData>
      <sheetData sheetId="4924">
        <row r="2">
          <cell r="A2">
            <v>0</v>
          </cell>
        </row>
      </sheetData>
      <sheetData sheetId="4925">
        <row r="2">
          <cell r="A2">
            <v>0</v>
          </cell>
        </row>
      </sheetData>
      <sheetData sheetId="4926">
        <row r="2">
          <cell r="A2">
            <v>0</v>
          </cell>
        </row>
      </sheetData>
      <sheetData sheetId="4927">
        <row r="2">
          <cell r="A2">
            <v>0</v>
          </cell>
        </row>
      </sheetData>
      <sheetData sheetId="4928">
        <row r="2">
          <cell r="A2">
            <v>0</v>
          </cell>
        </row>
      </sheetData>
      <sheetData sheetId="4929">
        <row r="2">
          <cell r="A2">
            <v>0</v>
          </cell>
        </row>
      </sheetData>
      <sheetData sheetId="4930">
        <row r="2">
          <cell r="A2">
            <v>0</v>
          </cell>
        </row>
      </sheetData>
      <sheetData sheetId="4931">
        <row r="2">
          <cell r="A2">
            <v>0</v>
          </cell>
        </row>
      </sheetData>
      <sheetData sheetId="4932">
        <row r="2">
          <cell r="A2">
            <v>0</v>
          </cell>
        </row>
      </sheetData>
      <sheetData sheetId="4933">
        <row r="2">
          <cell r="A2">
            <v>0</v>
          </cell>
        </row>
      </sheetData>
      <sheetData sheetId="4934">
        <row r="2">
          <cell r="A2">
            <v>0</v>
          </cell>
        </row>
      </sheetData>
      <sheetData sheetId="4935">
        <row r="2">
          <cell r="A2">
            <v>0</v>
          </cell>
        </row>
      </sheetData>
      <sheetData sheetId="4936">
        <row r="2">
          <cell r="A2">
            <v>0</v>
          </cell>
        </row>
      </sheetData>
      <sheetData sheetId="4937">
        <row r="2">
          <cell r="A2">
            <v>0</v>
          </cell>
        </row>
      </sheetData>
      <sheetData sheetId="4938">
        <row r="2">
          <cell r="A2">
            <v>0</v>
          </cell>
        </row>
      </sheetData>
      <sheetData sheetId="4939">
        <row r="2">
          <cell r="A2">
            <v>0</v>
          </cell>
        </row>
      </sheetData>
      <sheetData sheetId="4940">
        <row r="2">
          <cell r="A2">
            <v>0</v>
          </cell>
        </row>
      </sheetData>
      <sheetData sheetId="4941">
        <row r="2">
          <cell r="A2">
            <v>0</v>
          </cell>
        </row>
      </sheetData>
      <sheetData sheetId="4942">
        <row r="2">
          <cell r="A2">
            <v>0</v>
          </cell>
        </row>
      </sheetData>
      <sheetData sheetId="4943">
        <row r="2">
          <cell r="A2">
            <v>0</v>
          </cell>
        </row>
      </sheetData>
      <sheetData sheetId="4944">
        <row r="2">
          <cell r="A2">
            <v>0</v>
          </cell>
        </row>
      </sheetData>
      <sheetData sheetId="4945">
        <row r="2">
          <cell r="A2">
            <v>0</v>
          </cell>
        </row>
      </sheetData>
      <sheetData sheetId="4946">
        <row r="2">
          <cell r="A2">
            <v>0</v>
          </cell>
        </row>
      </sheetData>
      <sheetData sheetId="4947">
        <row r="2">
          <cell r="A2">
            <v>0</v>
          </cell>
        </row>
      </sheetData>
      <sheetData sheetId="4948">
        <row r="2">
          <cell r="A2">
            <v>0</v>
          </cell>
        </row>
      </sheetData>
      <sheetData sheetId="4949">
        <row r="2">
          <cell r="A2">
            <v>0</v>
          </cell>
        </row>
      </sheetData>
      <sheetData sheetId="4950">
        <row r="2">
          <cell r="A2">
            <v>0</v>
          </cell>
        </row>
      </sheetData>
      <sheetData sheetId="4951">
        <row r="2">
          <cell r="A2">
            <v>0</v>
          </cell>
        </row>
      </sheetData>
      <sheetData sheetId="4952">
        <row r="2">
          <cell r="A2">
            <v>0</v>
          </cell>
        </row>
      </sheetData>
      <sheetData sheetId="4953"/>
      <sheetData sheetId="4954"/>
      <sheetData sheetId="4955"/>
      <sheetData sheetId="4956">
        <row r="2">
          <cell r="A2">
            <v>0</v>
          </cell>
        </row>
      </sheetData>
      <sheetData sheetId="4957"/>
      <sheetData sheetId="4958"/>
      <sheetData sheetId="4959"/>
      <sheetData sheetId="4960"/>
      <sheetData sheetId="4961"/>
      <sheetData sheetId="4962"/>
      <sheetData sheetId="4963"/>
      <sheetData sheetId="4964"/>
      <sheetData sheetId="4965"/>
      <sheetData sheetId="4966"/>
      <sheetData sheetId="4967"/>
      <sheetData sheetId="4968"/>
      <sheetData sheetId="4969"/>
      <sheetData sheetId="4970"/>
      <sheetData sheetId="4971"/>
      <sheetData sheetId="4972"/>
      <sheetData sheetId="4973"/>
      <sheetData sheetId="4974"/>
      <sheetData sheetId="4975"/>
      <sheetData sheetId="4976"/>
      <sheetData sheetId="4977"/>
      <sheetData sheetId="4978"/>
      <sheetData sheetId="4979">
        <row r="2">
          <cell r="A2">
            <v>0</v>
          </cell>
        </row>
      </sheetData>
      <sheetData sheetId="4980"/>
      <sheetData sheetId="4981"/>
      <sheetData sheetId="4982"/>
      <sheetData sheetId="4983"/>
      <sheetData sheetId="4984"/>
      <sheetData sheetId="4985"/>
      <sheetData sheetId="4986"/>
      <sheetData sheetId="4987"/>
      <sheetData sheetId="4988"/>
      <sheetData sheetId="4989"/>
      <sheetData sheetId="4990"/>
      <sheetData sheetId="4991"/>
      <sheetData sheetId="4992">
        <row r="2">
          <cell r="A2">
            <v>0</v>
          </cell>
        </row>
      </sheetData>
      <sheetData sheetId="4993"/>
      <sheetData sheetId="4994"/>
      <sheetData sheetId="4995"/>
      <sheetData sheetId="4996"/>
      <sheetData sheetId="4997"/>
      <sheetData sheetId="4998"/>
      <sheetData sheetId="4999"/>
      <sheetData sheetId="5000"/>
      <sheetData sheetId="5001"/>
      <sheetData sheetId="5002">
        <row r="2">
          <cell r="A2">
            <v>0</v>
          </cell>
        </row>
      </sheetData>
      <sheetData sheetId="5003"/>
      <sheetData sheetId="5004"/>
      <sheetData sheetId="5005"/>
      <sheetData sheetId="5006"/>
      <sheetData sheetId="5007"/>
      <sheetData sheetId="5008"/>
      <sheetData sheetId="5009"/>
      <sheetData sheetId="5010"/>
      <sheetData sheetId="5011"/>
      <sheetData sheetId="5012"/>
      <sheetData sheetId="5013"/>
      <sheetData sheetId="5014"/>
      <sheetData sheetId="5015"/>
      <sheetData sheetId="5016"/>
      <sheetData sheetId="5017"/>
      <sheetData sheetId="5018"/>
      <sheetData sheetId="5019"/>
      <sheetData sheetId="5020"/>
      <sheetData sheetId="5021">
        <row r="2">
          <cell r="A2">
            <v>0</v>
          </cell>
        </row>
      </sheetData>
      <sheetData sheetId="5022"/>
      <sheetData sheetId="5023"/>
      <sheetData sheetId="5024"/>
      <sheetData sheetId="5025"/>
      <sheetData sheetId="5026"/>
      <sheetData sheetId="5027"/>
      <sheetData sheetId="5028"/>
      <sheetData sheetId="5029"/>
      <sheetData sheetId="5030"/>
      <sheetData sheetId="5031">
        <row r="2">
          <cell r="A2">
            <v>0</v>
          </cell>
        </row>
      </sheetData>
      <sheetData sheetId="5032"/>
      <sheetData sheetId="5033"/>
      <sheetData sheetId="5034"/>
      <sheetData sheetId="5035"/>
      <sheetData sheetId="5036"/>
      <sheetData sheetId="5037"/>
      <sheetData sheetId="5038"/>
      <sheetData sheetId="5039"/>
      <sheetData sheetId="5040"/>
      <sheetData sheetId="5041"/>
      <sheetData sheetId="5042"/>
      <sheetData sheetId="5043"/>
      <sheetData sheetId="5044"/>
      <sheetData sheetId="5045"/>
      <sheetData sheetId="5046"/>
      <sheetData sheetId="5047"/>
      <sheetData sheetId="5048"/>
      <sheetData sheetId="5049"/>
      <sheetData sheetId="5050"/>
      <sheetData sheetId="5051"/>
      <sheetData sheetId="5052"/>
      <sheetData sheetId="5053"/>
      <sheetData sheetId="5054"/>
      <sheetData sheetId="5055"/>
      <sheetData sheetId="5056"/>
      <sheetData sheetId="5057"/>
      <sheetData sheetId="5058"/>
      <sheetData sheetId="5059"/>
      <sheetData sheetId="5060"/>
      <sheetData sheetId="5061"/>
      <sheetData sheetId="5062"/>
      <sheetData sheetId="5063"/>
      <sheetData sheetId="5064"/>
      <sheetData sheetId="5065"/>
      <sheetData sheetId="5066"/>
      <sheetData sheetId="5067">
        <row r="2">
          <cell r="A2">
            <v>0</v>
          </cell>
        </row>
      </sheetData>
      <sheetData sheetId="5068"/>
      <sheetData sheetId="5069"/>
      <sheetData sheetId="5070"/>
      <sheetData sheetId="5071"/>
      <sheetData sheetId="5072"/>
      <sheetData sheetId="5073"/>
      <sheetData sheetId="5074"/>
      <sheetData sheetId="5075">
        <row r="2">
          <cell r="A2">
            <v>0</v>
          </cell>
        </row>
      </sheetData>
      <sheetData sheetId="5076"/>
      <sheetData sheetId="5077">
        <row r="2">
          <cell r="A2">
            <v>0</v>
          </cell>
        </row>
      </sheetData>
      <sheetData sheetId="5078"/>
      <sheetData sheetId="5079"/>
      <sheetData sheetId="5080"/>
      <sheetData sheetId="5081"/>
      <sheetData sheetId="5082"/>
      <sheetData sheetId="5083"/>
      <sheetData sheetId="5084"/>
      <sheetData sheetId="5085">
        <row r="2">
          <cell r="A2">
            <v>0</v>
          </cell>
        </row>
      </sheetData>
      <sheetData sheetId="5086"/>
      <sheetData sheetId="5087">
        <row r="2">
          <cell r="A2">
            <v>0</v>
          </cell>
        </row>
      </sheetData>
      <sheetData sheetId="5088"/>
      <sheetData sheetId="5089"/>
      <sheetData sheetId="5090"/>
      <sheetData sheetId="5091"/>
      <sheetData sheetId="5092"/>
      <sheetData sheetId="5093"/>
      <sheetData sheetId="5094">
        <row r="2">
          <cell r="A2">
            <v>0</v>
          </cell>
        </row>
      </sheetData>
      <sheetData sheetId="5095"/>
      <sheetData sheetId="5096"/>
      <sheetData sheetId="5097"/>
      <sheetData sheetId="5098"/>
      <sheetData sheetId="5099"/>
      <sheetData sheetId="5100"/>
      <sheetData sheetId="5101"/>
      <sheetData sheetId="5102"/>
      <sheetData sheetId="5103"/>
      <sheetData sheetId="5104"/>
      <sheetData sheetId="5105"/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/>
      <sheetData sheetId="5116"/>
      <sheetData sheetId="5117"/>
      <sheetData sheetId="5118"/>
      <sheetData sheetId="5119"/>
      <sheetData sheetId="5120"/>
      <sheetData sheetId="5121">
        <row r="2">
          <cell r="A2">
            <v>0</v>
          </cell>
        </row>
      </sheetData>
      <sheetData sheetId="5122"/>
      <sheetData sheetId="5123">
        <row r="2">
          <cell r="A2">
            <v>0</v>
          </cell>
        </row>
      </sheetData>
      <sheetData sheetId="5124"/>
      <sheetData sheetId="5125"/>
      <sheetData sheetId="5126"/>
      <sheetData sheetId="5127">
        <row r="2">
          <cell r="A2">
            <v>0</v>
          </cell>
        </row>
      </sheetData>
      <sheetData sheetId="5128"/>
      <sheetData sheetId="5129"/>
      <sheetData sheetId="5130"/>
      <sheetData sheetId="5131">
        <row r="2">
          <cell r="A2">
            <v>0</v>
          </cell>
        </row>
      </sheetData>
      <sheetData sheetId="5132"/>
      <sheetData sheetId="5133">
        <row r="2">
          <cell r="A2">
            <v>0</v>
          </cell>
        </row>
      </sheetData>
      <sheetData sheetId="5134"/>
      <sheetData sheetId="5135"/>
      <sheetData sheetId="5136"/>
      <sheetData sheetId="5137"/>
      <sheetData sheetId="5138"/>
      <sheetData sheetId="5139"/>
      <sheetData sheetId="5140"/>
      <sheetData sheetId="5141">
        <row r="2">
          <cell r="A2">
            <v>0</v>
          </cell>
        </row>
      </sheetData>
      <sheetData sheetId="5142"/>
      <sheetData sheetId="5143"/>
      <sheetData sheetId="5144"/>
      <sheetData sheetId="5145"/>
      <sheetData sheetId="5146"/>
      <sheetData sheetId="5147"/>
      <sheetData sheetId="5148"/>
      <sheetData sheetId="5149"/>
      <sheetData sheetId="5150"/>
      <sheetData sheetId="5151"/>
      <sheetData sheetId="5152"/>
      <sheetData sheetId="5153"/>
      <sheetData sheetId="5154"/>
      <sheetData sheetId="5155"/>
      <sheetData sheetId="5156"/>
      <sheetData sheetId="5157"/>
      <sheetData sheetId="5158"/>
      <sheetData sheetId="5159"/>
      <sheetData sheetId="5160"/>
      <sheetData sheetId="5161"/>
      <sheetData sheetId="5162"/>
      <sheetData sheetId="5163"/>
      <sheetData sheetId="5164">
        <row r="2">
          <cell r="A2">
            <v>0</v>
          </cell>
        </row>
      </sheetData>
      <sheetData sheetId="5165"/>
      <sheetData sheetId="5166"/>
      <sheetData sheetId="5167"/>
      <sheetData sheetId="5168"/>
      <sheetData sheetId="5169"/>
      <sheetData sheetId="5170"/>
      <sheetData sheetId="5171"/>
      <sheetData sheetId="5172"/>
      <sheetData sheetId="5173"/>
      <sheetData sheetId="5174"/>
      <sheetData sheetId="5175"/>
      <sheetData sheetId="5176"/>
      <sheetData sheetId="5177">
        <row r="2">
          <cell r="A2">
            <v>0</v>
          </cell>
        </row>
      </sheetData>
      <sheetData sheetId="5178"/>
      <sheetData sheetId="5179"/>
      <sheetData sheetId="5180"/>
      <sheetData sheetId="5181"/>
      <sheetData sheetId="5182"/>
      <sheetData sheetId="5183"/>
      <sheetData sheetId="5184"/>
      <sheetData sheetId="5185"/>
      <sheetData sheetId="5186"/>
      <sheetData sheetId="5187">
        <row r="2">
          <cell r="A2">
            <v>0</v>
          </cell>
        </row>
      </sheetData>
      <sheetData sheetId="5188"/>
      <sheetData sheetId="5189"/>
      <sheetData sheetId="5190"/>
      <sheetData sheetId="5191"/>
      <sheetData sheetId="5192"/>
      <sheetData sheetId="5193"/>
      <sheetData sheetId="5194"/>
      <sheetData sheetId="5195"/>
      <sheetData sheetId="5196"/>
      <sheetData sheetId="5197"/>
      <sheetData sheetId="5198"/>
      <sheetData sheetId="5199"/>
      <sheetData sheetId="5200"/>
      <sheetData sheetId="5201"/>
      <sheetData sheetId="5202"/>
      <sheetData sheetId="5203"/>
      <sheetData sheetId="5204"/>
      <sheetData sheetId="5205"/>
      <sheetData sheetId="5206">
        <row r="2">
          <cell r="A2">
            <v>0</v>
          </cell>
        </row>
      </sheetData>
      <sheetData sheetId="5207"/>
      <sheetData sheetId="5208"/>
      <sheetData sheetId="5209"/>
      <sheetData sheetId="5210"/>
      <sheetData sheetId="5211"/>
      <sheetData sheetId="5212"/>
      <sheetData sheetId="5213"/>
      <sheetData sheetId="5214"/>
      <sheetData sheetId="5215"/>
      <sheetData sheetId="5216">
        <row r="2">
          <cell r="A2">
            <v>0</v>
          </cell>
        </row>
      </sheetData>
      <sheetData sheetId="5217"/>
      <sheetData sheetId="5218"/>
      <sheetData sheetId="5219"/>
      <sheetData sheetId="5220"/>
      <sheetData sheetId="5221"/>
      <sheetData sheetId="5222"/>
      <sheetData sheetId="5223"/>
      <sheetData sheetId="5224"/>
      <sheetData sheetId="5225"/>
      <sheetData sheetId="5226"/>
      <sheetData sheetId="5227"/>
      <sheetData sheetId="5228"/>
      <sheetData sheetId="5229"/>
      <sheetData sheetId="5230"/>
      <sheetData sheetId="5231"/>
      <sheetData sheetId="5232"/>
      <sheetData sheetId="5233"/>
      <sheetData sheetId="5234"/>
      <sheetData sheetId="5235"/>
      <sheetData sheetId="5236"/>
      <sheetData sheetId="5237"/>
      <sheetData sheetId="5238"/>
      <sheetData sheetId="5239"/>
      <sheetData sheetId="5240"/>
      <sheetData sheetId="5241">
        <row r="2">
          <cell r="A2">
            <v>0</v>
          </cell>
        </row>
      </sheetData>
      <sheetData sheetId="5242">
        <row r="2">
          <cell r="A2">
            <v>0</v>
          </cell>
        </row>
      </sheetData>
      <sheetData sheetId="5243">
        <row r="2">
          <cell r="A2">
            <v>0</v>
          </cell>
        </row>
      </sheetData>
      <sheetData sheetId="5244">
        <row r="2">
          <cell r="A2">
            <v>0</v>
          </cell>
        </row>
      </sheetData>
      <sheetData sheetId="5245">
        <row r="2">
          <cell r="A2">
            <v>0</v>
          </cell>
        </row>
      </sheetData>
      <sheetData sheetId="5246">
        <row r="2">
          <cell r="A2">
            <v>0</v>
          </cell>
        </row>
      </sheetData>
      <sheetData sheetId="5247">
        <row r="2">
          <cell r="A2">
            <v>0</v>
          </cell>
        </row>
      </sheetData>
      <sheetData sheetId="5248"/>
      <sheetData sheetId="5249"/>
      <sheetData sheetId="5250">
        <row r="2">
          <cell r="A2">
            <v>0</v>
          </cell>
        </row>
      </sheetData>
      <sheetData sheetId="5251">
        <row r="2">
          <cell r="A2">
            <v>0</v>
          </cell>
        </row>
      </sheetData>
      <sheetData sheetId="5252">
        <row r="2">
          <cell r="A2">
            <v>0</v>
          </cell>
        </row>
      </sheetData>
      <sheetData sheetId="5253">
        <row r="2">
          <cell r="A2">
            <v>0</v>
          </cell>
        </row>
      </sheetData>
      <sheetData sheetId="5254">
        <row r="2">
          <cell r="A2">
            <v>0</v>
          </cell>
        </row>
      </sheetData>
      <sheetData sheetId="5255">
        <row r="2">
          <cell r="A2">
            <v>0</v>
          </cell>
        </row>
      </sheetData>
      <sheetData sheetId="5256">
        <row r="2">
          <cell r="A2">
            <v>0</v>
          </cell>
        </row>
      </sheetData>
      <sheetData sheetId="5257">
        <row r="2">
          <cell r="A2">
            <v>0</v>
          </cell>
        </row>
      </sheetData>
      <sheetData sheetId="5258"/>
      <sheetData sheetId="5259">
        <row r="2">
          <cell r="A2">
            <v>0</v>
          </cell>
        </row>
      </sheetData>
      <sheetData sheetId="5260">
        <row r="2">
          <cell r="A2">
            <v>0</v>
          </cell>
        </row>
      </sheetData>
      <sheetData sheetId="5261">
        <row r="2">
          <cell r="A2">
            <v>0</v>
          </cell>
        </row>
      </sheetData>
      <sheetData sheetId="5262">
        <row r="2">
          <cell r="A2">
            <v>0</v>
          </cell>
        </row>
      </sheetData>
      <sheetData sheetId="5263">
        <row r="2">
          <cell r="A2">
            <v>0</v>
          </cell>
        </row>
      </sheetData>
      <sheetData sheetId="5264">
        <row r="2">
          <cell r="A2">
            <v>0</v>
          </cell>
        </row>
      </sheetData>
      <sheetData sheetId="5265">
        <row r="2">
          <cell r="A2">
            <v>0</v>
          </cell>
        </row>
      </sheetData>
      <sheetData sheetId="5266">
        <row r="2">
          <cell r="A2">
            <v>0</v>
          </cell>
        </row>
      </sheetData>
      <sheetData sheetId="5267">
        <row r="2">
          <cell r="A2">
            <v>0</v>
          </cell>
        </row>
      </sheetData>
      <sheetData sheetId="5268">
        <row r="2">
          <cell r="A2">
            <v>0</v>
          </cell>
        </row>
      </sheetData>
      <sheetData sheetId="5269">
        <row r="2">
          <cell r="A2">
            <v>0</v>
          </cell>
        </row>
      </sheetData>
      <sheetData sheetId="5270">
        <row r="2">
          <cell r="A2">
            <v>0</v>
          </cell>
        </row>
      </sheetData>
      <sheetData sheetId="5271">
        <row r="2">
          <cell r="A2">
            <v>0</v>
          </cell>
        </row>
      </sheetData>
      <sheetData sheetId="5272">
        <row r="2">
          <cell r="A2">
            <v>0</v>
          </cell>
        </row>
      </sheetData>
      <sheetData sheetId="5273">
        <row r="2">
          <cell r="A2">
            <v>0</v>
          </cell>
        </row>
      </sheetData>
      <sheetData sheetId="5274">
        <row r="2">
          <cell r="A2">
            <v>0</v>
          </cell>
        </row>
      </sheetData>
      <sheetData sheetId="5275">
        <row r="2">
          <cell r="A2">
            <v>0</v>
          </cell>
        </row>
      </sheetData>
      <sheetData sheetId="5276">
        <row r="2">
          <cell r="A2">
            <v>0</v>
          </cell>
        </row>
      </sheetData>
      <sheetData sheetId="5277">
        <row r="2">
          <cell r="A2">
            <v>0</v>
          </cell>
        </row>
      </sheetData>
      <sheetData sheetId="5278">
        <row r="2">
          <cell r="A2">
            <v>0</v>
          </cell>
        </row>
      </sheetData>
      <sheetData sheetId="5279">
        <row r="2">
          <cell r="A2">
            <v>0</v>
          </cell>
        </row>
      </sheetData>
      <sheetData sheetId="5280">
        <row r="2">
          <cell r="A2">
            <v>0</v>
          </cell>
        </row>
      </sheetData>
      <sheetData sheetId="5281">
        <row r="2">
          <cell r="A2">
            <v>0</v>
          </cell>
        </row>
      </sheetData>
      <sheetData sheetId="5282">
        <row r="2">
          <cell r="A2">
            <v>0</v>
          </cell>
        </row>
      </sheetData>
      <sheetData sheetId="5283">
        <row r="2">
          <cell r="A2">
            <v>0</v>
          </cell>
        </row>
      </sheetData>
      <sheetData sheetId="5284">
        <row r="2">
          <cell r="A2">
            <v>0</v>
          </cell>
        </row>
      </sheetData>
      <sheetData sheetId="5285">
        <row r="2">
          <cell r="A2">
            <v>0</v>
          </cell>
        </row>
      </sheetData>
      <sheetData sheetId="5286">
        <row r="2">
          <cell r="A2">
            <v>0</v>
          </cell>
        </row>
      </sheetData>
      <sheetData sheetId="5287">
        <row r="2">
          <cell r="A2">
            <v>0</v>
          </cell>
        </row>
      </sheetData>
      <sheetData sheetId="5288">
        <row r="2">
          <cell r="A2">
            <v>0</v>
          </cell>
        </row>
      </sheetData>
      <sheetData sheetId="5289">
        <row r="2">
          <cell r="A2">
            <v>0</v>
          </cell>
        </row>
      </sheetData>
      <sheetData sheetId="5290">
        <row r="2">
          <cell r="A2">
            <v>0</v>
          </cell>
        </row>
      </sheetData>
      <sheetData sheetId="5291">
        <row r="2">
          <cell r="A2">
            <v>0</v>
          </cell>
        </row>
      </sheetData>
      <sheetData sheetId="5292">
        <row r="2">
          <cell r="A2">
            <v>0</v>
          </cell>
        </row>
      </sheetData>
      <sheetData sheetId="5293">
        <row r="2">
          <cell r="A2">
            <v>0</v>
          </cell>
        </row>
      </sheetData>
      <sheetData sheetId="5294">
        <row r="2">
          <cell r="A2">
            <v>0</v>
          </cell>
        </row>
      </sheetData>
      <sheetData sheetId="5295">
        <row r="2">
          <cell r="A2">
            <v>0</v>
          </cell>
        </row>
      </sheetData>
      <sheetData sheetId="5296">
        <row r="2">
          <cell r="A2">
            <v>0</v>
          </cell>
        </row>
      </sheetData>
      <sheetData sheetId="5297">
        <row r="2">
          <cell r="A2">
            <v>0</v>
          </cell>
        </row>
      </sheetData>
      <sheetData sheetId="5298">
        <row r="2">
          <cell r="A2">
            <v>0</v>
          </cell>
        </row>
      </sheetData>
      <sheetData sheetId="5299">
        <row r="2">
          <cell r="A2">
            <v>0</v>
          </cell>
        </row>
      </sheetData>
      <sheetData sheetId="5300">
        <row r="2">
          <cell r="A2">
            <v>0</v>
          </cell>
        </row>
      </sheetData>
      <sheetData sheetId="5301">
        <row r="2">
          <cell r="A2">
            <v>0</v>
          </cell>
        </row>
      </sheetData>
      <sheetData sheetId="5302">
        <row r="2">
          <cell r="A2">
            <v>0</v>
          </cell>
        </row>
      </sheetData>
      <sheetData sheetId="5303">
        <row r="2">
          <cell r="A2">
            <v>0</v>
          </cell>
        </row>
      </sheetData>
      <sheetData sheetId="5304">
        <row r="2">
          <cell r="A2">
            <v>0</v>
          </cell>
        </row>
      </sheetData>
      <sheetData sheetId="5305">
        <row r="2">
          <cell r="A2">
            <v>0</v>
          </cell>
        </row>
      </sheetData>
      <sheetData sheetId="5306">
        <row r="2">
          <cell r="A2">
            <v>0</v>
          </cell>
        </row>
      </sheetData>
      <sheetData sheetId="5307">
        <row r="2">
          <cell r="A2">
            <v>0</v>
          </cell>
        </row>
      </sheetData>
      <sheetData sheetId="5308">
        <row r="2">
          <cell r="A2">
            <v>0</v>
          </cell>
        </row>
      </sheetData>
      <sheetData sheetId="5309">
        <row r="2">
          <cell r="A2">
            <v>0</v>
          </cell>
        </row>
      </sheetData>
      <sheetData sheetId="5310">
        <row r="2">
          <cell r="A2">
            <v>0</v>
          </cell>
        </row>
      </sheetData>
      <sheetData sheetId="5311">
        <row r="2">
          <cell r="A2">
            <v>0</v>
          </cell>
        </row>
      </sheetData>
      <sheetData sheetId="5312">
        <row r="2">
          <cell r="A2">
            <v>0</v>
          </cell>
        </row>
      </sheetData>
      <sheetData sheetId="5313">
        <row r="2">
          <cell r="A2">
            <v>0</v>
          </cell>
        </row>
      </sheetData>
      <sheetData sheetId="5314">
        <row r="2">
          <cell r="A2">
            <v>0</v>
          </cell>
        </row>
      </sheetData>
      <sheetData sheetId="5315">
        <row r="2">
          <cell r="A2">
            <v>0</v>
          </cell>
        </row>
      </sheetData>
      <sheetData sheetId="5316">
        <row r="2">
          <cell r="A2">
            <v>0</v>
          </cell>
        </row>
      </sheetData>
      <sheetData sheetId="5317">
        <row r="2">
          <cell r="A2">
            <v>0</v>
          </cell>
        </row>
      </sheetData>
      <sheetData sheetId="5318">
        <row r="2">
          <cell r="A2">
            <v>0</v>
          </cell>
        </row>
      </sheetData>
      <sheetData sheetId="5319">
        <row r="2">
          <cell r="A2">
            <v>0</v>
          </cell>
        </row>
      </sheetData>
      <sheetData sheetId="5320">
        <row r="2">
          <cell r="A2">
            <v>0</v>
          </cell>
        </row>
      </sheetData>
      <sheetData sheetId="5321">
        <row r="2">
          <cell r="A2">
            <v>0</v>
          </cell>
        </row>
      </sheetData>
      <sheetData sheetId="5322">
        <row r="2">
          <cell r="A2">
            <v>0</v>
          </cell>
        </row>
      </sheetData>
      <sheetData sheetId="5323">
        <row r="2">
          <cell r="A2">
            <v>0</v>
          </cell>
        </row>
      </sheetData>
      <sheetData sheetId="5324">
        <row r="2">
          <cell r="A2">
            <v>0</v>
          </cell>
        </row>
      </sheetData>
      <sheetData sheetId="5325">
        <row r="2">
          <cell r="A2">
            <v>0</v>
          </cell>
        </row>
      </sheetData>
      <sheetData sheetId="5326">
        <row r="2">
          <cell r="A2">
            <v>0</v>
          </cell>
        </row>
      </sheetData>
      <sheetData sheetId="5327">
        <row r="2">
          <cell r="A2">
            <v>0</v>
          </cell>
        </row>
      </sheetData>
      <sheetData sheetId="5328">
        <row r="2">
          <cell r="A2">
            <v>0</v>
          </cell>
        </row>
      </sheetData>
      <sheetData sheetId="5329">
        <row r="2">
          <cell r="A2">
            <v>0</v>
          </cell>
        </row>
      </sheetData>
      <sheetData sheetId="5330">
        <row r="2">
          <cell r="A2">
            <v>0</v>
          </cell>
        </row>
      </sheetData>
      <sheetData sheetId="5331">
        <row r="2">
          <cell r="A2">
            <v>0</v>
          </cell>
        </row>
      </sheetData>
      <sheetData sheetId="5332">
        <row r="2">
          <cell r="A2">
            <v>0</v>
          </cell>
        </row>
      </sheetData>
      <sheetData sheetId="5333">
        <row r="2">
          <cell r="A2">
            <v>0</v>
          </cell>
        </row>
      </sheetData>
      <sheetData sheetId="5334">
        <row r="2">
          <cell r="A2">
            <v>0</v>
          </cell>
        </row>
      </sheetData>
      <sheetData sheetId="5335">
        <row r="2">
          <cell r="A2">
            <v>0</v>
          </cell>
        </row>
      </sheetData>
      <sheetData sheetId="5336">
        <row r="2">
          <cell r="A2">
            <v>0</v>
          </cell>
        </row>
      </sheetData>
      <sheetData sheetId="5337">
        <row r="2">
          <cell r="A2">
            <v>0</v>
          </cell>
        </row>
      </sheetData>
      <sheetData sheetId="5338">
        <row r="2">
          <cell r="A2">
            <v>0</v>
          </cell>
        </row>
      </sheetData>
      <sheetData sheetId="5339">
        <row r="2">
          <cell r="A2">
            <v>0</v>
          </cell>
        </row>
      </sheetData>
      <sheetData sheetId="5340">
        <row r="2">
          <cell r="A2">
            <v>0</v>
          </cell>
        </row>
      </sheetData>
      <sheetData sheetId="5341">
        <row r="2">
          <cell r="A2">
            <v>0</v>
          </cell>
        </row>
      </sheetData>
      <sheetData sheetId="5342">
        <row r="2">
          <cell r="A2">
            <v>0</v>
          </cell>
        </row>
      </sheetData>
      <sheetData sheetId="5343">
        <row r="2">
          <cell r="A2">
            <v>0</v>
          </cell>
        </row>
      </sheetData>
      <sheetData sheetId="5344">
        <row r="2">
          <cell r="A2">
            <v>0</v>
          </cell>
        </row>
      </sheetData>
      <sheetData sheetId="5345">
        <row r="2">
          <cell r="A2">
            <v>0</v>
          </cell>
        </row>
      </sheetData>
      <sheetData sheetId="5346">
        <row r="2">
          <cell r="A2">
            <v>0</v>
          </cell>
        </row>
      </sheetData>
      <sheetData sheetId="5347">
        <row r="2">
          <cell r="A2">
            <v>0</v>
          </cell>
        </row>
      </sheetData>
      <sheetData sheetId="5348">
        <row r="2">
          <cell r="A2">
            <v>0</v>
          </cell>
        </row>
      </sheetData>
      <sheetData sheetId="5349">
        <row r="2">
          <cell r="A2">
            <v>0</v>
          </cell>
        </row>
      </sheetData>
      <sheetData sheetId="5350">
        <row r="2">
          <cell r="A2">
            <v>0</v>
          </cell>
        </row>
      </sheetData>
      <sheetData sheetId="5351">
        <row r="2">
          <cell r="A2">
            <v>0</v>
          </cell>
        </row>
      </sheetData>
      <sheetData sheetId="5352">
        <row r="2">
          <cell r="A2">
            <v>0</v>
          </cell>
        </row>
      </sheetData>
      <sheetData sheetId="5353">
        <row r="2">
          <cell r="A2">
            <v>0</v>
          </cell>
        </row>
      </sheetData>
      <sheetData sheetId="5354">
        <row r="2">
          <cell r="A2">
            <v>0</v>
          </cell>
        </row>
      </sheetData>
      <sheetData sheetId="5355">
        <row r="2">
          <cell r="A2">
            <v>0</v>
          </cell>
        </row>
      </sheetData>
      <sheetData sheetId="5356">
        <row r="2">
          <cell r="A2">
            <v>0</v>
          </cell>
        </row>
      </sheetData>
      <sheetData sheetId="5357">
        <row r="2">
          <cell r="A2">
            <v>0</v>
          </cell>
        </row>
      </sheetData>
      <sheetData sheetId="5358">
        <row r="2">
          <cell r="A2">
            <v>0</v>
          </cell>
        </row>
      </sheetData>
      <sheetData sheetId="5359">
        <row r="2">
          <cell r="A2">
            <v>0</v>
          </cell>
        </row>
      </sheetData>
      <sheetData sheetId="5360">
        <row r="2">
          <cell r="A2">
            <v>0</v>
          </cell>
        </row>
      </sheetData>
      <sheetData sheetId="5361">
        <row r="2">
          <cell r="A2">
            <v>0</v>
          </cell>
        </row>
      </sheetData>
      <sheetData sheetId="5362">
        <row r="2">
          <cell r="A2">
            <v>0</v>
          </cell>
        </row>
      </sheetData>
      <sheetData sheetId="5363">
        <row r="2">
          <cell r="A2">
            <v>0</v>
          </cell>
        </row>
      </sheetData>
      <sheetData sheetId="5364">
        <row r="2">
          <cell r="A2">
            <v>0</v>
          </cell>
        </row>
      </sheetData>
      <sheetData sheetId="5365">
        <row r="2">
          <cell r="A2">
            <v>0</v>
          </cell>
        </row>
      </sheetData>
      <sheetData sheetId="5366">
        <row r="2">
          <cell r="A2">
            <v>0</v>
          </cell>
        </row>
      </sheetData>
      <sheetData sheetId="5367">
        <row r="2">
          <cell r="A2">
            <v>0</v>
          </cell>
        </row>
      </sheetData>
      <sheetData sheetId="5368">
        <row r="2">
          <cell r="A2">
            <v>0</v>
          </cell>
        </row>
      </sheetData>
      <sheetData sheetId="5369">
        <row r="2">
          <cell r="A2">
            <v>0</v>
          </cell>
        </row>
      </sheetData>
      <sheetData sheetId="5370">
        <row r="2">
          <cell r="A2">
            <v>0</v>
          </cell>
        </row>
      </sheetData>
      <sheetData sheetId="5371">
        <row r="2">
          <cell r="A2">
            <v>0</v>
          </cell>
        </row>
      </sheetData>
      <sheetData sheetId="5372">
        <row r="2">
          <cell r="A2">
            <v>0</v>
          </cell>
        </row>
      </sheetData>
      <sheetData sheetId="5373">
        <row r="2">
          <cell r="A2">
            <v>0</v>
          </cell>
        </row>
      </sheetData>
      <sheetData sheetId="5374">
        <row r="2">
          <cell r="A2">
            <v>0</v>
          </cell>
        </row>
      </sheetData>
      <sheetData sheetId="5375">
        <row r="2">
          <cell r="A2">
            <v>0</v>
          </cell>
        </row>
      </sheetData>
      <sheetData sheetId="5376">
        <row r="2">
          <cell r="A2">
            <v>0</v>
          </cell>
        </row>
      </sheetData>
      <sheetData sheetId="5377">
        <row r="2">
          <cell r="A2">
            <v>0</v>
          </cell>
        </row>
      </sheetData>
      <sheetData sheetId="5378">
        <row r="2">
          <cell r="A2">
            <v>0</v>
          </cell>
        </row>
      </sheetData>
      <sheetData sheetId="5379">
        <row r="2">
          <cell r="A2">
            <v>0</v>
          </cell>
        </row>
      </sheetData>
      <sheetData sheetId="5380">
        <row r="2">
          <cell r="A2">
            <v>0</v>
          </cell>
        </row>
      </sheetData>
      <sheetData sheetId="5381">
        <row r="2">
          <cell r="A2">
            <v>0</v>
          </cell>
        </row>
      </sheetData>
      <sheetData sheetId="5382">
        <row r="2">
          <cell r="A2">
            <v>0</v>
          </cell>
        </row>
      </sheetData>
      <sheetData sheetId="5383">
        <row r="2">
          <cell r="A2">
            <v>0</v>
          </cell>
        </row>
      </sheetData>
      <sheetData sheetId="5384">
        <row r="2">
          <cell r="A2">
            <v>0</v>
          </cell>
        </row>
      </sheetData>
      <sheetData sheetId="5385">
        <row r="2">
          <cell r="A2">
            <v>0</v>
          </cell>
        </row>
      </sheetData>
      <sheetData sheetId="5386">
        <row r="2">
          <cell r="A2">
            <v>0</v>
          </cell>
        </row>
      </sheetData>
      <sheetData sheetId="5387">
        <row r="2">
          <cell r="A2">
            <v>0</v>
          </cell>
        </row>
      </sheetData>
      <sheetData sheetId="5388">
        <row r="2">
          <cell r="A2">
            <v>0</v>
          </cell>
        </row>
      </sheetData>
      <sheetData sheetId="5389">
        <row r="2">
          <cell r="A2">
            <v>0</v>
          </cell>
        </row>
      </sheetData>
      <sheetData sheetId="5390">
        <row r="2">
          <cell r="A2">
            <v>0</v>
          </cell>
        </row>
      </sheetData>
      <sheetData sheetId="5391">
        <row r="2">
          <cell r="A2">
            <v>0</v>
          </cell>
        </row>
      </sheetData>
      <sheetData sheetId="5392">
        <row r="2">
          <cell r="A2">
            <v>0</v>
          </cell>
        </row>
      </sheetData>
      <sheetData sheetId="5393">
        <row r="2">
          <cell r="A2">
            <v>0</v>
          </cell>
        </row>
      </sheetData>
      <sheetData sheetId="5394">
        <row r="2">
          <cell r="A2">
            <v>0</v>
          </cell>
        </row>
      </sheetData>
      <sheetData sheetId="5395">
        <row r="2">
          <cell r="A2">
            <v>0</v>
          </cell>
        </row>
      </sheetData>
      <sheetData sheetId="5396">
        <row r="2">
          <cell r="A2">
            <v>0</v>
          </cell>
        </row>
      </sheetData>
      <sheetData sheetId="5397">
        <row r="2">
          <cell r="A2">
            <v>0</v>
          </cell>
        </row>
      </sheetData>
      <sheetData sheetId="5398">
        <row r="2">
          <cell r="A2">
            <v>0</v>
          </cell>
        </row>
      </sheetData>
      <sheetData sheetId="5399">
        <row r="2">
          <cell r="A2">
            <v>0</v>
          </cell>
        </row>
      </sheetData>
      <sheetData sheetId="5400">
        <row r="2">
          <cell r="A2">
            <v>0</v>
          </cell>
        </row>
      </sheetData>
      <sheetData sheetId="5401">
        <row r="2">
          <cell r="A2">
            <v>0</v>
          </cell>
        </row>
      </sheetData>
      <sheetData sheetId="5402">
        <row r="2">
          <cell r="A2">
            <v>0</v>
          </cell>
        </row>
      </sheetData>
      <sheetData sheetId="5403">
        <row r="2">
          <cell r="A2">
            <v>0</v>
          </cell>
        </row>
      </sheetData>
      <sheetData sheetId="5404">
        <row r="2">
          <cell r="A2">
            <v>0</v>
          </cell>
        </row>
      </sheetData>
      <sheetData sheetId="5405">
        <row r="2">
          <cell r="A2">
            <v>0</v>
          </cell>
        </row>
      </sheetData>
      <sheetData sheetId="5406">
        <row r="2">
          <cell r="A2">
            <v>0</v>
          </cell>
        </row>
      </sheetData>
      <sheetData sheetId="5407">
        <row r="2">
          <cell r="A2">
            <v>0</v>
          </cell>
        </row>
      </sheetData>
      <sheetData sheetId="5408">
        <row r="2">
          <cell r="A2">
            <v>0</v>
          </cell>
        </row>
      </sheetData>
      <sheetData sheetId="5409">
        <row r="2">
          <cell r="A2">
            <v>0</v>
          </cell>
        </row>
      </sheetData>
      <sheetData sheetId="5410">
        <row r="2">
          <cell r="A2">
            <v>0</v>
          </cell>
        </row>
      </sheetData>
      <sheetData sheetId="5411">
        <row r="2">
          <cell r="A2">
            <v>0</v>
          </cell>
        </row>
      </sheetData>
      <sheetData sheetId="5412">
        <row r="2">
          <cell r="A2">
            <v>0</v>
          </cell>
        </row>
      </sheetData>
      <sheetData sheetId="5413">
        <row r="2">
          <cell r="A2">
            <v>0</v>
          </cell>
        </row>
      </sheetData>
      <sheetData sheetId="5414">
        <row r="2">
          <cell r="A2">
            <v>0</v>
          </cell>
        </row>
      </sheetData>
      <sheetData sheetId="5415">
        <row r="2">
          <cell r="A2">
            <v>0</v>
          </cell>
        </row>
      </sheetData>
      <sheetData sheetId="5416">
        <row r="2">
          <cell r="A2">
            <v>0</v>
          </cell>
        </row>
      </sheetData>
      <sheetData sheetId="5417">
        <row r="2">
          <cell r="A2">
            <v>0</v>
          </cell>
        </row>
      </sheetData>
      <sheetData sheetId="5418">
        <row r="2">
          <cell r="A2">
            <v>0</v>
          </cell>
        </row>
      </sheetData>
      <sheetData sheetId="5419">
        <row r="2">
          <cell r="A2">
            <v>0</v>
          </cell>
        </row>
      </sheetData>
      <sheetData sheetId="5420">
        <row r="2">
          <cell r="A2">
            <v>0</v>
          </cell>
        </row>
      </sheetData>
      <sheetData sheetId="5421">
        <row r="2">
          <cell r="A2">
            <v>0</v>
          </cell>
        </row>
      </sheetData>
      <sheetData sheetId="5422">
        <row r="2">
          <cell r="A2">
            <v>0</v>
          </cell>
        </row>
      </sheetData>
      <sheetData sheetId="5423">
        <row r="2">
          <cell r="A2">
            <v>0</v>
          </cell>
        </row>
      </sheetData>
      <sheetData sheetId="5424">
        <row r="2">
          <cell r="A2">
            <v>0</v>
          </cell>
        </row>
      </sheetData>
      <sheetData sheetId="5425">
        <row r="2">
          <cell r="A2">
            <v>0</v>
          </cell>
        </row>
      </sheetData>
      <sheetData sheetId="5426">
        <row r="2">
          <cell r="A2">
            <v>0</v>
          </cell>
        </row>
      </sheetData>
      <sheetData sheetId="5427">
        <row r="2">
          <cell r="A2">
            <v>0</v>
          </cell>
        </row>
      </sheetData>
      <sheetData sheetId="5428">
        <row r="2">
          <cell r="A2">
            <v>0</v>
          </cell>
        </row>
      </sheetData>
      <sheetData sheetId="5429">
        <row r="2">
          <cell r="A2">
            <v>0</v>
          </cell>
        </row>
      </sheetData>
      <sheetData sheetId="5430">
        <row r="2">
          <cell r="A2">
            <v>0</v>
          </cell>
        </row>
      </sheetData>
      <sheetData sheetId="5431">
        <row r="2">
          <cell r="A2">
            <v>0</v>
          </cell>
        </row>
      </sheetData>
      <sheetData sheetId="5432">
        <row r="2">
          <cell r="A2">
            <v>0</v>
          </cell>
        </row>
      </sheetData>
      <sheetData sheetId="5433">
        <row r="2">
          <cell r="A2">
            <v>0</v>
          </cell>
        </row>
      </sheetData>
      <sheetData sheetId="5434">
        <row r="2">
          <cell r="A2">
            <v>0</v>
          </cell>
        </row>
      </sheetData>
      <sheetData sheetId="5435">
        <row r="2">
          <cell r="A2">
            <v>0</v>
          </cell>
        </row>
      </sheetData>
      <sheetData sheetId="5436">
        <row r="2">
          <cell r="A2">
            <v>0</v>
          </cell>
        </row>
      </sheetData>
      <sheetData sheetId="5437">
        <row r="2">
          <cell r="A2">
            <v>0</v>
          </cell>
        </row>
      </sheetData>
      <sheetData sheetId="5438">
        <row r="2">
          <cell r="A2">
            <v>0</v>
          </cell>
        </row>
      </sheetData>
      <sheetData sheetId="5439">
        <row r="2">
          <cell r="A2">
            <v>0</v>
          </cell>
        </row>
      </sheetData>
      <sheetData sheetId="5440">
        <row r="2">
          <cell r="A2">
            <v>0</v>
          </cell>
        </row>
      </sheetData>
      <sheetData sheetId="5441">
        <row r="2">
          <cell r="A2">
            <v>0</v>
          </cell>
        </row>
      </sheetData>
      <sheetData sheetId="5442">
        <row r="2">
          <cell r="A2">
            <v>0</v>
          </cell>
        </row>
      </sheetData>
      <sheetData sheetId="5443">
        <row r="2">
          <cell r="A2">
            <v>0</v>
          </cell>
        </row>
      </sheetData>
      <sheetData sheetId="5444">
        <row r="2">
          <cell r="A2">
            <v>0</v>
          </cell>
        </row>
      </sheetData>
      <sheetData sheetId="5445">
        <row r="2">
          <cell r="A2">
            <v>0</v>
          </cell>
        </row>
      </sheetData>
      <sheetData sheetId="5446">
        <row r="2">
          <cell r="A2">
            <v>0</v>
          </cell>
        </row>
      </sheetData>
      <sheetData sheetId="5447">
        <row r="2">
          <cell r="A2">
            <v>0</v>
          </cell>
        </row>
      </sheetData>
      <sheetData sheetId="5448">
        <row r="2">
          <cell r="A2">
            <v>0</v>
          </cell>
        </row>
      </sheetData>
      <sheetData sheetId="5449">
        <row r="2">
          <cell r="A2">
            <v>0</v>
          </cell>
        </row>
      </sheetData>
      <sheetData sheetId="5450">
        <row r="2">
          <cell r="A2">
            <v>0</v>
          </cell>
        </row>
      </sheetData>
      <sheetData sheetId="5451">
        <row r="2">
          <cell r="A2">
            <v>0</v>
          </cell>
        </row>
      </sheetData>
      <sheetData sheetId="5452">
        <row r="2">
          <cell r="A2">
            <v>0</v>
          </cell>
        </row>
      </sheetData>
      <sheetData sheetId="5453">
        <row r="2">
          <cell r="A2">
            <v>0</v>
          </cell>
        </row>
      </sheetData>
      <sheetData sheetId="5454">
        <row r="2">
          <cell r="A2">
            <v>0</v>
          </cell>
        </row>
      </sheetData>
      <sheetData sheetId="5455">
        <row r="2">
          <cell r="A2">
            <v>0</v>
          </cell>
        </row>
      </sheetData>
      <sheetData sheetId="5456">
        <row r="2">
          <cell r="A2">
            <v>0</v>
          </cell>
        </row>
      </sheetData>
      <sheetData sheetId="5457">
        <row r="2">
          <cell r="A2">
            <v>0</v>
          </cell>
        </row>
      </sheetData>
      <sheetData sheetId="5458">
        <row r="2">
          <cell r="A2">
            <v>0</v>
          </cell>
        </row>
      </sheetData>
      <sheetData sheetId="5459">
        <row r="2">
          <cell r="A2">
            <v>0</v>
          </cell>
        </row>
      </sheetData>
      <sheetData sheetId="5460">
        <row r="2">
          <cell r="A2">
            <v>0</v>
          </cell>
        </row>
      </sheetData>
      <sheetData sheetId="5461">
        <row r="2">
          <cell r="A2">
            <v>0</v>
          </cell>
        </row>
      </sheetData>
      <sheetData sheetId="5462">
        <row r="2">
          <cell r="A2">
            <v>0</v>
          </cell>
        </row>
      </sheetData>
      <sheetData sheetId="5463">
        <row r="2">
          <cell r="A2">
            <v>0</v>
          </cell>
        </row>
      </sheetData>
      <sheetData sheetId="5464">
        <row r="2">
          <cell r="A2">
            <v>0</v>
          </cell>
        </row>
      </sheetData>
      <sheetData sheetId="5465">
        <row r="2">
          <cell r="A2">
            <v>0</v>
          </cell>
        </row>
      </sheetData>
      <sheetData sheetId="5466"/>
      <sheetData sheetId="5467">
        <row r="2">
          <cell r="A2">
            <v>0</v>
          </cell>
        </row>
      </sheetData>
      <sheetData sheetId="5468">
        <row r="2">
          <cell r="A2">
            <v>0</v>
          </cell>
        </row>
      </sheetData>
      <sheetData sheetId="5469">
        <row r="2">
          <cell r="A2">
            <v>0</v>
          </cell>
        </row>
      </sheetData>
      <sheetData sheetId="5470">
        <row r="2">
          <cell r="A2">
            <v>0</v>
          </cell>
        </row>
      </sheetData>
      <sheetData sheetId="5471">
        <row r="2">
          <cell r="A2">
            <v>0</v>
          </cell>
        </row>
      </sheetData>
      <sheetData sheetId="5472">
        <row r="2">
          <cell r="A2">
            <v>0</v>
          </cell>
        </row>
      </sheetData>
      <sheetData sheetId="5473">
        <row r="2">
          <cell r="A2">
            <v>0</v>
          </cell>
        </row>
      </sheetData>
      <sheetData sheetId="5474">
        <row r="2">
          <cell r="A2">
            <v>0</v>
          </cell>
        </row>
      </sheetData>
      <sheetData sheetId="5475">
        <row r="2">
          <cell r="A2">
            <v>0</v>
          </cell>
        </row>
      </sheetData>
      <sheetData sheetId="5476">
        <row r="2">
          <cell r="A2">
            <v>0</v>
          </cell>
        </row>
      </sheetData>
      <sheetData sheetId="5477">
        <row r="2">
          <cell r="A2">
            <v>0</v>
          </cell>
        </row>
      </sheetData>
      <sheetData sheetId="5478">
        <row r="2">
          <cell r="A2">
            <v>0</v>
          </cell>
        </row>
      </sheetData>
      <sheetData sheetId="5479">
        <row r="2">
          <cell r="A2">
            <v>0</v>
          </cell>
        </row>
      </sheetData>
      <sheetData sheetId="5480">
        <row r="2">
          <cell r="A2">
            <v>0</v>
          </cell>
        </row>
      </sheetData>
      <sheetData sheetId="5481">
        <row r="2">
          <cell r="A2">
            <v>0</v>
          </cell>
        </row>
      </sheetData>
      <sheetData sheetId="5482">
        <row r="2">
          <cell r="A2">
            <v>0</v>
          </cell>
        </row>
      </sheetData>
      <sheetData sheetId="5483">
        <row r="2">
          <cell r="A2">
            <v>0</v>
          </cell>
        </row>
      </sheetData>
      <sheetData sheetId="5484">
        <row r="2">
          <cell r="A2">
            <v>0</v>
          </cell>
        </row>
      </sheetData>
      <sheetData sheetId="5485"/>
      <sheetData sheetId="5486"/>
      <sheetData sheetId="5487">
        <row r="2">
          <cell r="A2">
            <v>0</v>
          </cell>
        </row>
      </sheetData>
      <sheetData sheetId="5488">
        <row r="2">
          <cell r="A2">
            <v>0</v>
          </cell>
        </row>
      </sheetData>
      <sheetData sheetId="5489">
        <row r="2">
          <cell r="A2">
            <v>0</v>
          </cell>
        </row>
      </sheetData>
      <sheetData sheetId="5490">
        <row r="2">
          <cell r="A2">
            <v>0</v>
          </cell>
        </row>
      </sheetData>
      <sheetData sheetId="5491">
        <row r="2">
          <cell r="A2">
            <v>0</v>
          </cell>
        </row>
      </sheetData>
      <sheetData sheetId="5492">
        <row r="2">
          <cell r="A2">
            <v>0</v>
          </cell>
        </row>
      </sheetData>
      <sheetData sheetId="5493">
        <row r="2">
          <cell r="A2">
            <v>0</v>
          </cell>
        </row>
      </sheetData>
      <sheetData sheetId="5494">
        <row r="2">
          <cell r="A2">
            <v>0</v>
          </cell>
        </row>
      </sheetData>
      <sheetData sheetId="5495">
        <row r="2">
          <cell r="A2">
            <v>0</v>
          </cell>
        </row>
      </sheetData>
      <sheetData sheetId="5496">
        <row r="2">
          <cell r="A2">
            <v>0</v>
          </cell>
        </row>
      </sheetData>
      <sheetData sheetId="5497">
        <row r="2">
          <cell r="A2">
            <v>0</v>
          </cell>
        </row>
      </sheetData>
      <sheetData sheetId="5498">
        <row r="2">
          <cell r="A2">
            <v>0</v>
          </cell>
        </row>
      </sheetData>
      <sheetData sheetId="5499">
        <row r="2">
          <cell r="A2">
            <v>0</v>
          </cell>
        </row>
      </sheetData>
      <sheetData sheetId="5500">
        <row r="2">
          <cell r="A2">
            <v>0</v>
          </cell>
        </row>
      </sheetData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>
        <row r="2">
          <cell r="A2" t="str">
            <v>FORMULARIO N° 4</v>
          </cell>
        </row>
      </sheetData>
      <sheetData sheetId="5519">
        <row r="2">
          <cell r="A2">
            <v>0</v>
          </cell>
        </row>
      </sheetData>
      <sheetData sheetId="5520">
        <row r="2">
          <cell r="B2">
            <v>0</v>
          </cell>
        </row>
      </sheetData>
      <sheetData sheetId="5521">
        <row r="5">
          <cell r="A5" t="str">
            <v>OFERTA ECONÓMICA DETALLADA</v>
          </cell>
        </row>
      </sheetData>
      <sheetData sheetId="5522"/>
      <sheetData sheetId="5523"/>
      <sheetData sheetId="5524"/>
      <sheetData sheetId="5525"/>
      <sheetData sheetId="5526"/>
      <sheetData sheetId="5527"/>
      <sheetData sheetId="5528"/>
      <sheetData sheetId="5529"/>
      <sheetData sheetId="5530"/>
      <sheetData sheetId="5531"/>
      <sheetData sheetId="5532"/>
      <sheetData sheetId="5533"/>
      <sheetData sheetId="5534"/>
      <sheetData sheetId="5535"/>
      <sheetData sheetId="5536"/>
      <sheetData sheetId="5537" refreshError="1"/>
      <sheetData sheetId="5538" refreshError="1"/>
      <sheetData sheetId="5539" refreshError="1"/>
      <sheetData sheetId="5540"/>
      <sheetData sheetId="5541"/>
      <sheetData sheetId="5542"/>
      <sheetData sheetId="5543"/>
      <sheetData sheetId="5544"/>
      <sheetData sheetId="5545"/>
      <sheetData sheetId="5546"/>
      <sheetData sheetId="5547" refreshError="1"/>
      <sheetData sheetId="5548" refreshError="1"/>
      <sheetData sheetId="5549" refreshError="1"/>
      <sheetData sheetId="5550" refreshError="1"/>
      <sheetData sheetId="5551">
        <row r="2">
          <cell r="A2">
            <v>0</v>
          </cell>
        </row>
      </sheetData>
      <sheetData sheetId="5552">
        <row r="2">
          <cell r="A2">
            <v>0</v>
          </cell>
        </row>
      </sheetData>
      <sheetData sheetId="5553" refreshError="1"/>
      <sheetData sheetId="5554" refreshError="1"/>
      <sheetData sheetId="5555">
        <row r="2">
          <cell r="A2">
            <v>0</v>
          </cell>
        </row>
      </sheetData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>
        <row r="2">
          <cell r="A2">
            <v>0</v>
          </cell>
        </row>
      </sheetData>
      <sheetData sheetId="5569">
        <row r="2">
          <cell r="A2">
            <v>0</v>
          </cell>
        </row>
      </sheetData>
      <sheetData sheetId="5570">
        <row r="2">
          <cell r="A2">
            <v>0</v>
          </cell>
        </row>
      </sheetData>
      <sheetData sheetId="5571">
        <row r="2">
          <cell r="A2">
            <v>0</v>
          </cell>
        </row>
      </sheetData>
      <sheetData sheetId="5572">
        <row r="2">
          <cell r="A2">
            <v>0</v>
          </cell>
        </row>
      </sheetData>
      <sheetData sheetId="5573">
        <row r="2">
          <cell r="A2">
            <v>0</v>
          </cell>
        </row>
      </sheetData>
      <sheetData sheetId="5574">
        <row r="2">
          <cell r="A2">
            <v>0</v>
          </cell>
        </row>
      </sheetData>
      <sheetData sheetId="5575">
        <row r="2">
          <cell r="A2">
            <v>0</v>
          </cell>
        </row>
      </sheetData>
      <sheetData sheetId="5576" refreshError="1"/>
      <sheetData sheetId="5577" refreshError="1"/>
      <sheetData sheetId="5578">
        <row r="2">
          <cell r="A2">
            <v>0</v>
          </cell>
        </row>
      </sheetData>
      <sheetData sheetId="5579">
        <row r="2">
          <cell r="A2">
            <v>0</v>
          </cell>
        </row>
      </sheetData>
      <sheetData sheetId="5580" refreshError="1"/>
      <sheetData sheetId="5581" refreshError="1"/>
      <sheetData sheetId="5582">
        <row r="2">
          <cell r="A2">
            <v>0</v>
          </cell>
        </row>
      </sheetData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>
        <row r="2">
          <cell r="A2">
            <v>0</v>
          </cell>
        </row>
      </sheetData>
      <sheetData sheetId="5592">
        <row r="2">
          <cell r="A2">
            <v>0</v>
          </cell>
        </row>
      </sheetData>
      <sheetData sheetId="5593">
        <row r="2">
          <cell r="A2">
            <v>0</v>
          </cell>
        </row>
      </sheetData>
      <sheetData sheetId="5594">
        <row r="2">
          <cell r="A2">
            <v>0</v>
          </cell>
        </row>
      </sheetData>
      <sheetData sheetId="5595">
        <row r="2">
          <cell r="A2">
            <v>0</v>
          </cell>
        </row>
      </sheetData>
      <sheetData sheetId="5596">
        <row r="2">
          <cell r="A2">
            <v>0</v>
          </cell>
        </row>
      </sheetData>
      <sheetData sheetId="5597">
        <row r="2">
          <cell r="A2">
            <v>0</v>
          </cell>
        </row>
      </sheetData>
      <sheetData sheetId="5598">
        <row r="2">
          <cell r="A2">
            <v>0</v>
          </cell>
        </row>
      </sheetData>
      <sheetData sheetId="5599">
        <row r="2">
          <cell r="A2">
            <v>0</v>
          </cell>
        </row>
      </sheetData>
      <sheetData sheetId="5600" refreshError="1"/>
      <sheetData sheetId="5601" refreshError="1"/>
      <sheetData sheetId="5602" refreshError="1"/>
      <sheetData sheetId="5603" refreshError="1"/>
      <sheetData sheetId="5604" refreshError="1"/>
      <sheetData sheetId="5605">
        <row r="2">
          <cell r="A2">
            <v>0</v>
          </cell>
        </row>
      </sheetData>
      <sheetData sheetId="5606"/>
      <sheetData sheetId="5607"/>
      <sheetData sheetId="5608"/>
      <sheetData sheetId="5609" refreshError="1"/>
      <sheetData sheetId="5610" refreshError="1"/>
      <sheetData sheetId="5611" refreshError="1"/>
      <sheetData sheetId="5612" refreshError="1"/>
      <sheetData sheetId="5613" refreshError="1"/>
      <sheetData sheetId="5614" refreshError="1"/>
      <sheetData sheetId="5615" refreshError="1"/>
      <sheetData sheetId="5616" refreshError="1"/>
      <sheetData sheetId="5617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E16">
            <v>880</v>
          </cell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10">
          <cell r="F10">
            <v>4225</v>
          </cell>
        </row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NTAS REALES"/>
      <sheetName val="FLUJO DE FONDOS"/>
    </sheetNames>
    <sheetDataSet>
      <sheetData sheetId="0" refreshError="1"/>
      <sheetData sheetId="1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  <sheetName val="PU (2)"/>
      <sheetName val="PR 1"/>
      <sheetName val="Constantes Generales"/>
      <sheetName val="Prestaciones Sociales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DATA"/>
      <sheetName val="ADMIN"/>
      <sheetName val="M&amp;E  (2)"/>
      <sheetName val="M&amp;E "/>
      <sheetName val="U (BORRADOR)"/>
      <sheetName val="SOLICITUDES DE PERSONAL"/>
      <sheetName val="DL"/>
      <sheetName val="2)"/>
      <sheetName val="PRIMARIO APUS"/>
      <sheetName val="3) PRESUPUESTO"/>
      <sheetName val="1"/>
      <sheetName val="1 (2)"/>
      <sheetName val="2"/>
      <sheetName val="2 (2)"/>
      <sheetName val="3"/>
      <sheetName val="3 (2)"/>
      <sheetName val="4"/>
      <sheetName val="4 (2)"/>
      <sheetName val="5"/>
      <sheetName val="5 (2)"/>
      <sheetName val="6"/>
      <sheetName val="6 (2)"/>
      <sheetName val="7"/>
      <sheetName val="7 (2)"/>
      <sheetName val="8"/>
      <sheetName val="8 (2)"/>
      <sheetName val="9"/>
      <sheetName val="9 (2)"/>
      <sheetName val="10"/>
      <sheetName val="10 (2)"/>
      <sheetName val="11"/>
      <sheetName val="11 (2)"/>
      <sheetName val="12"/>
      <sheetName val="12 (2)"/>
      <sheetName val="13"/>
      <sheetName val="13 (2)"/>
      <sheetName val="14"/>
      <sheetName val="14 (2)"/>
      <sheetName val="15"/>
      <sheetName val="15 (2)"/>
      <sheetName val="16"/>
      <sheetName val="16 (2)"/>
      <sheetName val="17"/>
      <sheetName val="17 (2)"/>
      <sheetName val="18"/>
      <sheetName val="18 (2)"/>
      <sheetName val="19"/>
      <sheetName val="19 (2)"/>
      <sheetName val="20"/>
      <sheetName val="20 (2)"/>
      <sheetName val="21"/>
      <sheetName val="21 (2)"/>
      <sheetName val="22"/>
      <sheetName val="22 (2)"/>
      <sheetName val="23"/>
      <sheetName val="23 (2)"/>
      <sheetName val="24"/>
      <sheetName val="24 (2)"/>
      <sheetName val="25"/>
      <sheetName val="25 (2)"/>
      <sheetName val="26"/>
      <sheetName val="26 (2)"/>
      <sheetName val="27"/>
      <sheetName val="27 (2)"/>
      <sheetName val="28"/>
      <sheetName val="28 (2)"/>
      <sheetName val="29"/>
      <sheetName val="29 (2)"/>
      <sheetName val="30"/>
      <sheetName val="30 (2)"/>
      <sheetName val="31"/>
      <sheetName val="31 (2)"/>
      <sheetName val="32"/>
      <sheetName val="32 (2)"/>
      <sheetName val="33"/>
      <sheetName val="33 (2)"/>
      <sheetName val="34"/>
      <sheetName val="34 (2)"/>
      <sheetName val="35"/>
      <sheetName val="35 (2)"/>
      <sheetName val="36"/>
      <sheetName val="36 (2)"/>
      <sheetName val="37"/>
      <sheetName val="37 (2)"/>
      <sheetName val="38"/>
      <sheetName val="38 (2)"/>
      <sheetName val="39"/>
      <sheetName val="39 (2)"/>
      <sheetName val="40"/>
      <sheetName val="40 (2)"/>
      <sheetName val="41"/>
      <sheetName val="41 (2)"/>
      <sheetName val="42"/>
      <sheetName val="42 (2)"/>
      <sheetName val="43"/>
      <sheetName val="43 (2)"/>
      <sheetName val="44"/>
      <sheetName val="44 (2)"/>
      <sheetName val="45"/>
      <sheetName val="45 (2)"/>
      <sheetName val="46"/>
      <sheetName val="46 (2)"/>
      <sheetName val="47"/>
      <sheetName val="47 (2)"/>
      <sheetName val="5) P-INVERSIONES"/>
      <sheetName val="6) FLUJO DE CAJA"/>
      <sheetName val="7) INST PROV"/>
      <sheetName val="Dat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PU"/>
      <sheetName val="AUI"/>
      <sheetName val="C.FIN."/>
      <sheetName val="P.INV"/>
      <sheetName val="P.S."/>
      <sheetName val="P.INV.ANTIC."/>
      <sheetName val="#¡REF"/>
      <sheetName val="Formulario No.1 "/>
      <sheetName val="450.2P  Vía 9003"/>
      <sheetName val="632.1P "/>
      <sheetName val="630.4 Vía 9003"/>
      <sheetName val="630.6 Vía 7801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aCCIDENTES DE 1995 - 1996.xls"/>
      <sheetName val="A.P.U."/>
      <sheetName val="Datos"/>
      <sheetName val="MDO"/>
      <sheetName val="TRANSP"/>
      <sheetName val="MAT"/>
      <sheetName val="EQU"/>
      <sheetName val="RESUMEN -2"/>
      <sheetName val="RESUMEN -1"/>
      <sheetName val="DESMONTE"/>
      <sheetName val="DEMOLICION"/>
      <sheetName val="EXC.EXPL. CAN"/>
      <sheetName val="REMOC. DERRUMB"/>
      <sheetName val="TERRAPLEN"/>
      <sheetName val="PEDRAPLEN"/>
      <sheetName val="CONFORM. CALZ"/>
      <sheetName val="AFIRMADO"/>
      <sheetName val="BASE"/>
      <sheetName val="REP. PAV.EXIS"/>
      <sheetName val="IMPRIMACION"/>
      <sheetName val="MEZCLA MDC-1"/>
      <sheetName val="CONC. HIDR"/>
      <sheetName val="EXC.VARIAS"/>
      <sheetName val="RELL.ESTR"/>
      <sheetName val="CONCRETOS"/>
      <sheetName val="BARANDAS"/>
      <sheetName val="ACERO DE REF"/>
      <sheetName val="ACERO DE PREESF."/>
      <sheetName val="JUNTAS PTES"/>
      <sheetName val="ESTR. ACERO"/>
      <sheetName val="TUBERIA REF"/>
      <sheetName val="DISIPADOR"/>
      <sheetName val="CUNETAS"/>
      <sheetName val="FILTROS"/>
      <sheetName val="GAVIONES"/>
      <sheetName val="MARCA VIAL"/>
      <sheetName val="OBRAS VARIAS"/>
      <sheetName val="200,1"/>
      <sheetName val="200,2"/>
      <sheetName val="F-3 ACTA COMPROMISO"/>
      <sheetName val="APu1"/>
      <sheetName val="APu2"/>
      <sheetName val="APu3"/>
      <sheetName val="APu4"/>
      <sheetName val="precios-básicos2002"/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  <sheetName val="AutoOpen Stub Data"/>
      <sheetName val="Personalizar"/>
      <sheetName val="Factura"/>
      <sheetName val="Macros"/>
      <sheetName val="ATW"/>
      <sheetName val="Lock"/>
      <sheetName val="TemplateInformation"/>
      <sheetName val="dobletroque"/>
      <sheetName val="dumper"/>
      <sheetName val="terex"/>
      <sheetName val="mantos"/>
      <sheetName val="taladros"/>
      <sheetName val="mulas"/>
      <sheetName val="triturado"/>
      <sheetName val="lluvia"/>
      <sheetName val="observaciones"/>
      <sheetName val="datos_equipo"/>
      <sheetName val="tritur"/>
      <sheetName val="dobletroque1"/>
      <sheetName val="mulas room"/>
      <sheetName val="RESUMEN PRESUPUESTO"/>
      <sheetName val="APU-1301"/>
      <sheetName val="APU-1228"/>
      <sheetName val="APU-1227"/>
      <sheetName val="APU-1226"/>
      <sheetName val="APU-1225"/>
      <sheetName val="APU-1224"/>
      <sheetName val="APU-1223"/>
      <sheetName val="APU-1222"/>
      <sheetName val="APU-1221"/>
      <sheetName val="APU-1212"/>
      <sheetName val="APU-1211"/>
      <sheetName val="APU-1104"/>
      <sheetName val="APU-1103"/>
      <sheetName val="APU-1102"/>
      <sheetName val="APU-1101"/>
      <sheetName val="APU-10423"/>
      <sheetName val="APU-10422"/>
      <sheetName val="APU-10421"/>
      <sheetName val="APU-10420"/>
      <sheetName val="APU-10419"/>
      <sheetName val="APU-10418"/>
      <sheetName val="APU-10417"/>
      <sheetName val="APU-10416"/>
      <sheetName val="APU-10415"/>
      <sheetName val="APU-10414"/>
      <sheetName val="APU-10413"/>
      <sheetName val="APU-10412"/>
      <sheetName val="APU-10411"/>
      <sheetName val="APU-10410"/>
      <sheetName val="APU-1049"/>
      <sheetName val="APU-1048"/>
      <sheetName val="APU-1047"/>
      <sheetName val="APU-1046"/>
      <sheetName val="APU-1045"/>
      <sheetName val="APU-1044"/>
      <sheetName val="APU-1043"/>
      <sheetName val="APU-1042"/>
      <sheetName val="APU-1041"/>
      <sheetName val="APU-1032"/>
      <sheetName val="APU-1031"/>
      <sheetName val="APU-1022"/>
      <sheetName val="APU-1021"/>
      <sheetName val="APU-1012"/>
      <sheetName val="APU-1011"/>
      <sheetName val="APU-9910"/>
      <sheetName val="APU-999"/>
      <sheetName val="APU-998"/>
      <sheetName val="APU-997"/>
      <sheetName val="APU-996"/>
      <sheetName val="APU-995"/>
      <sheetName val="APU-994"/>
      <sheetName val="APU-993"/>
      <sheetName val="APU-992"/>
      <sheetName val="APU-991"/>
      <sheetName val="APU-985"/>
      <sheetName val="APU-984"/>
      <sheetName val="APU-983"/>
      <sheetName val="APU-982"/>
      <sheetName val="APU-981"/>
      <sheetName val="APU-972"/>
      <sheetName val="APU-971"/>
      <sheetName val="APU-962"/>
      <sheetName val="APU-961"/>
      <sheetName val="APU-952"/>
      <sheetName val="APU-951"/>
      <sheetName val="APU-946"/>
      <sheetName val="APU-945"/>
      <sheetName val="APU-944"/>
      <sheetName val="APU-943"/>
      <sheetName val="APU-942"/>
      <sheetName val="APU-941"/>
      <sheetName val="APU-936"/>
      <sheetName val="APU-935"/>
      <sheetName val="APU-934"/>
      <sheetName val="APU-933"/>
      <sheetName val="APU-932"/>
      <sheetName val="APU-931"/>
      <sheetName val="APU-926"/>
      <sheetName val="APU-925"/>
      <sheetName val="APU-924"/>
      <sheetName val="APU-923"/>
      <sheetName val="APU-922"/>
      <sheetName val="APU-921"/>
      <sheetName val="APU-914"/>
      <sheetName val="APU-913"/>
      <sheetName val="APU-912"/>
      <sheetName val="APU-911"/>
      <sheetName val="APU-853"/>
      <sheetName val="APU-852"/>
      <sheetName val="APU-851"/>
      <sheetName val="APU-841"/>
      <sheetName val="APU-839"/>
      <sheetName val="APU-838"/>
      <sheetName val="APU-837"/>
      <sheetName val="APU-836"/>
      <sheetName val="APU-835"/>
      <sheetName val="APU-834"/>
      <sheetName val="APU-833"/>
      <sheetName val="APU-832"/>
      <sheetName val="APU-831"/>
      <sheetName val="APU-824"/>
      <sheetName val="APU-823"/>
      <sheetName val="APU-822"/>
      <sheetName val="APU-821"/>
      <sheetName val="APU-812"/>
      <sheetName val="APU-811"/>
      <sheetName val="APU-707"/>
      <sheetName val="APU-706"/>
      <sheetName val="APU-705"/>
      <sheetName val="APU-704"/>
      <sheetName val="APU-703"/>
      <sheetName val="APU-702"/>
      <sheetName val="APU-701"/>
      <sheetName val="APU-609"/>
      <sheetName val="APU-608"/>
      <sheetName val="APU-607"/>
      <sheetName val="APU-606"/>
      <sheetName val="APU-605"/>
      <sheetName val="APU-604"/>
      <sheetName val="APU-603"/>
      <sheetName val="APU-602"/>
      <sheetName val="APU-601"/>
      <sheetName val="APU-507"/>
      <sheetName val="APU-506"/>
      <sheetName val="APU-505"/>
      <sheetName val="APU-504"/>
      <sheetName val="APU-503"/>
      <sheetName val="APU-502"/>
      <sheetName val="APU-501"/>
      <sheetName val="APU-402"/>
      <sheetName val="APU-401"/>
      <sheetName val="APU-304"/>
      <sheetName val="APU-303"/>
      <sheetName val="APU-302"/>
      <sheetName val="APU-301"/>
      <sheetName val="APU-201"/>
      <sheetName val="APU-103"/>
      <sheetName val="APU-102"/>
      <sheetName val="APU-101"/>
      <sheetName val="Consolidado T2"/>
      <sheetName val="Mz Av.15-Tv.18 - CN"/>
      <sheetName val="Mz Tv.18-Tv.19 - CN"/>
      <sheetName val="Mz Tv.19-Tv.19A - CN"/>
      <sheetName val="Mz Tv.19A-Tv.20 - CN"/>
      <sheetName val="Mz Tv.20-Tv.21 - CN"/>
      <sheetName val="Mz Tv.21-Av.19 - CN"/>
      <sheetName val="Mz Av.15-Tv.17 - CS"/>
      <sheetName val="Mz Tv.17-Tv.19 - CS"/>
      <sheetName val="Mz Tv.19-Tv.19A - CS"/>
      <sheetName val="Mz Tv.19A-Tv.20 - CS"/>
      <sheetName val="Mz Tv.20-Tv.23 - CS"/>
      <sheetName val="Mz Tv.23-Av.19 - CS"/>
      <sheetName val="Separador T2"/>
      <sheetName val="TARIFAS MINTRANSPORTE"/>
      <sheetName val="TARIFAS DIARIO OF 2007"/>
      <sheetName val="COSTOS OFICINA"/>
      <sheetName val="COSTOS CAMPAMENTO"/>
      <sheetName val="UTILIDAD"/>
      <sheetName val="Insum"/>
      <sheetName val="Adicional Invias"/>
      <sheetName val="alternativa 2"/>
      <sheetName val="alternativa 1"/>
      <sheetName val="VR-PROP"/>
      <sheetName val="ICCP"/>
      <sheetName val="BSC VS OBJ. CALIDAD"/>
      <sheetName val="FORMATO"/>
      <sheetName val="ACTA INT"/>
      <sheetName val="ACTA DE OBRA"/>
      <sheetName val="1.01"/>
      <sheetName val="1.03"/>
      <sheetName val="1.04"/>
      <sheetName val="2.03"/>
      <sheetName val="3.01"/>
      <sheetName val="3.02"/>
      <sheetName val="3.03"/>
      <sheetName val="3.04"/>
      <sheetName val="3.05"/>
      <sheetName val="3.08"/>
      <sheetName val="3.10 "/>
      <sheetName val="3.11"/>
      <sheetName val="4.01"/>
      <sheetName val="4.01.03"/>
      <sheetName val="8.19"/>
      <sheetName val="10.01.11"/>
      <sheetName val="10.01.12"/>
      <sheetName val="11.01.01.01"/>
      <sheetName val="11.01.01.02"/>
      <sheetName val="11.01.01.03"/>
      <sheetName val="11.01.01.04"/>
      <sheetName val="11.01.01.05"/>
      <sheetName val="11.01.01.06"/>
      <sheetName val="11.01.01.08"/>
      <sheetName val="11.01.01.09"/>
      <sheetName val="11.01.01.10"/>
      <sheetName val="11.01.01.11"/>
      <sheetName val="11.01.01.12"/>
      <sheetName val="11.01.02.01"/>
      <sheetName val="11.01.02.02"/>
      <sheetName val="11.01.02.03"/>
      <sheetName val="11.01.02.04"/>
      <sheetName val="11.01.02.05"/>
      <sheetName val="11.01.02.06"/>
      <sheetName val="11.01.02.07"/>
      <sheetName val="11.01.02.08"/>
      <sheetName val="11.01.02.09"/>
      <sheetName val="11.01.02.10"/>
      <sheetName val="11.01.02.12"/>
      <sheetName val="11.01.02.13"/>
      <sheetName val="11.01.02.14"/>
      <sheetName val="11.01.02.15"/>
      <sheetName val="11.01.02.18"/>
      <sheetName val="11.01.02.19"/>
      <sheetName val="11.01.02.20"/>
      <sheetName val="11.01.04.02"/>
      <sheetName val="11.04.01.04"/>
      <sheetName val="11.04.01.05"/>
      <sheetName val="11.04.02.01"/>
      <sheetName val="11.04.02.03"/>
      <sheetName val="11.04.02.04"/>
      <sheetName val="11.05.06.01"/>
      <sheetName val="12.01.01"/>
      <sheetName val="12.01.02"/>
      <sheetName val="12.02.01"/>
      <sheetName val="12.02.02"/>
      <sheetName val="12.03.01"/>
      <sheetName val="12.03.02"/>
      <sheetName val="12.04"/>
      <sheetName val="12.05"/>
      <sheetName val="12.06"/>
      <sheetName val="12.07"/>
      <sheetName val="12.08.01"/>
      <sheetName val="12.08.02"/>
      <sheetName val="12.12"/>
      <sheetName val="15.01"/>
      <sheetName val="15.02"/>
      <sheetName val="15.03"/>
      <sheetName val="15.04"/>
      <sheetName val="15.06"/>
      <sheetName val="15.07"/>
      <sheetName val="16.01"/>
      <sheetName val="16.02"/>
      <sheetName val="17.01"/>
      <sheetName val="17.07"/>
      <sheetName val="17.08"/>
      <sheetName val="19.10.01"/>
      <sheetName val="19.10.03"/>
      <sheetName val="19.10.04"/>
      <sheetName val="19.10.06"/>
      <sheetName val="19.11.04"/>
      <sheetName val="19.11.07"/>
      <sheetName val="19.13.05"/>
      <sheetName val="19.13.06"/>
      <sheetName val="19.13.07"/>
      <sheetName val="19.13.09"/>
      <sheetName val="19.13.09 (150)"/>
      <sheetName val="19.13.15"/>
      <sheetName val="19.13.16"/>
      <sheetName val="19.15.08"/>
      <sheetName val="19.21.04"/>
      <sheetName val="20.01"/>
      <sheetName val="20.13"/>
      <sheetName val="20.19"/>
      <sheetName val="20.21"/>
      <sheetName val="20.26"/>
      <sheetName val="20.28"/>
      <sheetName val="22.01.01.02"/>
      <sheetName val="22.01.01.14"/>
      <sheetName val="22.01.02.01"/>
      <sheetName val="22.01.02.02"/>
      <sheetName val="22.01.02.04"/>
      <sheetName val="PUN-001"/>
      <sheetName val="apunuevo"/>
      <sheetName val="item 200P1"/>
      <sheetName val="item 200P2"/>
      <sheetName val="item 200,1"/>
      <sheetName val="item 200,2"/>
      <sheetName val="item 201,1P"/>
      <sheetName val="item 201,7P"/>
      <sheetName val="item 201,7P1"/>
      <sheetName val="item 201,7P2"/>
      <sheetName val="item 201,9P"/>
      <sheetName val="item 201,8P"/>
      <sheetName val="item 201,4"/>
      <sheetName val="item 201.10"/>
      <sheetName val="item 201,11"/>
      <sheetName val="item 201,12"/>
      <sheetName val="item 201,13"/>
      <sheetName val="item 201,14"/>
      <sheetName val="item 201,15"/>
      <sheetName val="item 201,16"/>
      <sheetName val="item 210,1,1"/>
      <sheetName val="item 210,1,2"/>
      <sheetName val="item 210,2,1"/>
      <sheetName val="item 210,2,2"/>
      <sheetName val="item 210,2,3"/>
      <sheetName val="item 210,2,4"/>
      <sheetName val="item 211.1"/>
      <sheetName val="item 220,1"/>
      <sheetName val="item 221,1"/>
      <sheetName val="item 221,2"/>
      <sheetName val="item 225P"/>
      <sheetName val="item 230,1"/>
      <sheetName val="item 230,2"/>
      <sheetName val="item 231.1"/>
      <sheetName val="item 232.1"/>
      <sheetName val="item 234.1"/>
      <sheetName val="item 310,1"/>
      <sheetName val="item 311,1"/>
      <sheetName val="item 311P1"/>
      <sheetName val="item 311P2"/>
      <sheetName val="item 311P3"/>
      <sheetName val="item 312.1"/>
      <sheetName val="item 312.2"/>
      <sheetName val="item 312.3"/>
      <sheetName val="item 312.4"/>
      <sheetName val="item 320,1"/>
      <sheetName val="item 320,2"/>
      <sheetName val="item 330,1"/>
      <sheetName val="item 330,2"/>
      <sheetName val="item 340,1"/>
      <sheetName val="item 340,2"/>
      <sheetName val="item 340,3"/>
      <sheetName val="item 341,1"/>
      <sheetName val="item 341,2"/>
      <sheetName val="item 342.1"/>
      <sheetName val="item 342P"/>
      <sheetName val="item 410,1"/>
      <sheetName val="item 410,2"/>
      <sheetName val="item 411,1"/>
      <sheetName val="item 411,2"/>
      <sheetName val="item 411,3"/>
      <sheetName val="item 414,1"/>
      <sheetName val="item 414,2"/>
      <sheetName val="item 414,3"/>
      <sheetName val="item 414,4"/>
      <sheetName val="item 414.5"/>
      <sheetName val="item 415,1"/>
      <sheetName val="item 420.1"/>
      <sheetName val="item 420.2"/>
      <sheetName val="item 421,1"/>
      <sheetName val="item 421,2"/>
      <sheetName val="item 421,3"/>
      <sheetName val="item 421,4"/>
      <sheetName val="item 430,1"/>
      <sheetName val="item 430,2"/>
      <sheetName val="item 431,1"/>
      <sheetName val="item 431,2"/>
      <sheetName val="item 432,1"/>
      <sheetName val="item 432,2"/>
      <sheetName val="item 433,1"/>
      <sheetName val="item 433,2"/>
      <sheetName val="item 433,3"/>
      <sheetName val="item 433,4"/>
      <sheetName val="item 433,5"/>
      <sheetName val="item 433,6"/>
      <sheetName val="item 433,7"/>
      <sheetName val="item 433,8"/>
      <sheetName val="item 440,1"/>
      <sheetName val="item 440.1P"/>
      <sheetName val="item 440,2"/>
      <sheetName val="item 440.2P "/>
      <sheetName val="item 440,3"/>
      <sheetName val="item 440.3P"/>
      <sheetName val="item 440,4"/>
      <sheetName val="item 441,1"/>
      <sheetName val="item 441.1P"/>
      <sheetName val="item 441,2"/>
      <sheetName val="item 441.2P"/>
      <sheetName val="item 441,3"/>
      <sheetName val="item 441.3P"/>
      <sheetName val="item 441,4"/>
      <sheetName val="item 450,1"/>
      <sheetName val="item 450.1P"/>
      <sheetName val="item 450,2"/>
      <sheetName val="item 450.2P"/>
      <sheetName val="item 450,3"/>
      <sheetName val="item 450.3P"/>
      <sheetName val="item 450,9"/>
      <sheetName val="item 451,1"/>
      <sheetName val="item 451.1P"/>
      <sheetName val="item 451,2"/>
      <sheetName val="item 451.2P"/>
      <sheetName val="item 451,3"/>
      <sheetName val="item 451.3P"/>
      <sheetName val="item 451,4"/>
      <sheetName val="item 452,1"/>
      <sheetName val="item 452.1P"/>
      <sheetName val="item 452,2"/>
      <sheetName val="item 452.2P"/>
      <sheetName val="item 452,3"/>
      <sheetName val="item 452.3P"/>
      <sheetName val="item 452,4"/>
      <sheetName val="item 452.4P"/>
      <sheetName val="item 453,1"/>
      <sheetName val="item 460,1"/>
      <sheetName val="item 460.1P"/>
      <sheetName val="item 461,1"/>
      <sheetName val="item 461,2"/>
      <sheetName val="item 462,1"/>
      <sheetName val="item 462,2"/>
      <sheetName val="item 462,1P"/>
      <sheetName val="item 462,2P"/>
      <sheetName val="item 462,3P"/>
      <sheetName val="item 464.1"/>
      <sheetName val="item 464.2"/>
      <sheetName val="item 464.3"/>
      <sheetName val="item 464.4"/>
      <sheetName val="item 465,1"/>
      <sheetName val="item 466.1"/>
      <sheetName val="item 466.2"/>
      <sheetName val="item 500,1"/>
      <sheetName val="item 501.1"/>
      <sheetName val="item 510,1"/>
      <sheetName val="item 600,1"/>
      <sheetName val="item 600,2"/>
      <sheetName val="item 600,3"/>
      <sheetName val="item 600,4"/>
      <sheetName val="item 600.4P"/>
      <sheetName val="item 600,5"/>
      <sheetName val="item 600.5P"/>
      <sheetName val="item 610,1"/>
      <sheetName val="item 610,2"/>
      <sheetName val="item 620,1"/>
      <sheetName val="item 620,2"/>
      <sheetName val="item 620,3"/>
      <sheetName val="item 620P"/>
      <sheetName val="item 621,1"/>
      <sheetName val="item 621.1P"/>
      <sheetName val="item 621,2"/>
      <sheetName val="item 621,3"/>
      <sheetName val="item 621,4"/>
      <sheetName val="item 621,5"/>
      <sheetName val="item 621,5P1"/>
      <sheetName val="item 621,5P2"/>
      <sheetName val="item 621,6"/>
      <sheetName val="item 622,1"/>
      <sheetName val="item 622,2"/>
      <sheetName val="item 622,3"/>
      <sheetName val="item 622,4"/>
      <sheetName val="item 622,5"/>
      <sheetName val="item 623.1"/>
      <sheetName val="item 623.2"/>
      <sheetName val="item 630,1"/>
      <sheetName val="item 630,2"/>
      <sheetName val="item 630,3"/>
      <sheetName val="item 630,4"/>
      <sheetName val="item 630,5"/>
      <sheetName val="item 630.5P"/>
      <sheetName val="item 630,6"/>
      <sheetName val="item 630,7"/>
      <sheetName val="item 630.P1"/>
      <sheetName val="item 630.P2"/>
      <sheetName val="item 630.P3"/>
      <sheetName val="item 631P"/>
      <sheetName val="item 632,1"/>
      <sheetName val="item 632.P"/>
      <sheetName val="item 640,1 ."/>
      <sheetName val="item 640,1P1"/>
      <sheetName val="item 640,1P2"/>
      <sheetName val="item 640,1"/>
      <sheetName val="item 640.2"/>
      <sheetName val="item 641.1"/>
      <sheetName val="item 641.2"/>
      <sheetName val="item 641.P"/>
      <sheetName val="item 642,1"/>
      <sheetName val="item 642.1P"/>
      <sheetName val="item 642,2"/>
      <sheetName val="item 642.2P"/>
      <sheetName val="item 650,1"/>
      <sheetName val="item 650,2"/>
      <sheetName val="item 650,3"/>
      <sheetName val="item 650,4"/>
      <sheetName val="item 660,1"/>
      <sheetName val="item 660,2"/>
      <sheetName val="item 660,3"/>
      <sheetName val="item 661.1"/>
      <sheetName val="item 661.1P"/>
      <sheetName val="item 662,1"/>
      <sheetName val="item 662,2"/>
      <sheetName val="item 670.1"/>
      <sheetName val="item 670,2"/>
      <sheetName val="item 671.1"/>
      <sheetName val="item 672.1"/>
      <sheetName val="item 672.1P"/>
      <sheetName val="item 673,1"/>
      <sheetName val="item 673,2"/>
      <sheetName val="item 673,3"/>
      <sheetName val="item 674.1"/>
      <sheetName val="item 680,1"/>
      <sheetName val="item 680.1P"/>
      <sheetName val="item 680,2"/>
      <sheetName val="item 680,3"/>
      <sheetName val="item 681.1"/>
      <sheetName val="item 682.1"/>
      <sheetName val="item 690.1"/>
      <sheetName val="item 700,1"/>
      <sheetName val="item 700,2"/>
      <sheetName val="item 700.3"/>
      <sheetName val="item 700.4"/>
      <sheetName val="item 700.P"/>
      <sheetName val="item 701.1"/>
      <sheetName val="item 710,1"/>
      <sheetName val="item 710,2"/>
      <sheetName val="item 710,P1"/>
      <sheetName val="item 710,P2"/>
      <sheetName val="item 710,P3"/>
      <sheetName val="item 710.P4"/>
      <sheetName val="item 710.P5"/>
      <sheetName val="item 720.1"/>
      <sheetName val="item 730,1"/>
      <sheetName val="item 730,2"/>
      <sheetName val="item 730.3"/>
      <sheetName val="item 731.1"/>
      <sheetName val="item 740.1"/>
      <sheetName val="item 800,1"/>
      <sheetName val="item 800,2"/>
      <sheetName val="item 800,3"/>
      <sheetName val="item 800,4"/>
      <sheetName val="item 801.1"/>
      <sheetName val="item 801.2"/>
      <sheetName val="item 801.3"/>
      <sheetName val="item 801.4"/>
      <sheetName val="item 801.5"/>
      <sheetName val="item 801.6"/>
      <sheetName val="item 801.7"/>
      <sheetName val="item 810,1"/>
      <sheetName val="item 810,2"/>
      <sheetName val="item 810.3"/>
      <sheetName val="item 811.1"/>
      <sheetName val="item 812.1"/>
      <sheetName val="item 900,1"/>
      <sheetName val="item 900,2"/>
      <sheetName val="item 900,3"/>
      <sheetName val="item 650,4P"/>
      <sheetName val="basico 450,1"/>
      <sheetName val="basico 450,2"/>
      <sheetName val="basico 450,3"/>
      <sheetName val="BASICO 630,3"/>
      <sheetName val="BASICO 630,4"/>
      <sheetName val="BASICO 630,5"/>
      <sheetName val="BASICO 630,6"/>
      <sheetName val="basico 630,7"/>
      <sheetName val="item 700.3P1"/>
      <sheetName val="item 700.3P2"/>
      <sheetName val="item 700.3P3"/>
      <sheetName val="item 700.3P4"/>
      <sheetName val="SALARIOS"/>
      <sheetName val="EQALT"/>
      <sheetName val="equipos1"/>
      <sheetName val="PRESOC"/>
      <sheetName val="Módulo1"/>
      <sheetName val="Módulo2"/>
      <sheetName val="Módulo3"/>
      <sheetName val="datosluminariasRoyAlPHa"/>
      <sheetName val="EQP"/>
      <sheetName val="MO"/>
      <sheetName val="FORMULARIO"/>
      <sheetName val="programacio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5 (2)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 "/>
      <sheetName val="55 "/>
      <sheetName val="56  "/>
      <sheetName val="57 "/>
      <sheetName val="58 "/>
      <sheetName val="59 "/>
      <sheetName val="60 "/>
      <sheetName val="61  "/>
      <sheetName val="62 "/>
      <sheetName val="63 "/>
      <sheetName val="64 "/>
      <sheetName val="65 "/>
      <sheetName val="66 "/>
      <sheetName val="67 "/>
      <sheetName val="68 "/>
      <sheetName val="69 "/>
      <sheetName val="70 "/>
      <sheetName val="71 "/>
      <sheetName val="72  "/>
      <sheetName val="73 "/>
      <sheetName val="74 "/>
      <sheetName val="75"/>
      <sheetName val="76"/>
      <sheetName val="77"/>
      <sheetName val="78"/>
      <sheetName val="79"/>
      <sheetName val="80"/>
      <sheetName val="TARIFAS"/>
      <sheetName val="ACLARACION"/>
      <sheetName val="MANO DE OBRA"/>
      <sheetName val="TRANSPORTE"/>
      <sheetName val="MINFRA-MN-IN-10-FR-1"/>
      <sheetName val="201.5"/>
      <sheetName val="201.6"/>
      <sheetName val="201.18"/>
      <sheetName val="201.19"/>
      <sheetName val="201.20"/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CONTRATO"/>
      <sheetName val="LIQUIDA-NOMINA"/>
      <sheetName val="NOMINA 1"/>
      <sheetName val="NOMINA 2"/>
      <sheetName val="SALUD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  <sheetName val="CONTROL DIA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OBRA TOTAL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  <sheetName val="Instrucciones Matriz RAM"/>
      <sheetName val="Anexo. Matriz RAM"/>
      <sheetName val="Ev. riesgos"/>
      <sheetName val="Ev. alternativas"/>
      <sheetName val="PAR"/>
      <sheetName val="Anexo 01"/>
      <sheetName val="Parámetros Formato"/>
      <sheetName val="Anexo 02"/>
      <sheetName val="Reporte S&amp;C (MODELO)"/>
      <sheetName val="Caverna"/>
      <sheetName val="P10"/>
      <sheetName val="P50"/>
      <sheetName val="P90"/>
      <sheetName val="Info-Portaf"/>
      <sheetName val="Procesos de Contratacion"/>
      <sheetName val="Lineas del PACC"/>
      <sheetName val="Alvaro Jácome"/>
      <sheetName val="Roque Chavez"/>
      <sheetName val="Omar Estupiñan"/>
      <sheetName val="Pablo Sanchez"/>
      <sheetName val="Braulio López"/>
      <sheetName val="Martha Alvarez"/>
      <sheetName val="William García"/>
      <sheetName val="Oscar y German"/>
      <sheetName val="Carlos Julio Salcedo"/>
      <sheetName val="Gerardo Gómez"/>
      <sheetName val="Germán Gutierrez"/>
      <sheetName val="Germán Gutierrez (2)"/>
      <sheetName val="Juan Carlos Silva"/>
      <sheetName val="Martha Cordón"/>
      <sheetName val="Emiro Acevedo"/>
      <sheetName val="Pedro Mendoza"/>
      <sheetName val="Juan Carlos Pinto"/>
      <sheetName val="Carlos Nieto"/>
      <sheetName val="Jaime Vladimir Rojas"/>
      <sheetName val="Julio Yanez"/>
      <sheetName val="Ramiro Dietes"/>
      <sheetName val="Proyecto_Central_Salto2_jun2006"/>
      <sheetName val="Proyecto_Central_Salto2_dic2005"/>
      <sheetName val="OOCC-camino arriba sin tapon"/>
      <sheetName val="G.G.El mauro"/>
      <sheetName val="sost"/>
      <sheetName val="GG"/>
      <sheetName val="Evaluadores"/>
      <sheetName val="Comparativos"/>
      <sheetName val="PxQ Valores"/>
      <sheetName val="PxQ Cantidades"/>
      <sheetName val="Resumen TBM"/>
      <sheetName val="Alt_Obra_Toma y Aducc con TBM"/>
      <sheetName val="Detalle precio equipos"/>
      <sheetName val="Costo Túnel aducc con TBM"/>
      <sheetName val="Tunel y pique"/>
      <sheetName val="CLC21_CDBDu"/>
      <sheetName val="CLC22_CDBDu"/>
      <sheetName val="CLC23_CDBDu"/>
      <sheetName val="Puente grua caverna montaje TBM"/>
      <sheetName val="CLC-51"/>
      <sheetName val="Alternativa camino"/>
      <sheetName val="Camino-CLC22_Ventana 1 y 2"/>
      <sheetName val="CLC22_CDBDu Base camino"/>
      <sheetName val="Resumen_TBM"/>
      <sheetName val="Diseño 6.2 por obra AGUAS ABAJO"/>
      <sheetName val="Arquitectura"/>
      <sheetName val="Precio Cables"/>
      <sheetName val="Blindajes"/>
      <sheetName val="Blindaje el salto"/>
      <sheetName val="Costos TBM"/>
      <sheetName val="BD_TBM_con cub asesorSRK y Impr"/>
      <sheetName val="Análisis de Costos Impregilo"/>
      <sheetName val="Funicular"/>
      <sheetName val="Cinta"/>
      <sheetName val="Hoja4"/>
      <sheetName val="Hoja5"/>
      <sheetName val="Tk"/>
      <sheetName val="Hoja6"/>
      <sheetName val="Datos técnicos"/>
      <sheetName val="Emisiones"/>
      <sheetName val="Calculo"/>
      <sheetName val="Project Cost Summary"/>
      <sheetName val="Specialized Equipment"/>
      <sheetName val="Other Equipment"/>
      <sheetName val="Civil"/>
      <sheetName val="Mechanical"/>
      <sheetName val="Electrical Assembly &amp;&amp; Wiring"/>
      <sheetName val="Buildings"/>
      <sheetName val="Engineering &amp;&amp; Plant Startup"/>
      <sheetName val="Soft &amp;&amp; Miscellaneous Costs"/>
      <sheetName val="Cost Multipliers"/>
      <sheetName val="Gasification Plant"/>
      <sheetName val="Desalination Plant"/>
      <sheetName val="CO2 Capture Plant"/>
      <sheetName val="Pumps"/>
      <sheetName val="Miscellaneous"/>
      <sheetName val="Electrical"/>
      <sheetName val="SE San Fabián (Intymedio)"/>
      <sheetName val="Resumen PPTO"/>
      <sheetName val="Ampliación SE Paposo"/>
      <sheetName val="MMOO"/>
      <sheetName val="EDAG"/>
      <sheetName val="ResumGlobal"/>
      <sheetName val="ResumRRHH"/>
      <sheetName val="RRHH Gx"/>
      <sheetName val="CostosRRHH"/>
      <sheetName val="ResumGastos"/>
      <sheetName val="Gastos"/>
      <sheetName val="LA21"/>
      <sheetName val="Resumen 2005"/>
      <sheetName val="la21cp"/>
      <sheetName val="@RISK - Correlaciones"/>
      <sheetName val="RESUMEN CAP"/>
      <sheetName val="PRES CAP CLC"/>
      <sheetName val="Piruquina EPC"/>
      <sheetName val="G.Gral 1 Contrato rev_A"/>
      <sheetName val="25-08-IEET-ITE-001 (2)"/>
      <sheetName val="gastos endesa"/>
      <sheetName val="09528 2400 CUB IIC _B"/>
      <sheetName val="25-12-ITEL-ITE-001"/>
      <sheetName val="ELECTRICO DE FAENAS"/>
      <sheetName val="ELECTRICO"/>
      <sheetName val="IIMH IIMI"/>
      <sheetName val="24-06-ITEL-ITE-001"/>
      <sheetName val="25-08-IEET-ITE-001"/>
      <sheetName val="PRES MCH V1"/>
      <sheetName val="Factores"/>
      <sheetName val="G.Gral 1 Contrato"/>
      <sheetName val="Agotamiento"/>
      <sheetName val="Km"/>
      <sheetName val="Parametrización"/>
      <sheetName val="B1-CB_2x220kV_710MVA_1C"/>
      <sheetName val="B2-CB_2x220kV_370MVA_1C"/>
      <sheetName val="P1-CP_2x220kV_420MVA_1C"/>
      <sheetName val="P2.1-CP_2x220kV_640MVA_1C"/>
      <sheetName val="P2.2-CP_2x220kV_420MVA_1C"/>
      <sheetName val="Línea Validada"/>
      <sheetName val="CD2x220_500MVA"/>
      <sheetName val="graficos"/>
      <sheetName val="Variaciones Cant y Precios"/>
      <sheetName val="Ppto Referenc (tabla informe)"/>
      <sheetName val="G.Gral MLP"/>
      <sheetName val="Inst. Faena MLP"/>
      <sheetName val="Cubicaciones"/>
      <sheetName val="Cubicaciones JPR 28 oct"/>
      <sheetName val="CGDA ($)"/>
      <sheetName val="CGDA (Cant)"/>
      <sheetName val="IF"/>
      <sheetName val="BC"/>
      <sheetName val="C1"/>
      <sheetName val="BL"/>
      <sheetName val="C2"/>
      <sheetName val="BO"/>
      <sheetName val="C3"/>
      <sheetName val="CA"/>
      <sheetName val="CC"/>
      <sheetName val="CR"/>
      <sheetName val="OS"/>
      <sheetName val="CM"/>
      <sheetName val="CN"/>
      <sheetName val="OR"/>
      <sheetName val="LS"/>
      <sheetName val="TR"/>
      <sheetName val="OOCC"/>
      <sheetName val="Infraestructura"/>
      <sheetName val="Cierre"/>
      <sheetName val="VMG RH"/>
      <sheetName val="PU RH"/>
      <sheetName val="GA PU"/>
      <sheetName val="GITO PU"/>
      <sheetName val="GR IF"/>
      <sheetName val="SC"/>
      <sheetName val="SC VEfec"/>
      <sheetName val="SR ENDESA"/>
      <sheetName val="Opcional"/>
      <sheetName val="Misiones"/>
      <sheetName val="CP Ito"/>
      <sheetName val="Gastos Ito"/>
      <sheetName val="gantt"/>
      <sheetName val="ORG-ITO"/>
      <sheetName val="Hoja8"/>
      <sheetName val="API93"/>
      <sheetName val="P2000"/>
      <sheetName val="INSUMOS (2)"/>
      <sheetName val="ITEM"/>
      <sheetName val="NQS2"/>
      <sheetName val="NQS3"/>
      <sheetName val="Porce3"/>
      <sheetName val="Mina"/>
      <sheetName val="Wilches"/>
      <sheetName val="Frontino"/>
      <sheetName val="Villavicencio"/>
      <sheetName val="Totoró"/>
      <sheetName val="Palmas"/>
      <sheetName val="PalmasResumen"/>
      <sheetName val="Mocoa"/>
      <sheetName val="Mocoa131"/>
      <sheetName val="Icein"/>
      <sheetName val="YOLOMBO2002-3"/>
      <sheetName val="ResumenyoL"/>
      <sheetName val="Isnos"/>
      <sheetName val="Arboletes1"/>
      <sheetName val="Arboletes"/>
      <sheetName val="Manizales"/>
      <sheetName val="VIAS CESAR"/>
      <sheetName val="MIEL"/>
      <sheetName val="TRASMILENIO"/>
      <sheetName val="ELDORADO"/>
      <sheetName val="SAN ROQUE"/>
      <sheetName val="STA ROSA"/>
      <sheetName val="SUAZA1"/>
      <sheetName val="IBAGUE"/>
      <sheetName val="SUAZA2"/>
      <sheetName val="YOLOMBO"/>
      <sheetName val="IBAGUElinea2001"/>
      <sheetName val="P Y G (T1-T5) "/>
      <sheetName val="Balance"/>
      <sheetName val="Libro1"/>
      <sheetName val="Hipótesis"/>
      <sheetName val="Cash Flow"/>
      <sheetName val="CONTROL"/>
      <sheetName val="Construcción y Financiación"/>
      <sheetName val="Deuda (T1-T5)"/>
      <sheetName val="Fechas"/>
      <sheetName val="Cambio"/>
      <sheetName val="1-C_SEDE"/>
      <sheetName val="2-C_AREA"/>
      <sheetName val="3_MAT-CONS"/>
      <sheetName val="7.-ADMINISTRACION"/>
      <sheetName val="FINANCIEROS"/>
      <sheetName val="CALENDARIO"/>
      <sheetName val="Personal"/>
      <sheetName val="COSTES"/>
      <sheetName val="Resumen O&amp;M"/>
      <sheetName val="Resumen O&amp;M (2)"/>
      <sheetName val="IEF-05 O&amp;M"/>
      <sheetName val="IEF-06 Reposicion"/>
      <sheetName val="Costes generales"/>
      <sheetName val="SEDE SOCIAL"/>
      <sheetName val="AREA DE MANTENIMIENTO"/>
      <sheetName val="Costes generales (2)"/>
      <sheetName val="P&amp;G"/>
      <sheetName val="EOAF (capex)"/>
      <sheetName val="Cashflow"/>
      <sheetName val="HipotesisPrimarias"/>
      <sheetName val="Hipotesis Secundarias"/>
      <sheetName val="Capex"/>
      <sheetName val="Ingresos Operativos"/>
      <sheetName val="Costes Operativos"/>
      <sheetName val="Amortización"/>
      <sheetName val="Reservas Reposiciones"/>
      <sheetName val="Tributos"/>
      <sheetName val="Financiación"/>
      <sheetName val="Anexo 6"/>
      <sheetName val="Portada (2)"/>
      <sheetName val="PRESENTACIÓN GESTIÓN TOTAL"/>
      <sheetName val="PRESENTACIÓN GESTIÓN IRIDIUM"/>
      <sheetName val="PRESENTACIÓN GESTIÓN INVINSA"/>
      <sheetName val="PRESENTACIÓN GESTIÓN RESTO"/>
      <sheetName val="Cuenta explotación Resto"/>
      <sheetName val="Cuenta explotación Concesiones"/>
      <sheetName val="Cuenta explotación Iridium"/>
      <sheetName val="Cuenta explotación Invinsa"/>
      <sheetName val="Cuenta explotación DCA"/>
      <sheetName val="Puesta en equivalencia 2008"/>
      <sheetName val=" P.E 2008 ACS ACS "/>
      <sheetName val="PRESUPUESTO 2008 TOTAL"/>
      <sheetName val="Consolidado Concesiones"/>
      <sheetName val="Consolidado Iridium"/>
      <sheetName val="Consolidado Invinsa"/>
      <sheetName val="Consolidado DCA"/>
      <sheetName val="Iridium"/>
      <sheetName val="Hospital de Majadahonda"/>
      <sheetName val="Santiago Brión"/>
      <sheetName val="DCF"/>
      <sheetName val="DCV1"/>
      <sheetName val="Aumancha"/>
      <sheetName val="Sdad. Inv. De Infraestruc. Manc"/>
      <sheetName val="Int. Av. América"/>
      <sheetName val="Int. P.Pío"/>
      <sheetName val="Int. P.Castilla"/>
      <sheetName val="Green Canal Golf"/>
      <sheetName val="CAT"/>
      <sheetName val="REUS"/>
      <sheetName val="DCV2"/>
      <sheetName val="Dragados Waterford Ireland"/>
      <sheetName val="Iridium Portlaoise"/>
      <sheetName val="Iridium Aparcamientos"/>
      <sheetName val="ACS Infra&amp;Dev"/>
      <sheetName val="CV Chile"/>
      <sheetName val="Invinsa"/>
      <sheetName val="Resto COncesiones"/>
      <sheetName val="ACS Chile"/>
      <sheetName val="Nocedal"/>
      <sheetName val="Taurus"/>
      <sheetName val="Dragados Concessions"/>
      <sheetName val="ICSA"/>
      <sheetName val="DCA"/>
      <sheetName val="Explotación, Otros costes"/>
      <sheetName val="Tráfico"/>
      <sheetName val="Reus Jun-08"/>
      <sheetName val="Sep-08"/>
      <sheetName val="Proyecciones y reales"/>
      <sheetName val="7.Período Constr."/>
      <sheetName val="Comp modelo"/>
      <sheetName val="sin iva "/>
      <sheetName val="con iva"/>
      <sheetName val="explotación"/>
      <sheetName val="Resumen Ejecutivo"/>
      <sheetName val="Organizac. objetivo Concesiones"/>
      <sheetName val="Grupos de Consolidación"/>
      <sheetName val="Puesta en Equivalencia"/>
      <sheetName val="Inversiones Financieras"/>
      <sheetName val="Inversiones Financieras Notas"/>
      <sheetName val="Inversión Material"/>
      <sheetName val="GRUPO IRIDIUM"/>
      <sheetName val="Resumen Ejecutivo Iridium"/>
      <sheetName val="Ppto.08xsociedad G.Iridium"/>
      <sheetName val="Bidelan A8"/>
      <sheetName val="Bidelan AP1"/>
      <sheetName val="Autovía de los Pinares"/>
      <sheetName val="Inrasa"/>
      <sheetName val="Ciralsa"/>
      <sheetName val="Ruta de los Pantanos"/>
      <sheetName val="Accesos de Madrid"/>
      <sheetName val="Waterford"/>
      <sheetName val="Southlink"/>
      <sheetName val="crg Portlaoise "/>
      <sheetName val="Autopista Jónica"/>
      <sheetName val="TSC"/>
      <sheetName val="GRUPO INVINSA"/>
      <sheetName val="Resumen Ejecutivo Invinsa"/>
      <sheetName val="Ppto.08xsociedad Invinsa"/>
      <sheetName val="Rutas del Pacífico"/>
      <sheetName val="Autopista Central"/>
      <sheetName val="VNE"/>
      <sheetName val="RMS A13"/>
      <sheetName val="Platinum"/>
      <sheetName val="Pt Op. Serv."/>
      <sheetName val="SCUTVIAS"/>
      <sheetName val="GRUPO DCA"/>
      <sheetName val="Resumen Ejecutivo DCA"/>
      <sheetName val="Ppto.08xsociedad DCA"/>
      <sheetName val="MBJ"/>
      <sheetName val="AMP"/>
      <sheetName val="Aerocali"/>
      <sheetName val="SCL"/>
      <sheetName val="GRUPO Dragados"/>
      <sheetName val="Comisaría del Vallés"/>
      <sheetName val="Carcel de Brians"/>
      <sheetName val="Comisaría Central"/>
      <sheetName val="Comisarías de Cataluña"/>
      <sheetName val="EMESA (M30)"/>
      <sheetName val="Tipos de cambio"/>
      <sheetName val="Abertis"/>
      <sheetName val="Origen Información"/>
      <sheetName val="Ppto.07xsociedad G.Iridium"/>
      <sheetName val="Iridium Portloise"/>
      <sheetName val="Ppto.07xsociedad Invinsa"/>
      <sheetName val="Ppto.07xsociedad DCA"/>
      <sheetName val="CTA EXPLOTACIÓN ACTIVIDAD V1"/>
      <sheetName val="CTA EXPLOTACIÓN V1"/>
      <sheetName val="CTA EXPLOTACIÓN ACTIVIDAD V2"/>
      <sheetName val="CTA EXPLOTACIÓN V2"/>
      <sheetName val="Menú"/>
      <sheetName val="Resultados"/>
      <sheetName val="Intragrupo"/>
      <sheetName val="Patrimonio neto"/>
      <sheetName val="Inco"/>
      <sheetName val="Detalle cuenta 2500"/>
      <sheetName val="Socios Externos"/>
      <sheetName val="Fondos de Comercio"/>
      <sheetName val="Fondos de Comercio (2)"/>
      <sheetName val="Pta en Equivalencia"/>
      <sheetName val="Sociedades"/>
      <sheetName val="Parámetros grupo"/>
      <sheetName val="Macro"/>
      <sheetName val="DATOS GENERALES"/>
      <sheetName val="POR GRUPOS PROFESIONALES"/>
      <sheetName val="PERSONAL EN CONCESIONES"/>
      <sheetName val="PERSONAL CONCESIONES"/>
      <sheetName val="INVERSIONES FINANCIERAS 2006"/>
      <sheetName val="GESTIÓN 2009 TOTAL"/>
      <sheetName val="Total Consolidado"/>
      <sheetName val="GESTIÓN 2009 G. IRIDIUM"/>
      <sheetName val="Conso G. Iridium X sociedad"/>
      <sheetName val="Conso G. Iridium X sociedad V.R"/>
      <sheetName val="G. Iridium X % participación"/>
      <sheetName val="Iridium Consolidado"/>
      <sheetName val="Inv. de la Aumancha"/>
      <sheetName val="Int. Ppe Pío"/>
      <sheetName val="ECISA"/>
      <sheetName val="Hospital Majadahonda"/>
      <sheetName val=" H.Majadahonda Explotaciones"/>
      <sheetName val="Aumecsa"/>
      <sheetName val="CV-50"/>
      <sheetName val="A30"/>
      <sheetName val="Bidelán A8-AP1"/>
      <sheetName val="Aupisa"/>
      <sheetName val="Jónica"/>
      <sheetName val="Central Greece"/>
      <sheetName val="Int. Plaza Castilla"/>
      <sheetName val="TP FERRO"/>
      <sheetName val="Santiago Brion"/>
      <sheetName val="Radial"/>
      <sheetName val="Ruta Pantanos"/>
      <sheetName val="Metro de Sevilla"/>
      <sheetName val="EPSA"/>
      <sheetName val="SERRANO PARK"/>
      <sheetName val="CAN BRIANS"/>
      <sheetName val="EJE DIAGONAL"/>
      <sheetName val="Dragados waterford"/>
      <sheetName val="CRG WATERFORD"/>
      <sheetName val="I.Portlaoise"/>
      <sheetName val="ACS I&amp;D"/>
      <sheetName val="ACS I&amp;D Detalle cuentas"/>
      <sheetName val="ACS I&amp;D Anexo"/>
      <sheetName val="ACS &amp; ID Detalle (Nuevo)"/>
      <sheetName val="GESTIÓN 2009 G. RESTO CONC."/>
      <sheetName val="Conso G. Resto X sociedad"/>
      <sheetName val="G. Resto X % participación"/>
      <sheetName val="Resto Consolidado"/>
      <sheetName val="Pt Ops"/>
      <sheetName val="Inflación Chile"/>
      <sheetName val="A 13"/>
      <sheetName val="RESTO P.E"/>
      <sheetName val="GASTOS GENERALES 2008"/>
      <sheetName val="GG Detallado"/>
      <sheetName val="GG D.Explotación"/>
      <sheetName val="GG D.Desarrollo"/>
      <sheetName val="GG D.Asesoría Jurídica"/>
      <sheetName val="GG D.Admon"/>
      <sheetName val="GG D. Finanzas"/>
      <sheetName val="GG D. CIEP"/>
      <sheetName val="Costes de estudio"/>
      <sheetName val="Ebitdas (calidad)"/>
      <sheetName val="Variaciones Gestión Total"/>
      <sheetName val="Variaciones Gestión Iridium"/>
      <sheetName val="Variaciones Gestión Invinsa"/>
      <sheetName val="PRESENTACIÓN GESTIÓN DCA"/>
      <sheetName val="Variaciones Gestión DCA"/>
      <sheetName val="CTA EXPLOTACIÓN TOTAL CONCES"/>
      <sheetName val="CTA EXPLOTACIÓN IRIDIUM"/>
      <sheetName val="CTA EXPLOTACIÓN CAT"/>
      <sheetName val="CTA EXPLOTACIÓN INVINSA"/>
      <sheetName val="CTA EXPLOTACIÓN DCA"/>
      <sheetName val="Puesta en equivalencia 2007"/>
      <sheetName val="INVERSIONES FINANCIERAS 2007"/>
      <sheetName val="INVERSIONES MATERIALES 2007"/>
      <sheetName val="ENDEUDAMIENTO"/>
      <sheetName val="Cifra de negocio"/>
      <sheetName val="Facturación DCI"/>
      <sheetName val="AMORTIZ. LINEAL VS CRECIENTE"/>
      <sheetName val="Cifra de negocio Nac-Int."/>
      <sheetName val="Detalle por Paises"/>
      <sheetName val="Detalle por Provincias"/>
      <sheetName val="PERSONAL ACS ACS"/>
      <sheetName val="Pers_Gr profes"/>
      <sheetName val="TOTAL PERSONAL IRIDIUM"/>
      <sheetName val="TITULADOS SUPERIORES IRIDIUM"/>
      <sheetName val="TITULADOS MEDIOS IRIDIUM"/>
      <sheetName val="TOTAL PERSONAL DCA"/>
      <sheetName val="TITULADOS SUPERIORES DCA"/>
      <sheetName val="TITULADOS MEDIOS DCA"/>
      <sheetName val="RESULTADOS 2006"/>
      <sheetName val="INVERSIONES 2006"/>
      <sheetName val="Consolidado Concesiones 2006"/>
      <sheetName val="Puesta en equivalencia 2006"/>
      <sheetName val="PRESUPUESTO 2007 TOTAL"/>
      <sheetName val="Consolidado Conces. ppto 2007"/>
      <sheetName val="Consolidado Iridium ppto 2007"/>
      <sheetName val="Consolidado Invinsa ppto 2007"/>
      <sheetName val="Consolidado DCA ppto 2007"/>
      <sheetName val="Puesta Equivalencia ppto 2007"/>
      <sheetName val="Inv. Financieras ppto 2007"/>
      <sheetName val="Inv. Fin. ppto 07 org.actual"/>
      <sheetName val="Inv. Fin. revisadas en mayo 07"/>
      <sheetName val="Inv. Material ppto 2007"/>
      <sheetName val="Inv. mat. ppto 2007 org.act"/>
      <sheetName val="Inv. mat. revisadas en mayo 07"/>
      <sheetName val="Financieros Iridium"/>
      <sheetName val="Dragados A1"/>
      <sheetName val="Dragados Dundalk"/>
      <sheetName val="SIT oficial"/>
      <sheetName val="PYG oficial"/>
      <sheetName val="PYG"/>
      <sheetName val="Detalle Partidas"/>
      <sheetName val="Base Rec Financ"/>
      <sheetName val="Contas a Receber"/>
      <sheetName val="Estoques"/>
      <sheetName val="Investimentos"/>
      <sheetName val="Ágio sobre investimentos"/>
      <sheetName val="Imobilizado"/>
      <sheetName val="Reavaliação"/>
      <sheetName val="Empréstimos"/>
      <sheetName val="PAES"/>
      <sheetName val="Parcelamento"/>
      <sheetName val="Contingências"/>
      <sheetName val="Amortização de Ágio"/>
      <sheetName val="Result Financeiro"/>
      <sheetName val="Base Desp Financ"/>
      <sheetName val="Result Ñ Operacional"/>
      <sheetName val="Imposto de Renda"/>
      <sheetName val="Tickmarks"/>
      <sheetName val="Capa"/>
      <sheetName val="QD3A"/>
      <sheetName val="QD4A"/>
      <sheetName val="QD1B"/>
      <sheetName val="Memo Fin"/>
      <sheetName val="QD2B"/>
      <sheetName val="QD3B"/>
      <sheetName val="Oferta"/>
      <sheetName val="QD5B"/>
      <sheetName val="QD6B"/>
      <sheetName val="QD7B"/>
      <sheetName val="QD8B"/>
      <sheetName val="QD9B"/>
      <sheetName val="QD10B"/>
      <sheetName val="QD11B"/>
      <sheetName val="impostos"/>
      <sheetName val="capital"/>
      <sheetName val="Fluxos"/>
      <sheetName val="Garantias"/>
      <sheetName val="Seguros"/>
      <sheetName val="Autos"/>
      <sheetName val="Dados"/>
      <sheetName val="pruebas"/>
      <sheetName val="EEFF"/>
      <sheetName val="Ingresos"/>
      <sheetName val="O&amp;M"/>
      <sheetName val="Inversión"/>
      <sheetName val="Anexos"/>
      <sheetName val="CUADRILLA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1.1"/>
      <sheetName val="232,1"/>
      <sheetName val="312.1"/>
      <sheetName val="312.2"/>
      <sheetName val="342.1"/>
      <sheetName val="416,2P"/>
      <sheetName val="432,1"/>
      <sheetName val="432,2"/>
      <sheetName val="451. 1P"/>
      <sheetName val="460.1"/>
      <sheetName val="460,2"/>
      <sheetName val="465,1"/>
      <sheetName val="466,1"/>
      <sheetName val="466,2"/>
      <sheetName val="CLASE C"/>
      <sheetName val="632,1"/>
      <sheetName val="661.1 TIPO I"/>
      <sheetName val="681,1"/>
      <sheetName val="682,1"/>
      <sheetName val="730,1P"/>
      <sheetName val="801.1"/>
      <sheetName val="801.2"/>
      <sheetName val="801.3"/>
      <sheetName val="801.4"/>
      <sheetName val="801.5"/>
      <sheetName val="801.6"/>
      <sheetName val="801.7"/>
      <sheetName val="Comentarios"/>
      <sheetName val="V%C3%ADnculoExternoRecuperado1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2.1p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UNIT REALES"/>
      <sheetName val="Contratos"/>
      <sheetName val="ACCIDENTALIDAD"/>
      <sheetName val="ACC.EJECUTIVO"/>
      <sheetName val="ACC.EJECUTIVO-OCT-02"/>
      <sheetName val="EJEC-AGO-2002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Base de Diseño"/>
      <sheetName val="Diagnóstico"/>
      <sheetName val="Ppto total"/>
      <sheetName val="Cimentación"/>
      <sheetName val="Parámetros"/>
      <sheetName val="Resumen tubería"/>
      <sheetName val="Tabla 4.1 Distrito Nº1"/>
      <sheetName val="Tabla 4.2 Distrito Nº2"/>
      <sheetName val="Tabal 4.3 Resumén distritos"/>
      <sheetName val="Tabla 4.4 Sistemas"/>
      <sheetName val="Insuficiencia"/>
      <sheetName val="Ppto alcantarillado"/>
      <sheetName val="T133-134"/>
      <sheetName val="T132-133"/>
      <sheetName val="T130-131"/>
      <sheetName val="4. G2. Sur - LOS PARRAS  3472"/>
      <sheetName val="SABANETA 3335"/>
      <sheetName val="AJIZAL 3335"/>
      <sheetName val="Formulario No. 3"/>
      <sheetName val="Desglose del AIU "/>
      <sheetName val="01051.02"/>
      <sheetName val="01052.01"/>
      <sheetName val="01053.01"/>
      <sheetName val="01054.01"/>
      <sheetName val="01057.03"/>
      <sheetName val="01065.03"/>
      <sheetName val="01051.01"/>
      <sheetName val="01030.02"/>
      <sheetName val="01065.04"/>
      <sheetName val="01065.05"/>
      <sheetName val="01065.06"/>
      <sheetName val="01090.01"/>
      <sheetName val="02001.02"/>
      <sheetName val="02008.02"/>
      <sheetName val="02010.01"/>
      <sheetName val="02010.02"/>
      <sheetName val="02010.05"/>
      <sheetName val="02010.16"/>
      <sheetName val="02020.01"/>
      <sheetName val="02020.02"/>
      <sheetName val="02040.05"/>
      <sheetName val="02040.07"/>
      <sheetName val="02040.10"/>
      <sheetName val="02080.01"/>
      <sheetName val="02210.06"/>
      <sheetName val="02210.07"/>
      <sheetName val="02210.08"/>
      <sheetName val="02210.10"/>
      <sheetName val="02212.01"/>
      <sheetName val="02212.02"/>
      <sheetName val="03010.02"/>
      <sheetName val="03020.01"/>
      <sheetName val="03030.01"/>
      <sheetName val="03030.02"/>
      <sheetName val="03070.01"/>
      <sheetName val="03070.02"/>
      <sheetName val="03510.01"/>
      <sheetName val="03510.02"/>
      <sheetName val="03510.04"/>
      <sheetName val="03510.07"/>
      <sheetName val="03510.06"/>
      <sheetName val="03520.01"/>
      <sheetName val="03520.04"/>
      <sheetName val="03520.05"/>
      <sheetName val="03550.02"/>
      <sheetName val="02010.15"/>
      <sheetName val="03610.01"/>
      <sheetName val="03610.02"/>
      <sheetName val="03610.03"/>
      <sheetName val="03610.04"/>
      <sheetName val="03610.05"/>
      <sheetName val="03610.06"/>
      <sheetName val="03610.07"/>
      <sheetName val="03616.03"/>
      <sheetName val="03616.04"/>
      <sheetName val="03670.04"/>
      <sheetName val="03670.05"/>
      <sheetName val="03670.06"/>
      <sheetName val="03670.07"/>
      <sheetName val="03670.09"/>
      <sheetName val="05010.09"/>
      <sheetName val="05010.10"/>
      <sheetName val="05020.04"/>
      <sheetName val="05020.08"/>
      <sheetName val="05030.01"/>
      <sheetName val="05030.04"/>
      <sheetName val="05030.08"/>
      <sheetName val="05030.50"/>
      <sheetName val="05030.51"/>
      <sheetName val="05088.01"/>
      <sheetName val="05090.09"/>
      <sheetName val="05100.02"/>
      <sheetName val="05100.03"/>
      <sheetName val="05200.03"/>
      <sheetName val="05520.01"/>
      <sheetName val="05520.02"/>
      <sheetName val="06010.02"/>
      <sheetName val="07013.08"/>
      <sheetName val="07013.09"/>
      <sheetName val="07013.14"/>
      <sheetName val="07020.01"/>
      <sheetName val="07021.01"/>
      <sheetName val="07021.02"/>
      <sheetName val="07030.01"/>
      <sheetName val="07070.01"/>
      <sheetName val="07110.02"/>
      <sheetName val="07110.03"/>
      <sheetName val="08020.06"/>
      <sheetName val="08020.18"/>
      <sheetName val="08020.20"/>
      <sheetName val="08030.03"/>
      <sheetName val="08030.04"/>
      <sheetName val="08030.05"/>
      <sheetName val="08030.06"/>
      <sheetName val="08030.07"/>
      <sheetName val="08030.08"/>
      <sheetName val="08030.09"/>
      <sheetName val="08030.10"/>
      <sheetName val="08060.01"/>
      <sheetName val="08070.01"/>
      <sheetName val="08070.04"/>
      <sheetName val="08070.05"/>
      <sheetName val="08070.06"/>
      <sheetName val="08070.07"/>
      <sheetName val="08070.08"/>
      <sheetName val="08070.09"/>
      <sheetName val="08070.10"/>
      <sheetName val="08070.11"/>
      <sheetName val="08070.12"/>
      <sheetName val="08090.01"/>
      <sheetName val="08110.01"/>
      <sheetName val="08110.03"/>
      <sheetName val="08130.01"/>
      <sheetName val="08170.04"/>
      <sheetName val="08170.05"/>
      <sheetName val="08190.01"/>
      <sheetName val="26101.01"/>
      <sheetName val="26102.01"/>
      <sheetName val="26103.01"/>
      <sheetName val="26301.01"/>
      <sheetName val="26318.01"/>
      <sheetName val="26320.01"/>
      <sheetName val="26342.01"/>
      <sheetName val="26362.01"/>
      <sheetName val="42023.01"/>
      <sheetName val="42304.01"/>
      <sheetName val="42312.01"/>
      <sheetName val="42313.01"/>
      <sheetName val="42314.01"/>
      <sheetName val="43003.01"/>
      <sheetName val="43004.01"/>
      <sheetName val="43007.01"/>
      <sheetName val="43022.01"/>
      <sheetName val="43023.01"/>
      <sheetName val="43023.02"/>
      <sheetName val="43024.01"/>
      <sheetName val="43026.01"/>
      <sheetName val="43026.02"/>
      <sheetName val="44003.01"/>
      <sheetName val="44004.01"/>
      <sheetName val="44022.01"/>
      <sheetName val="44023.01"/>
      <sheetName val="46001.01"/>
      <sheetName val="46002.01"/>
      <sheetName val="46003.01"/>
      <sheetName val="46009.01"/>
      <sheetName val="46010.01"/>
      <sheetName val="47022.01"/>
      <sheetName val="47004.01"/>
      <sheetName val="47030.01"/>
      <sheetName val="47030.02"/>
      <sheetName val="47030.03"/>
      <sheetName val="47030.04"/>
      <sheetName val="47030.05"/>
      <sheetName val="47030.06"/>
      <sheetName val="47035.03"/>
      <sheetName val="47035.04"/>
      <sheetName val="47035.05"/>
      <sheetName val="47035.06"/>
      <sheetName val="47042.01"/>
      <sheetName val="47042.02"/>
      <sheetName val="47107.01"/>
      <sheetName val="47107.02"/>
      <sheetName val="47115.01"/>
      <sheetName val="53015.01"/>
      <sheetName val="53016.01"/>
      <sheetName val="51036.01"/>
      <sheetName val="51036.02"/>
      <sheetName val="51036.03"/>
      <sheetName val="60000.01"/>
      <sheetName val="60000.02"/>
      <sheetName val="60000.03"/>
      <sheetName val="60000.04"/>
      <sheetName val="60000.06"/>
      <sheetName val="60000.08"/>
      <sheetName val="60000.09"/>
      <sheetName val="60000.10"/>
      <sheetName val="60000.12"/>
      <sheetName val="60000.13"/>
      <sheetName val="60000.14"/>
      <sheetName val="72000.01"/>
      <sheetName val="72000.02"/>
      <sheetName val="72000.03"/>
      <sheetName val="72000.04"/>
      <sheetName val="72000.05"/>
      <sheetName val="72000.06"/>
      <sheetName val="72000.07"/>
      <sheetName val="72000.08"/>
      <sheetName val="72000.09"/>
      <sheetName val="72000.10"/>
      <sheetName val="72000.11"/>
      <sheetName val="72000.12"/>
      <sheetName val="72000.13"/>
      <sheetName val="72000.14"/>
      <sheetName val="72000.15"/>
      <sheetName val="72000.16"/>
      <sheetName val="72000.17"/>
      <sheetName val="74000.01"/>
      <sheetName val="74000.02"/>
      <sheetName val="74000.03"/>
      <sheetName val="74000.04"/>
      <sheetName val="74000.09"/>
      <sheetName val="74000.10"/>
      <sheetName val="76000.01"/>
      <sheetName val="76000.02"/>
      <sheetName val="76000.03"/>
      <sheetName val="76000.04"/>
      <sheetName val="02010.51"/>
      <sheetName val="02010.52"/>
      <sheetName val="05020.51"/>
      <sheetName val="05020.52"/>
      <sheetName val="05020.53"/>
      <sheetName val="05020.54"/>
      <sheetName val="05020.55"/>
      <sheetName val="05020.56"/>
      <sheetName val="06010.10"/>
      <sheetName val="05035.01"/>
      <sheetName val="05035.02"/>
      <sheetName val="05080.01"/>
      <sheetName val="06010.11"/>
      <sheetName val="05510.01"/>
      <sheetName val="12100.03"/>
      <sheetName val="12100.04"/>
      <sheetName val="12100.05"/>
      <sheetName val="12100.06"/>
      <sheetName val="12100.07"/>
      <sheetName val="12100.08"/>
      <sheetName val="12100.10"/>
      <sheetName val="12100.11"/>
      <sheetName val="12100.12"/>
      <sheetName val="12100.13"/>
      <sheetName val="12100.14"/>
      <sheetName val="12100.15"/>
      <sheetName val="12100.16"/>
      <sheetName val="12100.17"/>
      <sheetName val="12100.18"/>
      <sheetName val="12100.19"/>
      <sheetName val="12100.20"/>
      <sheetName val="12100.21"/>
      <sheetName val="12100.22"/>
      <sheetName val="Hoja4 (2)"/>
      <sheetName val="Hoja4 (3)"/>
      <sheetName val="4. Norte 2005"/>
      <sheetName val="A.I.U (2)"/>
      <sheetName val="Datos de entrada"/>
      <sheetName val="FOR-001"/>
      <sheetName val="Sábana"/>
      <sheetName val="AIUI calculado"/>
      <sheetName val="Cuadro1"/>
      <sheetName val="Cuadro2"/>
      <sheetName val="Cuadro3"/>
      <sheetName val="Exper."/>
      <sheetName val="OtrosCálculos"/>
      <sheetName val="4. G1 Norte"/>
      <sheetName val="EST 2509 "/>
      <sheetName val="EST6003"/>
      <sheetName val="preacta1"/>
      <sheetName val="preacta2"/>
      <sheetName val="PREACTA3"/>
      <sheetName val="preacta4"/>
      <sheetName val="preacta5"/>
      <sheetName val="413ERPV"/>
      <sheetName val="450,24MDC"/>
      <sheetName val="45026MDCPB"/>
      <sheetName val="600Excvsincl"/>
      <sheetName val="bg"/>
      <sheetName val="conf calzada"/>
      <sheetName val="FALTANTEENER9"/>
      <sheetName val="702,1lineas"/>
      <sheetName val="NEC. PONTONES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restaciones y AIU"/>
      <sheetName val="Reajustes"/>
      <sheetName val="Variables"/>
      <sheetName val="Presupuesto_"/>
      <sheetName val="UN-AÑO1-P1"/>
      <sheetName val="Database"/>
      <sheetName val="MO&lt;10SMLV AÑO1-P1"/>
      <sheetName val="MO&gt;10SMLV AÑO1"/>
      <sheetName val="EQU-P1"/>
      <sheetName val="UN-AÑO1-P2"/>
      <sheetName val="UN-AÑO1-P3"/>
      <sheetName val="UN-AÑO2"/>
      <sheetName val="MO&lt;10SMLV AÑO1-P2"/>
      <sheetName val="Equipos horarios"/>
      <sheetName val="U-P5"/>
      <sheetName val="U-P6"/>
      <sheetName val="MO&lt;10SMLV AÑO1-P3"/>
      <sheetName val="MO&lt;10SMLV AÑO2"/>
      <sheetName val="MO&gt;10SMLV AÑO2"/>
      <sheetName val="EQU-P2"/>
      <sheetName val="EQ-P5"/>
      <sheetName val="EQ-P6"/>
      <sheetName val="MO-P5"/>
      <sheetName val="MO-P6"/>
      <sheetName val="Recuperado_Hoja1"/>
      <sheetName val="INGRESOS - COP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modelo"/>
      <sheetName val="precios"/>
      <sheetName val="LISTA"/>
      <sheetName val="PUC"/>
      <sheetName val="PAGOS"/>
      <sheetName val="Flujo Caja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Reajustes estimados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FOR.5"/>
      <sheetName val="ANEXO C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Anclajes"/>
      <sheetName val="prog.loc+via"/>
      <sheetName val="Prog Locac"/>
      <sheetName val="Prog Vía acc"/>
      <sheetName val="VIA PRADO"/>
      <sheetName val="CUADRO  (5)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UTILI-FRENTE"/>
      <sheetName val="ABIMAELXPAGAR"/>
      <sheetName val="INCLUYO_EDUIN"/>
      <sheetName val="AVP (2)"/>
      <sheetName val="CUADRO DE CANTIDADES"/>
      <sheetName val="ACTA_2"/>
      <sheetName val="AJUSTE CANTIDADES"/>
      <sheetName val="PROYECCIONES"/>
      <sheetName val="HOMOLOGACION DE CANTIDADES"/>
      <sheetName val="CCDO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 E"/>
      <sheetName val="RD"/>
      <sheetName val="MH"/>
      <sheetName val="OC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EJECUCION PRESUPUESTAL"/>
      <sheetName val="AFECTACION"/>
      <sheetName val="COPIA PARAFISCALES"/>
      <sheetName val="Financiera "/>
      <sheetName val="ACTA DE COSTOS 8"/>
      <sheetName val="HOJA DE RUTA 11-2-6"/>
      <sheetName val="ACUMULADOS"/>
      <sheetName val="CAMBIA (A)"/>
      <sheetName val="ACTA DE COSTOS 7"/>
      <sheetName val="ACTA DE COSTOS 10"/>
      <sheetName val="PROPUESTA PRESENTADA"/>
      <sheetName val="comparprecunit"/>
      <sheetName val="reversión"/>
      <sheetName val="(1)"/>
      <sheetName val="(2)"/>
      <sheetName val="(3)"/>
      <sheetName val="PROPUESTA"/>
      <sheetName val="OCTUBRE"/>
      <sheetName val="ACARREO"/>
      <sheetName val="PREACTA No. 1 MAYO DE 2009"/>
      <sheetName val="Vr Ejecu Preacta No. 1 MAY 2009"/>
      <sheetName val="CAMBIA"/>
      <sheetName val="costos"/>
      <sheetName val="preac-1"/>
      <sheetName val="preac-2"/>
      <sheetName val="preac-3"/>
      <sheetName val="preac-8"/>
      <sheetName val="CONT_ADI"/>
      <sheetName val="Recursos"/>
      <sheetName val="Formular"/>
      <sheetName val="alc k133+142"/>
      <sheetName val="alc k133+270"/>
      <sheetName val="alc k133+280 "/>
      <sheetName val="alc k133+488"/>
      <sheetName val="alc k133+560"/>
      <sheetName val="box k133+602"/>
      <sheetName val="alc  k133+691"/>
      <sheetName val="box k133+877"/>
      <sheetName val="alc K134+127"/>
      <sheetName val="alc K134+300"/>
      <sheetName val="alc K134+500"/>
      <sheetName val="alc K134+590"/>
      <sheetName val="alc K134+750"/>
      <sheetName val="alc K134+827"/>
      <sheetName val="alc K134+979"/>
      <sheetName val="amplia.box k135+114"/>
      <sheetName val="alc k135+220 "/>
      <sheetName val="alc k135+348"/>
      <sheetName val="alc k135+585"/>
      <sheetName val="alc k135+930"/>
      <sheetName val="alc k135+996"/>
      <sheetName val="alc k136+280"/>
      <sheetName val="alc k136+580"/>
      <sheetName val="alc k136+680"/>
      <sheetName val="alc k137+070"/>
      <sheetName val="alc k137+460"/>
      <sheetName val="alc k137+750"/>
      <sheetName val="alc k137+908"/>
      <sheetName val="alc k137+989"/>
      <sheetName val="alc k138+118"/>
      <sheetName val="alc k138+340"/>
      <sheetName val="alc k138+470"/>
      <sheetName val="alc k138+572"/>
      <sheetName val="alc k138+783"/>
      <sheetName val="alc k138+828"/>
      <sheetName val="alc k138+910"/>
      <sheetName val="alc k139+060"/>
      <sheetName val="alc k139+080"/>
      <sheetName val="box k139+252"/>
      <sheetName val="alc K 139+290"/>
      <sheetName val="box k139+580"/>
      <sheetName val="box k139+755"/>
      <sheetName val="Muro K 140+070"/>
      <sheetName val="alc K 140+340"/>
      <sheetName val="alc K 140+380"/>
      <sheetName val="alc K 140+506"/>
      <sheetName val="alc K 140+630"/>
      <sheetName val="alc k140+708"/>
      <sheetName val="box k140+800"/>
      <sheetName val="alc k140+995"/>
      <sheetName val="box k141+124"/>
      <sheetName val="box k141+265"/>
      <sheetName val="alc k141+381 "/>
      <sheetName val="box k141+567"/>
      <sheetName val="alc k141+748,50 "/>
      <sheetName val="box k141+803"/>
      <sheetName val="alc k141+943"/>
      <sheetName val="Dem k141+995"/>
      <sheetName val="boxk142+020,30 Claudio"/>
      <sheetName val="alc k142+173 Nelson"/>
      <sheetName val="alc k142+317 Claudio"/>
      <sheetName val="Muro K142+346-358 Der Latinco"/>
      <sheetName val="alc k 142+371 Claudio"/>
      <sheetName val="alc k142+427 Claudio"/>
      <sheetName val="alc k142+570 Claudio"/>
      <sheetName val="box k 142+678 claudio"/>
      <sheetName val="box k 142+804 Claudio"/>
      <sheetName val="alc k 143+070  Nelson "/>
      <sheetName val="box k143+097 Nelson"/>
      <sheetName val="alc k 143+134 Nelson"/>
      <sheetName val="alc k143+210 Nelson"/>
      <sheetName val="alc k143+300 Nelson"/>
      <sheetName val="alc k143+416 Nelson"/>
      <sheetName val="alc k143+501 Nelson "/>
      <sheetName val="box k 143+571.5 Nelson"/>
      <sheetName val="alc k143+675 Nelson"/>
      <sheetName val="Alc.  K143+792 Nelson"/>
      <sheetName val="box k143+940 Nelson"/>
      <sheetName val="Alc K144+117 Nelson"/>
      <sheetName val="Alc. K144+205 Nelson"/>
      <sheetName val="Alc K144+260 Nelson"/>
      <sheetName val="alc k144+455 Nelson "/>
      <sheetName val="alc k144+725 Nelson "/>
      <sheetName val="alc k144+837 Nelson"/>
      <sheetName val="box k144+980 Nelson "/>
      <sheetName val="alc k145+221.50"/>
      <sheetName val="box k145+515.2-517.8 Nelson"/>
      <sheetName val="box k145+698 Claudio"/>
      <sheetName val="alc k145+980 AT"/>
      <sheetName val="box k146+081 AT"/>
      <sheetName val="alc k146+196 AT"/>
      <sheetName val="alc k146+287 AT"/>
      <sheetName val="alc k146+538  Nelson "/>
      <sheetName val="alc k146+580 ó k146+015 AD"/>
      <sheetName val="box k146+723 ó 163AD Ecu"/>
      <sheetName val="box k146+963 ó k146+403AD"/>
      <sheetName val="alc k147+064ó k146+504AD"/>
      <sheetName val="alc k147+106 ó k146+549AD"/>
      <sheetName val="alc k147+375 ó +825AD PENDTE"/>
      <sheetName val="Inventario Filtros"/>
      <sheetName val="box k146+963 ó k146+403AD "/>
      <sheetName val="ALC K19+440"/>
      <sheetName val="ALC K19+460"/>
      <sheetName val="ALC K19+592 SEPT"/>
      <sheetName val="Alc k19+750"/>
      <sheetName val="Alc k19+880 "/>
      <sheetName val="Alc k20+025"/>
      <sheetName val="Alc k20+130"/>
      <sheetName val="ALC K20+360"/>
      <sheetName val="Box K21+006"/>
      <sheetName val="muro21+385 "/>
      <sheetName val="Alc K21+725 Nov"/>
      <sheetName val="BORDILLO K21870 "/>
      <sheetName val="ALCAN K21+160 AL 800"/>
      <sheetName val="Preacta"/>
      <sheetName val="Valor Preacta"/>
      <sheetName val="Aobra 1"/>
      <sheetName val="Amodif 1"/>
      <sheetName val="Proveedores"/>
      <sheetName val="Productos"/>
      <sheetName val="VOLQUETAS"/>
      <sheetName val="General"/>
      <sheetName val="ALZATE"/>
      <sheetName val="CAMIONEROS"/>
      <sheetName val="AC2-AG96"/>
      <sheetName val="Preacta Jul-Ago"/>
      <sheetName val="VRL"/>
      <sheetName val="Base Granular"/>
      <sheetName val="Reciclaje"/>
      <sheetName val="Cemento"/>
      <sheetName val="MDC-2 Bacheo"/>
      <sheetName val="MDC-2-Imprimación"/>
      <sheetName val="Exc. Obras"/>
      <sheetName val="Rell. Cunetas"/>
      <sheetName val="Rell. Obras"/>
      <sheetName val="Cncreto  D"/>
      <sheetName val="Concreto F"/>
      <sheetName val="Cncreto G"/>
      <sheetName val="Conc. Cunetas"/>
      <sheetName val="Acero"/>
      <sheetName val="Demolición"/>
      <sheetName val="Demol. Cunetas"/>
      <sheetName val="0+400-4+400"/>
      <sheetName val="4+400-10+000"/>
      <sheetName val="10+000 - 16+100"/>
      <sheetName val="ACUMULADO"/>
      <sheetName val="DESMONTE VIA "/>
      <sheetName val="11+820-900  11+960-12+000"/>
      <sheetName val="12+370-12+460"/>
      <sheetName val="12+540-12+820"/>
      <sheetName val="12+860-13+130"/>
      <sheetName val="13+200-13+340"/>
      <sheetName val="13+460-13+770"/>
      <sheetName val="CONF. BOTADERO PR12+720 "/>
      <sheetName val="CONF. BOTADERO"/>
      <sheetName val="ACTA No. 5 SEPT. 2009"/>
      <sheetName val="PREACTA No. 5 SEP DE 2009"/>
      <sheetName val="DESMONTE VIA"/>
      <sheetName val="13+190-300"/>
      <sheetName val="TERRAPLENES ACTA 5 "/>
      <sheetName val="CRUDO ACTA 5 SEPT."/>
      <sheetName val="EXPLANA. SEPT. 09"/>
      <sheetName val="PEDRO J 7"/>
      <sheetName val="PREACTA 7"/>
      <sheetName val="RESUMEN (2)"/>
      <sheetName val="DICIEMBRE"/>
      <sheetName val="Valor ejecutado semanal"/>
      <sheetName val="4a Semana de Abril-09"/>
      <sheetName val="informe"/>
      <sheetName val="Vr Ejecu Preacta No. 4 AGO 2009"/>
      <sheetName val="PREACTA No. 4 AGO DE 2009"/>
      <sheetName val="EXPLANA. AGOSTO 09"/>
      <sheetName val="13+770-820"/>
      <sheetName val="15+730-990"/>
      <sheetName val="TERRAPLENES ACTA 4 "/>
      <sheetName val="LATINCOSA"/>
      <sheetName val="TERMOTECNICA"/>
      <sheetName val="COLPATRIA"/>
      <sheetName val="ALC. k0 al k4 "/>
      <sheetName val="ALC. k4 al k8"/>
      <sheetName val="ALC. k8 al k12"/>
      <sheetName val="ALC. k12 al k16 "/>
      <sheetName val="MUROS REFORZADOS"/>
      <sheetName val="DEMO. ESTRUCTURAL"/>
      <sheetName val="CERCAS"/>
      <sheetName val="OBRAS DE ARTE"/>
      <sheetName val="APROXIMADAS"/>
      <sheetName val="PREACTA No. 2 JUNIO DE 2009"/>
      <sheetName val="13+200-13+350"/>
      <sheetName val="Noviembre"/>
      <sheetName val="Enero"/>
      <sheetName val="Febrero"/>
      <sheetName val="Marzo"/>
      <sheetName val="Abril"/>
      <sheetName val="A 02-Jun"/>
      <sheetName val="A 30-Jun"/>
      <sheetName val="Facturación Latinco"/>
      <sheetName val="Consumos"/>
      <sheetName val="Reembolsos CM"/>
      <sheetName val="articulos"/>
      <sheetName val="aplicaciones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  <sheetName val="Vr Ejec Preacta No. 16 AGO 2010"/>
      <sheetName val="PREACTA No. 16 AGO. DE 2010"/>
      <sheetName val="CORTE ACTA 16"/>
      <sheetName val="REMOCION DERRUMBES 16"/>
      <sheetName val=" CRUDO ACTA 16"/>
      <sheetName val="SUB BASE ACTA 16"/>
      <sheetName val="NP 9B"/>
      <sheetName val="PREACTA No. 9B ABRIL DE 2010"/>
      <sheetName val="NP 10A"/>
      <sheetName val="PREACTA No. 10A ABRIL. DE 2010"/>
      <sheetName val="Facturacion"/>
      <sheetName val="CONSOLIDADO TOTAL"/>
      <sheetName val="BASE DATOS"/>
      <sheetName val="NE-CSJM01"/>
      <sheetName val="PL-CSJM01"/>
      <sheetName val="VD-CSJM01"/>
      <sheetName val="VD-CSJM02"/>
      <sheetName val="VD-CSJM03"/>
      <sheetName val="VD-CSJM04"/>
      <sheetName val="VD-CSJM05"/>
      <sheetName val="VD-CSJM06"/>
      <sheetName val="VD-CSJM07"/>
      <sheetName val="VD-CSJM08"/>
      <sheetName val="VD-CSJM09"/>
      <sheetName val="VD-CSJM10"/>
      <sheetName val="EX-CSJM01"/>
      <sheetName val="CH-CSJM01"/>
      <sheetName val="CH-CSJM02"/>
      <sheetName val="CH-CSJM03"/>
      <sheetName val="CH-CSJM04"/>
      <sheetName val="PC-CSJM01"/>
      <sheetName val="MC-CSJM01"/>
      <sheetName val="PA-CSJM01"/>
      <sheetName val="ON-CSJM02"/>
      <sheetName val="ON-CSJM03"/>
      <sheetName val="ON-CSJM04"/>
      <sheetName val="RV-CSJM01"/>
      <sheetName val="TI-CSJM01"/>
      <sheetName val="TI-CSJM02"/>
      <sheetName val="CT-CSJM01"/>
      <sheetName val="NE-CSJM03"/>
      <sheetName val="MS-CSJM01"/>
      <sheetName val="CV-CSJM01"/>
      <sheetName val="PC-CSJM02"/>
      <sheetName val="CLASIFICADORA PA"/>
      <sheetName val="MC-CSJM02"/>
      <sheetName val="NE-CSJM02"/>
      <sheetName val="330.1 BASE GRANULAR"/>
      <sheetName val="341.2 - CEMNENTO"/>
      <sheetName val="400-1P-RECICLADO"/>
      <sheetName val="420 - IMPRIMACION"/>
      <sheetName val="450.3 - MDC-2"/>
      <sheetName val="675.1-GEOTEXTIL"/>
      <sheetName val="DEMOL 201.19-18"/>
      <sheetName val="EXC 210.1-18"/>
      <sheetName val="EXC 210-3-18"/>
      <sheetName val="CONFORMACION 310"/>
      <sheetName val="AFIRMADO 311-18"/>
      <sheetName val="SUBBASE 320.2"/>
      <sheetName val="BASE 330.1"/>
      <sheetName val="GEOT-SUBRASANTE 674.1"/>
      <sheetName val="CERRAMINTO 800.5"/>
      <sheetName val="TRANS 900.2"/>
      <sheetName val="PALET DEL 21 FEB AL 5 MARZ"/>
      <sheetName val="PALETEROS 6 AL 15 MARZO"/>
      <sheetName val="Resumen Sectores"/>
      <sheetName val="Resumen Mensual"/>
      <sheetName val="Balance Obras Ejecutadas"/>
      <sheetName val="Acta General"/>
      <sheetName val="Listado de Precios U"/>
      <sheetName val="T1"/>
      <sheetName val="Cuadro B"/>
      <sheetName val="Cuadro D"/>
      <sheetName val="Cuadro 8"/>
      <sheetName val="BDATOS"/>
      <sheetName val="Cantidades"/>
      <sheetName val="curva_Avance"/>
      <sheetName val="ejecutivo"/>
      <sheetName val="MEJORAMIENTO "/>
      <sheetName val="PIEDRA FILTRO"/>
      <sheetName val="POLVILLO"/>
      <sheetName val="ARENA DEL GUABO"/>
      <sheetName val="CRUDO"/>
      <sheetName val="Supuestos"/>
      <sheetName val="P&amp;G 2011"/>
      <sheetName val="FCL 2011"/>
      <sheetName val="Resumen General"/>
      <sheetName val="Hipotesis"/>
      <sheetName val="Indirectos"/>
      <sheetName val="Cant x item"/>
      <sheetName val="HITO 5"/>
      <sheetName val="HITO 4"/>
      <sheetName val="HITO 3"/>
      <sheetName val="CONTROL PERSONAL"/>
      <sheetName val="CONTROL MAQUINARIA"/>
      <sheetName val="Lluvias"/>
      <sheetName val="COMITÉ"/>
      <sheetName val="cantidad obra ejecutada"/>
      <sheetName val="Progr.Vs Real"/>
      <sheetName val="Ambiental y Social"/>
      <sheetName val="Fotografías"/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AUXILIAR MEZCLA Y TRITURACION"/>
      <sheetName val="Bases"/>
      <sheetName val="Flujo de Caja Dir"/>
      <sheetName val="Flujo de Caja Ind"/>
      <sheetName val="Simulación Inf."/>
      <sheetName val="Gráfica Inf."/>
      <sheetName val="Simulación MC"/>
      <sheetName val="Generación"/>
      <sheetName val="VPN"/>
      <sheetName val="Inventario MP"/>
      <sheetName val="Inventario PT"/>
      <sheetName val="Deuda US"/>
      <sheetName val="Deuda $"/>
      <sheetName val="Deuda"/>
      <sheetName val="Inversiones"/>
      <sheetName val="MC VPN"/>
      <sheetName val="Modelo Financiero ACME Esquelet"/>
      <sheetName val="PELEA"/>
      <sheetName val="ALCANCE M3"/>
      <sheetName val="FLUJO DE CAJA M3"/>
      <sheetName val="GANADOR"/>
      <sheetName val="BASE PARA PARETO"/>
      <sheetName val="PARETO VENTA"/>
      <sheetName val="PARETO RENTABILIDAD UNITARIA"/>
      <sheetName val="PARETO RENTABILIDAD TOTAL"/>
      <sheetName val="1P Local. y Replant."/>
      <sheetName val="200.1 Desm y Limpiez"/>
      <sheetName val="201.7 Demolicion"/>
      <sheetName val="201.15 Remocion Alcantarill"/>
      <sheetName val="201.16 Remocion Cercas"/>
      <sheetName val="210.1 Exc. Explanacion"/>
      <sheetName val="220 Terraplén"/>
      <sheetName val="221.1 Pedraplén"/>
      <sheetName val="231.1 Geot. sep. Subrasante"/>
      <sheetName val="2 P Confor. Depositos"/>
      <sheetName val="310 Confor calzada"/>
      <sheetName val="320.1 Sub-base Granular"/>
      <sheetName val="500.1 Pavimento Hidráulico"/>
      <sheetName val="600.1 Excav. Varias sin Clasif."/>
      <sheetName val="600.4 Exc. Varias Seco"/>
      <sheetName val="600.5 Excav. Varias Bajo Agua"/>
      <sheetName val="610.1 Relleno Estruc."/>
      <sheetName val="630.1 C. Clase A"/>
      <sheetName val="630.3 C. Clase C"/>
      <sheetName val="630.4 C. Clase D"/>
      <sheetName val="630.4 C. Clase D (mez)"/>
      <sheetName val="630.6 C. Clase F"/>
      <sheetName val="630.7 C. Clase G"/>
      <sheetName val="Concreto xra Tubería"/>
      <sheetName val="Tubería"/>
      <sheetName val="661 Tuberia Instalada"/>
      <sheetName val="632.1P Baranda Acero"/>
      <sheetName val="640.1 Acero Refuerzo"/>
      <sheetName val="642.1 Apoyo Elastom. "/>
      <sheetName val="671.1 Cunetas"/>
      <sheetName val="673.1 Material Filtr."/>
      <sheetName val="673.2 Geotextil"/>
      <sheetName val="673.3 Material Cobertura"/>
      <sheetName val="673.3P Geodren"/>
      <sheetName val="700.1 Líneas Demar."/>
      <sheetName val="700.3 Marca Vial"/>
      <sheetName val="701.1 Tacha R."/>
      <sheetName val="710 Señales tipo I"/>
      <sheetName val="710 Señales tipo IV"/>
      <sheetName val="720.1 Postes Referencia"/>
      <sheetName val="730.1 Defensa Metálica"/>
      <sheetName val="730.2 Sección Final"/>
      <sheetName val="740.1 Captafaros"/>
      <sheetName val="800.2 Cercas Postes Concreto"/>
      <sheetName val="801.6P Limpieza Alcant."/>
      <sheetName val="810.1 Protecc. Taludes Cesped"/>
      <sheetName val="900.2 Transporte Ex"/>
      <sheetName val="230 P Mat. Aluvial Mejom."/>
      <sheetName val="Mej. Sub. sin Ad. Mat"/>
      <sheetName val="Geotextil Est. Subrasante"/>
      <sheetName val="Geomalla biaxial"/>
      <sheetName val="Transportes &lt; 1000 mts"/>
      <sheetName val="Derrumbes"/>
      <sheetName val="Explot. Crudo Río"/>
      <sheetName val="Explot. Crudo Río para Triturad"/>
      <sheetName val="Producc. Trit y Arena"/>
      <sheetName val="Tarifas Act. Equipos"/>
      <sheetName val="Factor Prestacional"/>
      <sheetName val="Proyeccción"/>
      <sheetName val="Mes a Mes"/>
      <sheetName val="Ajuste"/>
      <sheetName val="ForPago"/>
      <sheetName val="PryFinc"/>
      <sheetName val="APO"/>
      <sheetName val="Presup OPUS"/>
      <sheetName val="Cant mes a mes Opus"/>
      <sheetName val="Costo m a m OPUS"/>
      <sheetName val="Chequeos"/>
      <sheetName val="Proyecto Acta No 8A"/>
      <sheetName val="Preacta 8A"/>
      <sheetName val="001-1-1  "/>
      <sheetName val="002-1-1. "/>
      <sheetName val="003-1-1. "/>
      <sheetName val="004-1-1."/>
      <sheetName val="005-1-1."/>
      <sheetName val="006-1-1. "/>
      <sheetName val="APU (22)"/>
      <sheetName val="O.Civil A. Base Zona A2S4"/>
      <sheetName val="(Item 1P)"/>
      <sheetName val="(Item 200.2)"/>
      <sheetName val="(Item 201.7)"/>
      <sheetName val="(Item 201.15)"/>
      <sheetName val="(Item 210,2,2)"/>
      <sheetName val="(Item 210,2,1)"/>
      <sheetName val="(Item 211,1)"/>
      <sheetName val="(Item 220,1)"/>
      <sheetName val="(Item 221,1)"/>
      <sheetName val="(Item 230,2)"/>
      <sheetName val="(Item 231,1)"/>
      <sheetName val="(Item 2p)"/>
      <sheetName val="(Item 310,1)"/>
      <sheetName val="(Item 320,1)"/>
      <sheetName val="(Item 420,1)"/>
      <sheetName val="(Item 450,2P)"/>
      <sheetName val="(Item 466,1P)"/>
      <sheetName val="(Item 500,1)"/>
      <sheetName val="(Item 600,1)"/>
      <sheetName val="(Item 600,2)"/>
      <sheetName val="(Item 600,5)"/>
      <sheetName val="(Item 610,1)"/>
      <sheetName val="(Item 673,1)"/>
      <sheetName val="(Item 630,1)"/>
      <sheetName val="(Item 630,3)"/>
      <sheetName val="(Item 630,4)"/>
      <sheetName val="(Item 630,6)"/>
      <sheetName val="(Item 630,7)"/>
      <sheetName val="(Item 640,1)"/>
      <sheetName val="(Item 632,1)"/>
      <sheetName val="(Item 642,1)"/>
      <sheetName val="(Item 661,1)"/>
      <sheetName val="(Item 671,1)"/>
      <sheetName val="(Item 673,2)"/>
      <sheetName val="(Item 672,1)"/>
      <sheetName val="(Item 673,3P)"/>
      <sheetName val="(Item 681,1)"/>
      <sheetName val="(Item 621P)"/>
      <sheetName val="(Item 700,1)"/>
      <sheetName val="(Item 700,3)"/>
      <sheetName val="(Item 701,1)"/>
      <sheetName val="(Item 710,1,1)"/>
      <sheetName val="(Item 710,1,2)"/>
      <sheetName val="(Item 710,2)"/>
      <sheetName val="(Item 720,1)"/>
      <sheetName val="(Item 730,1)"/>
      <sheetName val="(Item 730,2)"/>
      <sheetName val="(Item 740,1)"/>
      <sheetName val="(Item 800,1)"/>
      <sheetName val="(Item 810,1)"/>
      <sheetName val="(Item 900,2)"/>
      <sheetName val="(Item 900,3)"/>
      <sheetName val="(Item NP 900,1)"/>
      <sheetName val="(Item NP 330)"/>
      <sheetName val="(Item NP 641,1P)"/>
      <sheetName val="(Item NP 341,2,2P)"/>
      <sheetName val="(Item NP 3P1)"/>
      <sheetName val="(Item NP 4P1)"/>
      <sheetName val="(Item NP 4P2)"/>
      <sheetName val="(Item NP 4P3)"/>
      <sheetName val="(Item NP 4P4)"/>
      <sheetName val="(Item NP 4P5)"/>
      <sheetName val="(Item 420,1) (50)"/>
      <sheetName val="(Item NP 450.2P)"/>
      <sheetName val="(Item 1P) copado"/>
      <sheetName val="ANEXO 7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heque"/>
      <sheetName val="BaseDatos"/>
      <sheetName val="HOJA DE RUTA ACTA No 6"/>
      <sheetName val="OBRA 6"/>
      <sheetName val="REGISTROS PRESUPUESTALES 6"/>
      <sheetName val="ACTA No 6"/>
      <sheetName val="ACTA DE MODIFICACION No"/>
      <sheetName val="PREACTA 6"/>
      <sheetName val="RESUMEN 6"/>
      <sheetName val="ESTADO FINANCIERO 6"/>
      <sheetName val="FIRMANTES"/>
      <sheetName val="PRESENTACION"/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L30-260"/>
      <sheetName val="L24-260"/>
      <sheetName val="L20-260"/>
      <sheetName val="L18-260"/>
      <sheetName val="loop 20x16"/>
      <sheetName val="sep15-actual"/>
      <sheetName val="20&quot;actual"/>
      <sheetName val="20 actual+1E"/>
      <sheetName val="30X20+1e-260"/>
      <sheetName val="24X20+1E-260"/>
      <sheetName val="20X20+1E-260"/>
      <sheetName val="18X20+e-260"/>
      <sheetName val="16X20+1E-260"/>
      <sheetName val="EST0798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4"/>
      <sheetName val="Módulo5"/>
      <sheetName val="CB_DATA_"/>
      <sheetName val="Modelo financiero-Alter_1"/>
      <sheetName val="Memorias de Cálculo"/>
      <sheetName val="Información Base"/>
      <sheetName val="Ingresos Operacionales"/>
      <sheetName val="Costos de contaminación"/>
      <sheetName val="PIMS2007"/>
      <sheetName val="Presupuestos"/>
      <sheetName val="Interventoria"/>
      <sheetName val="MATRIZ RAM"/>
      <sheetName val="GSUM"/>
      <sheetName val="SUM 1"/>
      <sheetName val="SUM 2A"/>
      <sheetName val="SUM 2B"/>
      <sheetName val="SUM 3"/>
      <sheetName val="WKST 1"/>
      <sheetName val="WKST 2A"/>
      <sheetName val="WKST 2B"/>
      <sheetName val="WKST 3"/>
      <sheetName val="QTY"/>
      <sheetName val="Option #1"/>
      <sheetName val="Option #2A"/>
      <sheetName val="Option 2B"/>
      <sheetName val="Option 3"/>
      <sheetName val="CREWS"/>
      <sheetName val="LABOR"/>
      <sheetName val="QUOTE"/>
      <sheetName val="EQUIP"/>
      <sheetName val="ANEXO 10 VALOR OFERTA_O2"/>
      <sheetName val="PLANO"/>
      <sheetName val="DIC_1002"/>
      <sheetName val="PMP_1002"/>
      <sheetName val="INS_1002"/>
      <sheetName val="HOJA PROYECTO"/>
      <sheetName val="Grafica Oleo"/>
      <sheetName val="C &amp; C"/>
      <sheetName val="INDICADORES"/>
      <sheetName val="PANEL"/>
      <sheetName val="detallado"/>
      <sheetName val="Anexo 8"/>
      <sheetName val="Archivo CO"/>
      <sheetName val="RelacionPyG"/>
      <sheetName val="Informes"/>
      <sheetName val="Errores"/>
      <sheetName val="Tips Bases"/>
      <sheetName val="IDATA"/>
      <sheetName val="4007259"/>
      <sheetName val="Apiay"/>
      <sheetName val="Monterrey"/>
      <sheetName val="Porvenir"/>
      <sheetName val="Araguaney"/>
      <sheetName val="Castilla"/>
      <sheetName val="Rubiales"/>
      <sheetName val="Chichimene"/>
      <sheetName val="Coveñas (3)"/>
      <sheetName val="Ayacucho (2)"/>
      <sheetName val="Orú"/>
      <sheetName val="Río Zulia"/>
      <sheetName val="Toledo"/>
      <sheetName val="Samoré"/>
      <sheetName val="Banadía"/>
      <sheetName val="Caño Limón"/>
      <sheetName val="Tumaco"/>
      <sheetName val="Guayacana"/>
      <sheetName val="Junin"/>
      <sheetName val="Guabo"/>
      <sheetName val="Alto"/>
      <sheetName val="Churuyaco"/>
      <sheetName val="Caribe"/>
      <sheetName val="Alisales"/>
      <sheetName val="Guamues"/>
      <sheetName val="Orito"/>
      <sheetName val="Coveñas"/>
      <sheetName val="Caucasia"/>
      <sheetName val="El Pollo"/>
      <sheetName val="Vasconia II"/>
      <sheetName val="Cartagena"/>
      <sheetName val="Coveñas (2)"/>
      <sheetName val="El Retiro"/>
      <sheetName val="Cicuco"/>
      <sheetName val="Ayacucho"/>
      <sheetName val="Isla6"/>
      <sheetName val="Galan"/>
      <sheetName val="CIB8"/>
      <sheetName val="Vasconia"/>
      <sheetName val="Informe (2)"/>
      <sheetName val="AZU3sadeven"/>
      <sheetName val="HHp3"/>
      <sheetName val="AvanceP3"/>
      <sheetName val="horas lluvia"/>
      <sheetName val="perfil semana 4"/>
      <sheetName val="perfil semana 5"/>
      <sheetName val="perfil semana 6"/>
      <sheetName val="perfil semana 7"/>
      <sheetName val="perfil semana 8"/>
      <sheetName val="perfil semana 9"/>
      <sheetName val="perfil semana 10"/>
      <sheetName val="perfil semana 11"/>
      <sheetName val="perfil semana 12"/>
      <sheetName val="perfil semana 13"/>
      <sheetName val="perfil semana 14"/>
      <sheetName val="perfil semana 15"/>
      <sheetName val="perfil semana 16"/>
      <sheetName val="perfil semana 17"/>
      <sheetName val="perfil semana 18"/>
      <sheetName val="perfil semana 19"/>
      <sheetName val="perfil semana 20"/>
      <sheetName val="perfil semana 21"/>
      <sheetName val="perfil semana 22"/>
      <sheetName val="perfil semana 24"/>
      <sheetName val="perfil semana 25"/>
      <sheetName val="perfil semana 26"/>
      <sheetName val="perfil semana 27"/>
      <sheetName val="TEARES1 (2)"/>
      <sheetName val="Ingenieria"/>
      <sheetName val="Compras"/>
      <sheetName val="Construcción"/>
      <sheetName val="HHxACT"/>
      <sheetName val="HHxACT (2)"/>
      <sheetName val="RESUMEN PROYECTO"/>
      <sheetName val="RESUMEN ESP"/>
      <sheetName val="ANX 1 RESUMEN GENERAL (2)"/>
      <sheetName val="OBRAS SEBASTOPOL "/>
      <sheetName val="OBRAS SANTA ROSA  (2)"/>
      <sheetName val="OBRAS SANTA ROSA"/>
      <sheetName val="Proyecc 30-Nov-12"/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.14"/>
      <sheetName val="1.15"/>
      <sheetName val="1.16"/>
      <sheetName val="1.17"/>
      <sheetName val="1.18"/>
      <sheetName val="1.19"/>
      <sheetName val="2.1"/>
      <sheetName val="2.2"/>
      <sheetName val="2.4"/>
      <sheetName val="2.5"/>
      <sheetName val="3.1"/>
      <sheetName val="4.1"/>
      <sheetName val="4.2"/>
      <sheetName val="5.1"/>
      <sheetName val="5.2"/>
      <sheetName val="5.3"/>
      <sheetName val="5.4"/>
      <sheetName val="5.5"/>
      <sheetName val="6.1"/>
      <sheetName val="6.2"/>
      <sheetName val="6.3"/>
      <sheetName val="6.4"/>
      <sheetName val="6.6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7.1"/>
      <sheetName val="7.2"/>
      <sheetName val="7.3"/>
      <sheetName val="7.4"/>
      <sheetName val="7.5"/>
      <sheetName val="7.6"/>
      <sheetName val="7.7"/>
      <sheetName val="8.1"/>
      <sheetName val="8.2"/>
      <sheetName val="8.3"/>
      <sheetName val="9.1"/>
      <sheetName val="9.2"/>
      <sheetName val="9.3"/>
      <sheetName val="10.2"/>
      <sheetName val="10.3"/>
      <sheetName val="10.4"/>
      <sheetName val="10.5"/>
      <sheetName val="10.6"/>
      <sheetName val="10.7"/>
      <sheetName val="10.8"/>
      <sheetName val="10.9"/>
      <sheetName val="10.10"/>
      <sheetName val="12.1"/>
      <sheetName val="12.5"/>
      <sheetName val="12.7"/>
      <sheetName val="12.9"/>
      <sheetName val="12.10"/>
      <sheetName val="12.11"/>
      <sheetName val="12.13"/>
      <sheetName val="12.14"/>
      <sheetName val="12.15"/>
      <sheetName val="12.16"/>
      <sheetName val="12.17"/>
      <sheetName val="12.18"/>
      <sheetName val="12.22"/>
      <sheetName val="12.23"/>
      <sheetName val="13.1"/>
      <sheetName val="13.2"/>
      <sheetName val="22.1"/>
      <sheetName val="23.1"/>
      <sheetName val="25.1"/>
      <sheetName val="25.2"/>
      <sheetName val="25.3"/>
      <sheetName val="25.4"/>
      <sheetName val="25.5"/>
      <sheetName val="26.1"/>
      <sheetName val="27.1"/>
      <sheetName val="27.3"/>
      <sheetName val="27.5"/>
      <sheetName val="28.1"/>
      <sheetName val="28.2"/>
      <sheetName val="29.8"/>
      <sheetName val="29.9"/>
      <sheetName val="30.1"/>
      <sheetName val="30.2"/>
      <sheetName val="30.3"/>
      <sheetName val="30.4"/>
      <sheetName val="30.5"/>
      <sheetName val="30.6"/>
      <sheetName val="31.1"/>
      <sheetName val="32.1"/>
      <sheetName val="32.2"/>
      <sheetName val="32.3"/>
      <sheetName val="32.4"/>
      <sheetName val="32.5"/>
      <sheetName val="32.6"/>
      <sheetName val="32.7"/>
      <sheetName val="33.1"/>
      <sheetName val="33.2"/>
      <sheetName val="33.3"/>
      <sheetName val="33.4"/>
      <sheetName val="34.1"/>
      <sheetName val="34.2"/>
      <sheetName val="34.3"/>
      <sheetName val="34.4"/>
      <sheetName val="35.1"/>
      <sheetName val="35.2"/>
      <sheetName val="35.3"/>
      <sheetName val="35.4"/>
      <sheetName val="36.1"/>
      <sheetName val="36.2"/>
      <sheetName val="36.3"/>
      <sheetName val="36.4"/>
      <sheetName val="36.5"/>
      <sheetName val="36.6"/>
      <sheetName val="36.7"/>
      <sheetName val="36.8"/>
      <sheetName val="36.9"/>
      <sheetName val="36.10"/>
      <sheetName val="36.11"/>
      <sheetName val="36.12"/>
      <sheetName val="36.13"/>
      <sheetName val="36.14"/>
      <sheetName val="36.15"/>
      <sheetName val="36.16"/>
      <sheetName val="36.17"/>
      <sheetName val="36.18"/>
      <sheetName val="36.19"/>
      <sheetName val="36.20"/>
      <sheetName val="36.21"/>
      <sheetName val="36.22"/>
      <sheetName val="36.23"/>
      <sheetName val="36.24"/>
      <sheetName val="36.25"/>
      <sheetName val="36.26"/>
      <sheetName val="36.27"/>
      <sheetName val="36.29"/>
      <sheetName val="36.30"/>
      <sheetName val="36.31"/>
      <sheetName val="36.32"/>
      <sheetName val="36.33"/>
      <sheetName val="36.34"/>
      <sheetName val="36.35"/>
      <sheetName val="37.1"/>
      <sheetName val="37.2"/>
      <sheetName val="37.3"/>
      <sheetName val="37.4"/>
      <sheetName val="37.5"/>
      <sheetName val="37.6"/>
      <sheetName val="37.7"/>
      <sheetName val="37.8"/>
      <sheetName val="37.9"/>
      <sheetName val="37.10"/>
      <sheetName val="37.11"/>
      <sheetName val="37.12"/>
      <sheetName val="37.13"/>
      <sheetName val="37.14"/>
      <sheetName val="37.15"/>
      <sheetName val="37.16"/>
      <sheetName val="37.17"/>
      <sheetName val="37.18"/>
      <sheetName val="37.19"/>
      <sheetName val="37.20"/>
      <sheetName val="38.1"/>
      <sheetName val="38.2"/>
      <sheetName val="38.3"/>
      <sheetName val="38.4"/>
      <sheetName val="39.1"/>
      <sheetName val="39.2"/>
      <sheetName val="39.3"/>
      <sheetName val="39.4"/>
      <sheetName val="39.6"/>
      <sheetName val="39.7"/>
      <sheetName val="39.11"/>
      <sheetName val="39.12"/>
      <sheetName val="39.13"/>
      <sheetName val="39.14"/>
      <sheetName val="39.15"/>
      <sheetName val="39.16"/>
      <sheetName val="39.17"/>
      <sheetName val="39.18"/>
      <sheetName val="39.19"/>
      <sheetName val="39.20"/>
      <sheetName val="39.21"/>
      <sheetName val="40.1"/>
      <sheetName val="40.2"/>
      <sheetName val="41.1"/>
      <sheetName val="41.2"/>
      <sheetName val="42.1"/>
      <sheetName val="42.2"/>
      <sheetName val="42.3"/>
      <sheetName val="42.4"/>
      <sheetName val="42.5"/>
      <sheetName val="42.6"/>
      <sheetName val="43.1"/>
      <sheetName val="43.2"/>
      <sheetName val="43.3"/>
      <sheetName val="43.4"/>
      <sheetName val="44.1"/>
      <sheetName val="44.2"/>
      <sheetName val="44.3"/>
      <sheetName val="44.5"/>
      <sheetName val="44.6"/>
      <sheetName val="44.7"/>
      <sheetName val="44.8"/>
      <sheetName val="44.9"/>
      <sheetName val="44.10"/>
      <sheetName val="44.11"/>
      <sheetName val="44.12"/>
      <sheetName val="44.13"/>
      <sheetName val="44.14"/>
      <sheetName val="44.15"/>
      <sheetName val="44.16"/>
      <sheetName val="44.17"/>
      <sheetName val="44.18"/>
      <sheetName val="44.19"/>
      <sheetName val="44.20"/>
      <sheetName val="44.21"/>
      <sheetName val="44.22"/>
      <sheetName val="44.23"/>
      <sheetName val="44.24"/>
      <sheetName val="44.25"/>
      <sheetName val="44.26"/>
      <sheetName val="44.27"/>
      <sheetName val="44.28"/>
      <sheetName val="44.29"/>
      <sheetName val="44.30"/>
      <sheetName val="44.31"/>
      <sheetName val="44.32"/>
      <sheetName val="45.1"/>
      <sheetName val="46.1"/>
      <sheetName val="46.2"/>
      <sheetName val="47.1"/>
      <sheetName val="48.1"/>
      <sheetName val="49.1"/>
      <sheetName val="INSUMOS  DEL PROYECTO"/>
      <sheetName val="formato base"/>
      <sheetName val="Insumo"/>
      <sheetName val="M.Obra"/>
      <sheetName val="ANALIS JORNAL REAL"/>
      <sheetName val="PPTO DIAGNOSTICO"/>
      <sheetName val="FORMATO PPTO DE CIERRE"/>
      <sheetName val="LISTADO DE MATERIAL"/>
      <sheetName val="ANEXO FORMULARIO CANTIDADES"/>
      <sheetName val="ANEXO CALCULO AU"/>
      <sheetName val="ANEXO INVERSION AMBIENTAL"/>
      <sheetName val="APU I&amp;D (2)"/>
      <sheetName val="LISTADO DE PRECIOS"/>
      <sheetName val="LISTADO DE PRECIOS (2)"/>
      <sheetName val="APU OBRAS"/>
      <sheetName val="CONSOLIDADO REST ITUANGO"/>
      <sheetName val="Flujo De Caja panor 1"/>
      <sheetName val="HTA Y EQUIPO"/>
      <sheetName val="TRANSPORTE (2)"/>
      <sheetName val="F.C. SEDE PRINCIPAL"/>
      <sheetName val="APU I&amp;D"/>
      <sheetName val="LISTADO DE INSUMO"/>
      <sheetName val="EXPLOSION DE INSUMOS"/>
      <sheetName val="CONSOLIDADO DE INSUMOS"/>
      <sheetName val="ATHE"/>
      <sheetName val="THEQUIPO"/>
      <sheetName val="RELEQUIPO"/>
      <sheetName val="JORNALES"/>
      <sheetName val="PRTSOCIALES"/>
      <sheetName val="COPU"/>
      <sheetName val="COPUREAL"/>
      <sheetName val="NOV30"/>
      <sheetName val="DIC1"/>
      <sheetName val="PREA14DIC"/>
      <sheetName val="ACTADI14"/>
      <sheetName val="MODIFIC"/>
      <sheetName val="ACFINFEB12"/>
      <sheetName val="ADI14DI"/>
      <sheetName val="AREA23A"/>
      <sheetName val="COPUADICI"/>
      <sheetName val="CANTOBRA"/>
      <sheetName val="ACTA1"/>
      <sheetName val="PTEINV"/>
      <sheetName val="ANTICIPO"/>
      <sheetName val="DESCUENTOS"/>
      <sheetName val="APUREAL"/>
      <sheetName val="0BRAS ADICIONALES"/>
      <sheetName val="CONTRATO 235 ACTUALIZADO"/>
      <sheetName val="FF-01"/>
      <sheetName val="VIABILIDAD (2)"/>
      <sheetName val="FF-01 ADICIONAL"/>
      <sheetName val="FS-03"/>
      <sheetName val="FICHA-EBI 1"/>
      <sheetName val="FICHA-EBI 2"/>
      <sheetName val="Cuadro"/>
      <sheetName val="Contratos en ejecución"/>
      <sheetName val="Contratos en ejecución (2)"/>
      <sheetName val="ANEXO No 4"/>
      <sheetName val="ANEXO No 4 (2)"/>
      <sheetName val="ANEXO No 4 JP"/>
      <sheetName val="EQ"/>
      <sheetName val="prog trab"/>
      <sheetName val="Progr Equ"/>
      <sheetName val="Girados"/>
      <sheetName val="inforbuenman"/>
      <sheetName val="Inversion"/>
      <sheetName val="7 (2)"/>
      <sheetName val="5 (2)"/>
      <sheetName val="6 (2)"/>
      <sheetName val="SML"/>
      <sheetName val="5,1"/>
      <sheetName val="5,2"/>
      <sheetName val="5,3"/>
      <sheetName val="5,4"/>
      <sheetName val="cuadro costos"/>
      <sheetName val="BALANCE (2)"/>
      <sheetName val="INDICES"/>
      <sheetName val="PROGR"/>
      <sheetName val="Mate"/>
      <sheetName val="Jorn"/>
      <sheetName val="1,1"/>
      <sheetName val="1,2"/>
      <sheetName val="1,3"/>
      <sheetName val="1,4"/>
      <sheetName val="1,5"/>
      <sheetName val="1,6"/>
      <sheetName val="1,7"/>
      <sheetName val="1,8"/>
      <sheetName val="2,1"/>
      <sheetName val="2,2"/>
      <sheetName val="2,3"/>
      <sheetName val="2,4"/>
      <sheetName val="2,5"/>
      <sheetName val="2,6"/>
      <sheetName val="3,1"/>
      <sheetName val="3,2"/>
      <sheetName val="3,3"/>
      <sheetName val="3,4"/>
      <sheetName val="3,5"/>
      <sheetName val="3,6"/>
      <sheetName val="4,1"/>
      <sheetName val="4,2"/>
      <sheetName val="4,3"/>
      <sheetName val="6,1"/>
      <sheetName val="6,2"/>
      <sheetName val="6,3"/>
      <sheetName val="6,4"/>
      <sheetName val="6,5"/>
      <sheetName val="7,1"/>
      <sheetName val="7,2"/>
      <sheetName val="7,3"/>
      <sheetName val="7,4"/>
      <sheetName val="7,5"/>
      <sheetName val="8,1"/>
      <sheetName val="9,1"/>
      <sheetName val="9,2"/>
      <sheetName val="9,3"/>
      <sheetName val="9,4"/>
      <sheetName val="9,5"/>
      <sheetName val="10,1"/>
      <sheetName val="10,2"/>
      <sheetName val="10,3"/>
      <sheetName val="10,4"/>
      <sheetName val="10,5"/>
      <sheetName val="10,6"/>
      <sheetName val="ccostos"/>
      <sheetName val="10,7"/>
      <sheetName val="11,1"/>
      <sheetName val="11,2"/>
      <sheetName val="11,3"/>
      <sheetName val="11,4"/>
      <sheetName val="11,5"/>
      <sheetName val="12,1,1"/>
      <sheetName val="12,1,2"/>
      <sheetName val="12,1,3"/>
      <sheetName val="12,1,4"/>
      <sheetName val="12,1,5"/>
      <sheetName val="12,1,6"/>
      <sheetName val="12,1,7"/>
      <sheetName val="12,1,8"/>
      <sheetName val="12,1,9"/>
      <sheetName val="12,1,10"/>
      <sheetName val="12,1,11"/>
      <sheetName val="12,1,12"/>
      <sheetName val="12,1,13"/>
      <sheetName val="12,1,14"/>
      <sheetName val="12,1,15"/>
      <sheetName val="12,1,16"/>
      <sheetName val="12,1,17"/>
      <sheetName val="12,1,18"/>
      <sheetName val="12,1,19"/>
      <sheetName val="12,1,20"/>
      <sheetName val="12,2,1"/>
      <sheetName val="12,2,2"/>
      <sheetName val="12,3,1"/>
      <sheetName val="12,3,2"/>
      <sheetName val="12,3,3"/>
      <sheetName val="12,4,1"/>
      <sheetName val="12,4,2"/>
      <sheetName val="12,5,1"/>
      <sheetName val="12,6,1"/>
      <sheetName val="12,6,2"/>
      <sheetName val="12,7,1"/>
      <sheetName val="12,7,2"/>
      <sheetName val="12,7,3"/>
      <sheetName val="12,7,4"/>
      <sheetName val="12,7,5"/>
      <sheetName val="12,8,1"/>
      <sheetName val="12,8,2"/>
      <sheetName val="12,8,3"/>
      <sheetName val="12,8,4"/>
      <sheetName val="12,8,5"/>
      <sheetName val="16,1,3"/>
      <sheetName val="16,1,4"/>
      <sheetName val="16,2,1"/>
      <sheetName val="16,2,2"/>
      <sheetName val="16,3,1"/>
      <sheetName val="16,4,1"/>
      <sheetName val="16,5,1"/>
      <sheetName val="16,5,2"/>
      <sheetName val="16,5,3"/>
      <sheetName val="16,5,4"/>
      <sheetName val="16,5,5"/>
      <sheetName val="16,5,6"/>
      <sheetName val="16,6,1"/>
      <sheetName val="16,7,1"/>
      <sheetName val="16,8,2"/>
      <sheetName val="16,8,3"/>
      <sheetName val="16,9,1"/>
      <sheetName val="16,9,2"/>
      <sheetName val="16,9,3"/>
      <sheetName val="16,9,4"/>
      <sheetName val="16,9,5"/>
      <sheetName val="16,10,1"/>
      <sheetName val="16,10,2"/>
      <sheetName val="16,10,3"/>
      <sheetName val="16,10,4"/>
      <sheetName val="16,11,1"/>
      <sheetName val="16,11,2"/>
      <sheetName val="16,11.3"/>
      <sheetName val="16,12,1"/>
      <sheetName val="16,12,2"/>
      <sheetName val="16,12,3"/>
      <sheetName val="16,12,4"/>
      <sheetName val="16,12,5"/>
      <sheetName val="16,12,6"/>
      <sheetName val="16,12,7"/>
      <sheetName val="16,12,8"/>
      <sheetName val="16,12,9"/>
      <sheetName val="16,13"/>
      <sheetName val="16,14"/>
      <sheetName val="16,15"/>
      <sheetName val="16,17"/>
      <sheetName val="16,18"/>
      <sheetName val="16,19"/>
      <sheetName val="16,20"/>
      <sheetName val="16,21"/>
      <sheetName val="16,22"/>
      <sheetName val="16,23"/>
      <sheetName val="costos adicional"/>
      <sheetName val="ONG"/>
      <sheetName val="CORPORI"/>
      <sheetName val="IDENT"/>
      <sheetName val="ANTECEDENTES"/>
      <sheetName val="PROYECTO"/>
      <sheetName val="THE"/>
      <sheetName val="PRECIO.MAT"/>
      <sheetName val="APUDETA."/>
      <sheetName val="COPUDETA."/>
      <sheetName val="FUENTES"/>
      <sheetName val="RECUR.HUM"/>
      <sheetName val="CRONOG."/>
      <sheetName val="MEC.EJECUC."/>
      <sheetName val="ACTAS"/>
      <sheetName val="PTEINB"/>
      <sheetName val="CUENTAS"/>
      <sheetName val="CAPACHO"/>
      <sheetName val="ANTICIPOS"/>
      <sheetName val="Compilado"/>
      <sheetName val="ACEROS"/>
      <sheetName val="C123"/>
      <sheetName val="M14"/>
      <sheetName val="A.1"/>
      <sheetName val="A.2"/>
      <sheetName val="CANT. MAT."/>
      <sheetName val="14."/>
      <sheetName val="15."/>
      <sheetName val="EXC MAQUINA"/>
      <sheetName val="CANECAS"/>
      <sheetName val="PINTURA ACRILICA PARA TRAFICO"/>
      <sheetName val="RELLENO CON VIBRO"/>
      <sheetName val="DILATACION TABL ROMANA"/>
      <sheetName val="CAJA EN CCTO REF"/>
      <sheetName val="PLACA CCTO REF CICLOVIA"/>
      <sheetName val="PLACA V EN CCTO"/>
      <sheetName val="JUEGOS VARIOS"/>
      <sheetName val="PARQUEADERO CICLA (2)"/>
      <sheetName val="PARQUEADERO CICLA"/>
      <sheetName val="PEDESTAL"/>
      <sheetName val="PVC 4&quot;"/>
      <sheetName val="PVC 3&quot;"/>
      <sheetName val="MURETE"/>
      <sheetName val="CCTO CICLOPEO"/>
      <sheetName val="RELLENO CON RANA"/>
      <sheetName val="ESTUDIOS"/>
      <sheetName val="BANCAS"/>
      <sheetName val="GOLOSA"/>
      <sheetName val="LAMP DECOR"/>
      <sheetName val="PUERTA"/>
      <sheetName val="CERRAMIENTO"/>
      <sheetName val="ACERO REF"/>
      <sheetName val="BORDILLO"/>
      <sheetName val="PLACA E 0.08"/>
      <sheetName val="PLACA E 0.1"/>
      <sheetName val="EXCV"/>
      <sheetName val="LOC Y REP"/>
      <sheetName val="DESCAPOTE"/>
      <sheetName val="LOCAL1"/>
      <sheetName val="PRECIOS REF"/>
      <sheetName val="C124"/>
      <sheetName val="C122"/>
      <sheetName val="M15"/>
      <sheetName val="M13"/>
      <sheetName val="M12"/>
      <sheetName val="CONCRET"/>
      <sheetName val="MANO OBRA"/>
      <sheetName val="PROG TRAB (2)"/>
      <sheetName val="Compensada"/>
      <sheetName val="3.2"/>
      <sheetName val="3.3"/>
      <sheetName val="3.4"/>
      <sheetName val="3.5"/>
      <sheetName val="3.6"/>
      <sheetName val="3.7"/>
      <sheetName val="7.8"/>
      <sheetName val="7.9"/>
      <sheetName val="7.10"/>
      <sheetName val="7.11"/>
      <sheetName val="Presup"/>
      <sheetName val="Prog"/>
      <sheetName val="F Fdos"/>
      <sheetName val="Presup(2)"/>
      <sheetName val="Presupuesto GABO"/>
      <sheetName val="4.3"/>
      <sheetName val="9.4"/>
      <sheetName val="10.1"/>
      <sheetName val="11.1"/>
      <sheetName val="vinilo"/>
      <sheetName val="PAÑETE"/>
      <sheetName val="ENCHAPE"/>
      <sheetName val="ESTUCO"/>
      <sheetName val="CERCHA"/>
      <sheetName val="FICHA EBI 1 de 6 "/>
      <sheetName val="FICHA EBI 2 de 6"/>
      <sheetName val="FICHA EBI 3 de 6"/>
      <sheetName val="FICHA EBI 4 DE 6"/>
      <sheetName val="FICHA EBI 5 DE 6"/>
      <sheetName val="ID-01"/>
      <sheetName val="ID-02"/>
      <sheetName val="ID-03"/>
      <sheetName val="ID-04"/>
      <sheetName val="PE-01A"/>
      <sheetName val="PE-01-B"/>
      <sheetName val="PE-02"/>
      <sheetName val="PE-03"/>
      <sheetName val="PE-04"/>
      <sheetName val="FS-01"/>
      <sheetName val="UNIT."/>
      <sheetName val="Programación"/>
      <sheetName val="Presupuesto "/>
      <sheetName val="12.2"/>
      <sheetName val="12.3"/>
      <sheetName val="PRES"/>
      <sheetName val="M1.4"/>
      <sheetName val="C3PSI"/>
      <sheetName val="LOC"/>
      <sheetName val="EXC"/>
      <sheetName val="MURO H10"/>
      <sheetName val="REGA"/>
      <sheetName val="PLACA10"/>
      <sheetName val="ANTEPISO"/>
      <sheetName val="ENCH"/>
      <sheetName val="PTOELEC"/>
      <sheetName val="ACOMELEC"/>
      <sheetName val="RASO"/>
      <sheetName val="LAMPARA"/>
      <sheetName val="RELL"/>
      <sheetName val="SOLADO"/>
      <sheetName val="CICLO"/>
      <sheetName val="VIGACIMENTA"/>
      <sheetName val="VIGADINTEL"/>
      <sheetName val="COL2020"/>
      <sheetName val="ZAP"/>
      <sheetName val="PISOGRES"/>
      <sheetName val="VENTANA"/>
      <sheetName val="CUBIERTA"/>
      <sheetName val="LIMPIEZA"/>
      <sheetName val="PAINT"/>
      <sheetName val="PAF"/>
      <sheetName val="PVC12"/>
      <sheetName val="SAN3"/>
      <sheetName val="SAN4"/>
      <sheetName val="TUB3"/>
      <sheetName val="TUB4"/>
      <sheetName val="APSANIT"/>
      <sheetName val="LLDUCHA"/>
      <sheetName val="LLPASO"/>
      <sheetName val="LLTER"/>
      <sheetName val="TANQUEAE"/>
      <sheetName val="PVC"/>
      <sheetName val="TWG"/>
      <sheetName val="ENCHAP"/>
      <sheetName val="ZINC"/>
      <sheetName val="PISOGRESS"/>
      <sheetName val="Presupuesto (2)"/>
      <sheetName val="CUBS"/>
      <sheetName val="3.8"/>
      <sheetName val="6.5"/>
      <sheetName val="6.7"/>
      <sheetName val="12.4"/>
      <sheetName val="PROGRAMA DE OBRA"/>
      <sheetName val="PROGRAMA DE INVERSIONES"/>
      <sheetName val="PROG.INV.COMPRIMIDO"/>
      <sheetName val="EQUIPO REQUERIDO"/>
      <sheetName val="PTEI2"/>
      <sheetName val="AHUMADA"/>
      <sheetName val="PUNITARIOS"/>
      <sheetName val="CONCRETO 3000 PSI"/>
      <sheetName val="CONCRETO 2000 PSI"/>
      <sheetName val="MORTERO 1,3"/>
      <sheetName val="MORTERO 1,4"/>
      <sheetName val="3,7"/>
      <sheetName val="3,8"/>
      <sheetName val="3,9"/>
      <sheetName val="3,10"/>
      <sheetName val="3,11"/>
      <sheetName val="3,12"/>
      <sheetName val="3,13"/>
      <sheetName val="3,14"/>
      <sheetName val="4,4"/>
      <sheetName val="7,6"/>
      <sheetName val="7,7"/>
      <sheetName val="7,8"/>
      <sheetName val="7,9"/>
      <sheetName val="8,2"/>
      <sheetName val="8,3"/>
      <sheetName val="8,4"/>
      <sheetName val="8,5"/>
      <sheetName val="8,6"/>
      <sheetName val="8,7"/>
      <sheetName val="8,8"/>
      <sheetName val="8,9"/>
      <sheetName val="8,10"/>
      <sheetName val="8,11"/>
      <sheetName val="8,12"/>
      <sheetName val="8,13"/>
      <sheetName val="8,14"/>
      <sheetName val="8,15"/>
      <sheetName val="11,6"/>
      <sheetName val="11,7"/>
      <sheetName val="11,8"/>
      <sheetName val="11,9"/>
      <sheetName val="11,10"/>
      <sheetName val="12,1"/>
      <sheetName val="12,2"/>
      <sheetName val="12,3"/>
      <sheetName val="12,4"/>
      <sheetName val="12,5"/>
      <sheetName val="13,1"/>
      <sheetName val="13,2"/>
      <sheetName val="14,1"/>
      <sheetName val="14,3"/>
      <sheetName val="14,2"/>
      <sheetName val="14,4"/>
      <sheetName val="PE-Indice"/>
      <sheetName val="PE-01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preinversion"/>
      <sheetName val="ejecucion"/>
      <sheetName val="mantenimiento"/>
      <sheetName val="Listado"/>
      <sheetName val="des_rps"/>
      <sheetName val="no"/>
      <sheetName val="1.20.4"/>
      <sheetName val="1.20.3"/>
      <sheetName val="1.20.2"/>
      <sheetName val="1.20.1"/>
      <sheetName val="1.19.5"/>
      <sheetName val="1.19.4"/>
      <sheetName val="1.19.3"/>
      <sheetName val="1.19.2"/>
      <sheetName val="1.19.1"/>
      <sheetName val="1.18.7"/>
      <sheetName val="1.18.6"/>
      <sheetName val="1.18.5"/>
      <sheetName val="1.18.4"/>
      <sheetName val="1.18.3"/>
      <sheetName val="1.18.2"/>
      <sheetName val="1.18.1"/>
      <sheetName val="1.17.9"/>
      <sheetName val="1.17.8"/>
      <sheetName val="1.17.7"/>
      <sheetName val="1.17.6"/>
      <sheetName val="1.17.5"/>
      <sheetName val="1.17.4"/>
      <sheetName val="1.17.3"/>
      <sheetName val="1.17.2"/>
      <sheetName val="1.17.1"/>
      <sheetName val="1.16.6"/>
      <sheetName val="1.16.5"/>
      <sheetName val="1.16.4"/>
      <sheetName val="1.16.3"/>
      <sheetName val="1.16.2"/>
      <sheetName val="1.16.1"/>
      <sheetName val="1.15.3"/>
      <sheetName val="1.15.2"/>
      <sheetName val="1.15.1"/>
      <sheetName val="1.14.1"/>
      <sheetName val="1.13.19"/>
      <sheetName val="1.13.18"/>
      <sheetName val="1.13.17"/>
      <sheetName val="1.13.16"/>
      <sheetName val="1.13.15"/>
      <sheetName val="1.13.14"/>
      <sheetName val="1.13.13"/>
      <sheetName val="1.13.12"/>
      <sheetName val="1.13.11"/>
      <sheetName val="1.13.10"/>
      <sheetName val="1.13.9"/>
      <sheetName val="1.13.8"/>
      <sheetName val="1.13.7"/>
      <sheetName val="1.13.6"/>
      <sheetName val="1.13.5"/>
      <sheetName val="1.13.4"/>
      <sheetName val="1.13.3"/>
      <sheetName val="1.13.2"/>
      <sheetName val="1.13.1"/>
      <sheetName val="1.12.2"/>
      <sheetName val="1.12.1"/>
      <sheetName val="1.11.2"/>
      <sheetName val="1.11.1"/>
      <sheetName val="1.10.4"/>
      <sheetName val="1.10.3"/>
      <sheetName val="1.10.2"/>
      <sheetName val="1.10.1"/>
      <sheetName val="1.9.5"/>
      <sheetName val="1.9.4"/>
      <sheetName val="1.9.3"/>
      <sheetName val="1.9.2"/>
      <sheetName val="1.9.1"/>
      <sheetName val="1.8.7"/>
      <sheetName val="1.8.6"/>
      <sheetName val="1.8.5"/>
      <sheetName val="1.8.4"/>
      <sheetName val="1.8.3"/>
      <sheetName val="1.8.2"/>
      <sheetName val="1.8.1"/>
      <sheetName val="1.7.9"/>
      <sheetName val="1.7.8"/>
      <sheetName val="1.7.7"/>
      <sheetName val="1.7.6"/>
      <sheetName val="1.7.5"/>
      <sheetName val="1.7.4"/>
      <sheetName val="1.7.3"/>
      <sheetName val="1.7.2"/>
      <sheetName val="1.7.1"/>
      <sheetName val="1.6.6"/>
      <sheetName val="1.6.5"/>
      <sheetName val="1.6.4"/>
      <sheetName val="1.6.3"/>
      <sheetName val="1.6.2"/>
      <sheetName val="1.6.1"/>
      <sheetName val="1.5.3"/>
      <sheetName val="1.5.2"/>
      <sheetName val="1.5.1"/>
      <sheetName val="1.4.1"/>
      <sheetName val="1.3.19"/>
      <sheetName val="1.3.18"/>
      <sheetName val="1.3.17"/>
      <sheetName val="1.3.16"/>
      <sheetName val="1.3.15"/>
      <sheetName val="1.3.14"/>
      <sheetName val="1.3.13"/>
      <sheetName val="1.3.12"/>
      <sheetName val="1.3.11"/>
      <sheetName val="1.3.10"/>
      <sheetName val="1.3.9"/>
      <sheetName val="1.3.8"/>
      <sheetName val="1.3.7"/>
      <sheetName val="1.3.6"/>
      <sheetName val="1.3.5"/>
      <sheetName val="1.3.4"/>
      <sheetName val="1.3.3"/>
      <sheetName val="1.3.2"/>
      <sheetName val="1.3.1"/>
      <sheetName val="1.2.2"/>
      <sheetName val="1.2.1"/>
      <sheetName val="1.1.2"/>
      <sheetName val="1.1.1"/>
      <sheetName val="M 1.4"/>
      <sheetName val="M 1.3"/>
      <sheetName val="C 1.2.4 "/>
      <sheetName val="C1.2.3"/>
      <sheetName val="Pres gral"/>
      <sheetName val="1,01"/>
      <sheetName val="1,02"/>
      <sheetName val="1,03"/>
      <sheetName val="1,04"/>
      <sheetName val="1,05"/>
      <sheetName val="1,06"/>
      <sheetName val="1,07"/>
      <sheetName val="1,08"/>
      <sheetName val="1,10"/>
      <sheetName val="List Equ"/>
      <sheetName val="List mat"/>
      <sheetName val="PRESENTACIÓN"/>
      <sheetName val="List M.O."/>
      <sheetName val="M1,5"/>
      <sheetName val="M1,4 (2)"/>
      <sheetName val="M1,3"/>
      <sheetName val="M1,2"/>
      <sheetName val="C1,2,2"/>
      <sheetName val="C1,2,3"/>
      <sheetName val="C1,2,4"/>
      <sheetName val="localizacion y replanteo"/>
      <sheetName val="q"/>
      <sheetName val="w"/>
      <sheetName val="3,08"/>
      <sheetName val="3,07"/>
      <sheetName val="3,06"/>
      <sheetName val="3,05"/>
      <sheetName val="3,04"/>
      <sheetName val="3,03"/>
      <sheetName val="3,02"/>
      <sheetName val="3,01"/>
      <sheetName val="2,00"/>
      <sheetName val="M1,4"/>
      <sheetName val="C1,3,5"/>
      <sheetName val="627"/>
      <sheetName val="625"/>
      <sheetName val="622"/>
      <sheetName val="621"/>
      <sheetName val="611"/>
      <sheetName val="607"/>
      <sheetName val="595"/>
      <sheetName val="591"/>
      <sheetName val="590"/>
      <sheetName val="584"/>
      <sheetName val="583"/>
      <sheetName val="582"/>
      <sheetName val="581"/>
      <sheetName val="580"/>
      <sheetName val="577"/>
      <sheetName val="576"/>
      <sheetName val="575"/>
      <sheetName val="574"/>
      <sheetName val="572"/>
      <sheetName val="570"/>
      <sheetName val="569"/>
      <sheetName val="568"/>
      <sheetName val="567"/>
      <sheetName val="565"/>
      <sheetName val="564"/>
      <sheetName val="563"/>
      <sheetName val="562"/>
      <sheetName val="474,"/>
      <sheetName val="473"/>
      <sheetName val="437"/>
      <sheetName val="430"/>
      <sheetName val="429"/>
      <sheetName val="428"/>
      <sheetName val="427"/>
      <sheetName val="426"/>
      <sheetName val="423"/>
      <sheetName val="422"/>
      <sheetName val="421"/>
      <sheetName val="418"/>
      <sheetName val="416"/>
      <sheetName val="414"/>
      <sheetName val="411"/>
      <sheetName val="410"/>
      <sheetName val="409"/>
      <sheetName val="408"/>
      <sheetName val="407"/>
      <sheetName val="406"/>
      <sheetName val="404"/>
      <sheetName val="403"/>
      <sheetName val="556"/>
      <sheetName val="547"/>
      <sheetName val="528"/>
      <sheetName val="525"/>
      <sheetName val="524"/>
      <sheetName val="523"/>
      <sheetName val="517"/>
      <sheetName val="512"/>
      <sheetName val="498"/>
      <sheetName val="497"/>
      <sheetName val="496"/>
      <sheetName val="495"/>
      <sheetName val="494"/>
      <sheetName val="493"/>
      <sheetName val="491"/>
      <sheetName val="489"/>
      <sheetName val="484"/>
      <sheetName val="480"/>
      <sheetName val="474"/>
      <sheetName val="472"/>
      <sheetName val="402"/>
      <sheetName val="395"/>
      <sheetName val="398"/>
      <sheetName val="360"/>
      <sheetName val="351"/>
      <sheetName val="350"/>
      <sheetName val="346"/>
      <sheetName val="334"/>
      <sheetName val="304"/>
      <sheetName val="184"/>
      <sheetName val="183"/>
      <sheetName val="181"/>
      <sheetName val="166"/>
      <sheetName val="163"/>
      <sheetName val="141"/>
      <sheetName val="191"/>
      <sheetName val="190"/>
      <sheetName val="189"/>
      <sheetName val="184,"/>
      <sheetName val="183,"/>
      <sheetName val="181,"/>
      <sheetName val="180"/>
      <sheetName val="179"/>
      <sheetName val="178"/>
      <sheetName val="177"/>
      <sheetName val="175"/>
      <sheetName val="171"/>
      <sheetName val="168"/>
      <sheetName val="167"/>
      <sheetName val="166,"/>
      <sheetName val="164,"/>
      <sheetName val="163,"/>
      <sheetName val="162"/>
      <sheetName val="161"/>
      <sheetName val="105 (2)"/>
      <sheetName val="32 (2)"/>
      <sheetName val="160"/>
      <sheetName val="140"/>
      <sheetName val="120"/>
      <sheetName val="119"/>
      <sheetName val="141,"/>
      <sheetName val="117"/>
      <sheetName val="116"/>
      <sheetName val="115"/>
      <sheetName val="110"/>
      <sheetName val="109"/>
      <sheetName val="108"/>
      <sheetName val="107"/>
      <sheetName val="106"/>
      <sheetName val="105"/>
      <sheetName val="104"/>
      <sheetName val="103"/>
      <sheetName val="102"/>
      <sheetName val="62,"/>
      <sheetName val="61,"/>
      <sheetName val="59,"/>
      <sheetName val="58,"/>
      <sheetName val="57,"/>
      <sheetName val="56,"/>
      <sheetName val="54,"/>
      <sheetName val="53,"/>
      <sheetName val="52,"/>
      <sheetName val="51,"/>
      <sheetName val="50,"/>
      <sheetName val="49,"/>
      <sheetName val="48,"/>
      <sheetName val="47,"/>
      <sheetName val="46,"/>
      <sheetName val="45,"/>
      <sheetName val="44,"/>
      <sheetName val="43,"/>
      <sheetName val="42,"/>
      <sheetName val="41,"/>
      <sheetName val="40,"/>
      <sheetName val="39,"/>
      <sheetName val="38,"/>
      <sheetName val="37,"/>
      <sheetName val="36,"/>
      <sheetName val="41,,,,"/>
      <sheetName val="35,"/>
      <sheetName val="39,,,,"/>
      <sheetName val="34,"/>
      <sheetName val="33,"/>
      <sheetName val="32,"/>
      <sheetName val="36,,,,"/>
      <sheetName val="31,"/>
      <sheetName val="30,"/>
      <sheetName val="34,,,,"/>
      <sheetName val="29,"/>
      <sheetName val="28,"/>
      <sheetName val="31,,,,"/>
      <sheetName val="30,,,,"/>
      <sheetName val="29,,,,"/>
      <sheetName val="27,"/>
      <sheetName val="27,,,"/>
      <sheetName val="26,"/>
      <sheetName val="25,"/>
      <sheetName val="24,"/>
      <sheetName val="23,"/>
      <sheetName val="22,"/>
      <sheetName val="21,"/>
      <sheetName val="20,"/>
      <sheetName val="19,"/>
      <sheetName val="18,"/>
      <sheetName val="17,"/>
      <sheetName val="16,"/>
      <sheetName val="15,"/>
      <sheetName val="14,"/>
      <sheetName val="13,"/>
      <sheetName val="12,"/>
      <sheetName val="11,"/>
      <sheetName val="10,"/>
      <sheetName val="9,"/>
      <sheetName val="8,"/>
      <sheetName val="7,"/>
      <sheetName val="6,"/>
      <sheetName val="5,"/>
      <sheetName val="C1,4,7 "/>
      <sheetName val="C1,3,4"/>
      <sheetName val="652"/>
      <sheetName val="651"/>
      <sheetName val="650"/>
      <sheetName val="648"/>
      <sheetName val="647"/>
      <sheetName val="646"/>
      <sheetName val="643"/>
      <sheetName val="642"/>
      <sheetName val="640"/>
      <sheetName val="639"/>
      <sheetName val="626"/>
      <sheetName val="624"/>
      <sheetName val="623"/>
      <sheetName val="614"/>
      <sheetName val="613"/>
      <sheetName val="612"/>
      <sheetName val="610"/>
      <sheetName val="609"/>
      <sheetName val="608"/>
      <sheetName val="606"/>
      <sheetName val="605"/>
      <sheetName val="604"/>
      <sheetName val="603"/>
      <sheetName val="602"/>
      <sheetName val="601"/>
      <sheetName val="600"/>
      <sheetName val="599"/>
      <sheetName val="598"/>
      <sheetName val="597"/>
      <sheetName val="596"/>
      <sheetName val="594"/>
      <sheetName val="593"/>
      <sheetName val="592"/>
      <sheetName val="589"/>
      <sheetName val="588"/>
      <sheetName val="587"/>
      <sheetName val="586"/>
      <sheetName val="585"/>
      <sheetName val="579"/>
      <sheetName val="578"/>
      <sheetName val="573"/>
      <sheetName val="571"/>
      <sheetName val="566"/>
      <sheetName val="561"/>
      <sheetName val="560"/>
      <sheetName val="559"/>
      <sheetName val="558"/>
      <sheetName val="557"/>
      <sheetName val="555"/>
      <sheetName val="554"/>
      <sheetName val="553"/>
      <sheetName val="552"/>
      <sheetName val="551"/>
      <sheetName val="550"/>
      <sheetName val="549"/>
      <sheetName val="548"/>
      <sheetName val="546"/>
      <sheetName val="545"/>
      <sheetName val="544"/>
      <sheetName val="543"/>
      <sheetName val="542"/>
      <sheetName val="541"/>
      <sheetName val="540"/>
      <sheetName val="539"/>
      <sheetName val="538"/>
      <sheetName val="537"/>
      <sheetName val="536"/>
      <sheetName val="535"/>
      <sheetName val="534"/>
      <sheetName val="533"/>
      <sheetName val="532"/>
      <sheetName val="531"/>
      <sheetName val="530"/>
      <sheetName val="529"/>
      <sheetName val="527"/>
      <sheetName val="526"/>
      <sheetName val="522"/>
      <sheetName val="521"/>
      <sheetName val="519"/>
      <sheetName val="520"/>
      <sheetName val="518"/>
      <sheetName val="516"/>
      <sheetName val="514"/>
      <sheetName val="513"/>
      <sheetName val="511"/>
      <sheetName val="509"/>
      <sheetName val="508"/>
      <sheetName val="507"/>
      <sheetName val="506"/>
      <sheetName val="505"/>
      <sheetName val="504"/>
      <sheetName val="503"/>
      <sheetName val="502"/>
      <sheetName val="501"/>
      <sheetName val="499"/>
      <sheetName val="492"/>
      <sheetName val="490"/>
      <sheetName val="488"/>
      <sheetName val="487"/>
      <sheetName val="486"/>
      <sheetName val="485"/>
      <sheetName val="483"/>
      <sheetName val="482"/>
      <sheetName val="481"/>
      <sheetName val="479"/>
      <sheetName val="478"/>
      <sheetName val="477"/>
      <sheetName val="Vuelta"/>
      <sheetName val="COORDENADAS"/>
      <sheetName val="Simulación dot.=150"/>
      <sheetName val="ALIVIADERO C32"/>
      <sheetName val="ALIVIADERO C125"/>
      <sheetName val="tabla2"/>
      <sheetName val="tabla1"/>
      <sheetName val="PRES BUENAVISTA"/>
      <sheetName val="CUADRO PARA PLANO"/>
      <sheetName val="PERFILES"/>
      <sheetName val="CUADRO PLANTA GENERAL"/>
      <sheetName val="APU PVC"/>
      <sheetName val="MEMO"/>
      <sheetName val="APU POLIETILENO"/>
      <sheetName val="impermeabilización"/>
      <sheetName val="tratamiento de talud"/>
      <sheetName val="tubería canal"/>
      <sheetName val="PTAP"/>
      <sheetName val="bocatoma y vertedero"/>
      <sheetName val="Sensores tanque"/>
      <sheetName val="conducción"/>
      <sheetName val="La arcadia"/>
      <sheetName val="Domiciliaria típica"/>
      <sheetName val="A.I.U. 27%"/>
      <sheetName val="PRESTACIONES 65%"/>
      <sheetName val="CANAL ENTRADA, CRIBA, DESAR"/>
      <sheetName val="PRIMARIO"/>
      <sheetName val="SEDIM + UASB PTAR"/>
      <sheetName val="APU CANAL"/>
      <sheetName val="APU DESARENA"/>
      <sheetName val="APU SEDIMEN"/>
      <sheetName val="APU UASB"/>
      <sheetName val="APU FAFA"/>
      <sheetName val="APU LS"/>
      <sheetName val="APU COMPL"/>
      <sheetName val="APU ALCLLDO"/>
      <sheetName val="APU CAS OPER"/>
      <sheetName val="VISCOSIDAD"/>
      <sheetName val="PRECIOS PVC"/>
      <sheetName val="PRECIO NOVAFORT"/>
      <sheetName val="PRECIO UP"/>
      <sheetName val="PRECIO PVC -S "/>
      <sheetName val="PRECIO PVC - P"/>
      <sheetName val="MATERIALES 37"/>
      <sheetName val="PRESTA"/>
      <sheetName val="BASE CTOS"/>
      <sheetName val="PRELIM"/>
      <sheetName val="TUBERIA"/>
      <sheetName val="EXCAVA"/>
      <sheetName val="PRESUPUESTO PTAR ALT 1"/>
      <sheetName val="APU PTAR ALT 1"/>
      <sheetName val="PRESUPUESTO PTAR ALT 2"/>
      <sheetName val="APU PTAR ALT 2"/>
      <sheetName val="RESUMEN ALTERNATIVA 1"/>
      <sheetName val="RESUMEN ALTERNATIVA 2"/>
      <sheetName val="RESUMEN ALTERNATIVA SELECCIONAD"/>
      <sheetName val="PRESUPUESTO PTAR LA FLORESTA"/>
      <sheetName val="RESUMEN PTAR LA FLORESTA"/>
      <sheetName val="ANZÁ INTERCEPTOR"/>
      <sheetName val="ANZÁ REDES SECUNDARIAS"/>
      <sheetName val="A74-75"/>
      <sheetName val="A73-74"/>
      <sheetName val="A74-80"/>
      <sheetName val="A73-79"/>
      <sheetName val="A61-70"/>
      <sheetName val="A69-72"/>
      <sheetName val="A71-72"/>
      <sheetName val="A197-198"/>
      <sheetName val="A67-71"/>
      <sheetName val="A67-70"/>
      <sheetName val="A59-60"/>
      <sheetName val="A58-59"/>
      <sheetName val="A33-34"/>
      <sheetName val="A56-204"/>
      <sheetName val="A54-204"/>
      <sheetName val="A53-54"/>
      <sheetName val="A51-52"/>
      <sheetName val="A48-49"/>
      <sheetName val="A45-47"/>
      <sheetName val="A44-45"/>
      <sheetName val="A40-43"/>
      <sheetName val="A40-41"/>
      <sheetName val="A36-40"/>
      <sheetName val="A38-39"/>
      <sheetName val="A36-37"/>
      <sheetName val="A34-36"/>
      <sheetName val="A32-33"/>
      <sheetName val="A30-32"/>
      <sheetName val="A30-31"/>
      <sheetName val="A29-30"/>
      <sheetName val="A25-26"/>
      <sheetName val="A19-202"/>
      <sheetName val="A19-21"/>
      <sheetName val="A19-20"/>
      <sheetName val="A18-19"/>
      <sheetName val="ENE"/>
      <sheetName val="FEB"/>
      <sheetName val="MAR"/>
      <sheetName val="Ene-Mar EEPPM"/>
      <sheetName val="Ene-Mar Contrato"/>
      <sheetName val="Rendimientos_Sur 03-00(JC)"/>
      <sheetName val="Ene-Feb"/>
      <sheetName val="Mar-Abr"/>
      <sheetName val="May-Jun"/>
      <sheetName val="Jul-Ago"/>
      <sheetName val="Sep-Oct"/>
      <sheetName val="Ene-Oct EEPPM"/>
      <sheetName val="May-Oct Contrato"/>
      <sheetName val="Resumen El Paraiso"/>
      <sheetName val="Red El Paraiso"/>
      <sheetName val="APU RED EL PARAISO"/>
      <sheetName val="Sol. Ind."/>
      <sheetName val="GRUPO 3"/>
      <sheetName val="TOTAL7(MODIF.)"/>
      <sheetName val="TOTAL6(MODIF.)"/>
      <sheetName val="TOTAL5(MODIF.)"/>
      <sheetName val="GRUPO 2"/>
      <sheetName val="TOTAL4(MODIF.)"/>
      <sheetName val="TOTAL3(MODIF.)"/>
      <sheetName val="TOTAL2(MODIF.)"/>
      <sheetName val="TOTAL1(MODIF.)"/>
      <sheetName val="TotalesReposicion"/>
      <sheetName val="TotalesOptimizacion"/>
      <sheetName val="TOTAL SUB1"/>
      <sheetName val="Red Los Balsos"/>
      <sheetName val="Red El Edén"/>
      <sheetName val="Red Principal"/>
      <sheetName val="La Esperanza"/>
      <sheetName val="Cantidades de Obra"/>
      <sheetName val="TOPO"/>
      <sheetName val="Simulación bariloche Colector"/>
      <sheetName val="CANTIDADES OBRA COLECTOR"/>
      <sheetName val="ANEXO 3.1.1 NODOS"/>
      <sheetName val="ANEXO 3.1.2TUBERIAS"/>
      <sheetName val="ANEXO 3.2.1 CANT OBRA"/>
      <sheetName val="ANEXO 3.2.3 PRESUPUESTO"/>
      <sheetName val="APU "/>
      <sheetName val="RESUMEN ACUEDUCTO"/>
      <sheetName val="ALIV 255"/>
      <sheetName val="ALIV 205"/>
      <sheetName val="ALIV 198"/>
      <sheetName val="ALIV 264"/>
      <sheetName val="ALIV 302"/>
      <sheetName val="ALIV 281"/>
      <sheetName val="ALIV 133"/>
      <sheetName val="ALIV 165"/>
      <sheetName val="ALIV 195"/>
      <sheetName val="ALIV 117"/>
      <sheetName val="ALIV 279A"/>
      <sheetName val="ALIV 289"/>
      <sheetName val="ALIV 183"/>
      <sheetName val="ALIV 300"/>
      <sheetName val="CANT OBRA FREDONIA"/>
      <sheetName val="RESUMENES TUBERIA"/>
      <sheetName val=".xls].xls].xls].xls].xls].xls]."/>
      <sheetName val="Materiales y M.O"/>
      <sheetName val="Cant. de Obra Aduccion"/>
      <sheetName val="Presupuesto Aduccion "/>
      <sheetName val="ALIV XX"/>
      <sheetName val="FISICO-FINAN. JULIO"/>
      <sheetName val="INF.FINANCIERA"/>
      <sheetName val="REPRO-INVERSIONES"/>
      <sheetName val="ITEM-PR"/>
      <sheetName val="SGT 008"/>
      <sheetName val="SGT 021"/>
      <sheetName val="SGT 026"/>
      <sheetName val="SGT 028"/>
      <sheetName val="SGT 030"/>
      <sheetName val="SGT 037"/>
      <sheetName val="SGT 039"/>
      <sheetName val="SGT 036"/>
      <sheetName val="SGT 047"/>
      <sheetName val="CLIMA"/>
      <sheetName val="aCCIDENTES DE 19"/>
      <sheetName val="V.R. 13 AL 26 MAR"/>
      <sheetName val="B.A. 13 AL 26 MAR"/>
      <sheetName val="L.M 10 AL 23 DE ABRIL"/>
      <sheetName val="V.R 10 AL 23 ABRIL"/>
      <sheetName val="J.CRUZ 10AL23 ABRIL"/>
      <sheetName val="J. BUELVAS 1-15 FEB"/>
      <sheetName val="INFOR. GENERAL"/>
      <sheetName val="LISTA APUS PRELIMINARES"/>
      <sheetName val="LISTA APUS EXCAVACIONES"/>
      <sheetName val="LISTA APUS RELLENOS"/>
      <sheetName val="LISTA APUS CONCRETOS"/>
      <sheetName val="LISTA APUS ACUEDUCTO"/>
      <sheetName val="LISTA APUS ALCANTARILLADO"/>
      <sheetName val="APUS PRELIMINARES"/>
      <sheetName val="APUS EXCAVACIONES"/>
      <sheetName val="APUS RELLENOS"/>
      <sheetName val="APUS CONCRETOS"/>
      <sheetName val="APUS ACUEDUCTO"/>
      <sheetName val="APUS ALCANTARILLADO"/>
      <sheetName val="APUS CAJA"/>
      <sheetName val="APUS CAJA (2)"/>
      <sheetName val="Caja Domiciliaria"/>
      <sheetName val="LISTA INSUMOS "/>
      <sheetName val="LISTA MANO DE OBRA"/>
      <sheetName val="LISTA EQUIPO"/>
      <sheetName val="LISTA TRANSPORTE"/>
      <sheetName val="APUS"/>
      <sheetName val="EXCAVACIONES"/>
      <sheetName val="ACTA 11"/>
      <sheetName val="ASFALTO"/>
      <sheetName val="TRANS. ASFALTO"/>
      <sheetName val="EXC. MECANICA"/>
      <sheetName val="EXC. MANUAL"/>
      <sheetName val="RETIRO DE ESCOMBROS"/>
      <sheetName val="CONCRETO CLASE F"/>
      <sheetName val="CONCRETO CLASE G"/>
      <sheetName val="CONCRETO CLASE D"/>
      <sheetName val="RELLENO DE MATERIAL"/>
      <sheetName val="TUBERIA 36&quot;"/>
      <sheetName val="NP-1"/>
      <sheetName val="R.M.S"/>
      <sheetName val="CERCA"/>
      <sheetName val="BASE G."/>
      <sheetName val="DESPIECE ACERO"/>
      <sheetName val="REGISTRO FOTOGRAFICO"/>
      <sheetName val="volumen 1"/>
      <sheetName val="volumen 2"/>
      <sheetName val="007-1-1."/>
      <sheetName val="008-1-1. "/>
      <sheetName val="009-1-1."/>
      <sheetName val="010-1-1 "/>
      <sheetName val="011-1-1 ."/>
      <sheetName val="012-1-1A"/>
      <sheetName val="012-1-1B"/>
      <sheetName val="013-1-2"/>
      <sheetName val="013-2-2 "/>
      <sheetName val="014-1-2"/>
      <sheetName val="014-2-2 "/>
      <sheetName val="015-1-2."/>
      <sheetName val="015-2-2"/>
      <sheetName val="016-1-1. "/>
      <sheetName val="017-1-1"/>
      <sheetName val="018-1-1 "/>
      <sheetName val="019-1-1"/>
      <sheetName val="020-1-1"/>
      <sheetName val="Explanación"/>
      <sheetName val="mejor. base"/>
      <sheetName val="anchos calzada"/>
      <sheetName val="preacta NO"/>
      <sheetName val="Mej. sitios criticos"/>
      <sheetName val="transporte mejoramiento"/>
      <sheetName val="Estudios de suelos"/>
      <sheetName val="A MInf"/>
      <sheetName val="ID-Indice"/>
      <sheetName val="ID-05"/>
      <sheetName val="ID-06"/>
      <sheetName val="ID-07"/>
      <sheetName val="ID-08"/>
      <sheetName val="ID-09"/>
      <sheetName val="ID-10"/>
      <sheetName val="ID-11"/>
      <sheetName val="ID-12"/>
      <sheetName val="ID-13"/>
      <sheetName val="Indicadores de Producto"/>
      <sheetName val="Indicadores de Impacto"/>
      <sheetName val="Indicadores Gestión"/>
      <sheetName val="Programa Presupuestal"/>
      <sheetName val="Objetivos de Política"/>
      <sheetName val="Descentralizadas"/>
      <sheetName val="Subprograma"/>
      <sheetName val="IDEN"/>
      <sheetName val="ANEXO"/>
      <sheetName val="LSAL"/>
      <sheetName val="Anexo 12"/>
      <sheetName val="Indicadores_de_Producto"/>
      <sheetName val="Indicadores_de_Impacto"/>
      <sheetName val="Indicadores_Gestión"/>
      <sheetName val="Programa_Presupuestal"/>
      <sheetName val="Objetivos_de_Política"/>
      <sheetName val="ANALISIS DE PRECIOS UNITARIOS"/>
      <sheetName val="ANEXO 1. CARPETA ASFALTICA "/>
      <sheetName val="ANEXO 2. BASE GRANULAR "/>
      <sheetName val="ANEXO 3. CAPA ESTABILIZADA "/>
      <sheetName val="ANEXO 4. CRUDO DE RIO"/>
      <sheetName val="ANEXO 5. EXCAVACIONES"/>
      <sheetName val="VR-PROP MOD 1"/>
      <sheetName val="FORMULA"/>
      <sheetName val="PRECIO"/>
      <sheetName val="I M"/>
      <sheetName val="SOÑANDO"/>
      <sheetName val="EV 424 CON 5 (2)"/>
      <sheetName val="Precios no oficial"/>
      <sheetName val="MdeObra"/>
      <sheetName val="200.3P"/>
      <sheetName val="200.4P"/>
      <sheetName val="311.1P"/>
      <sheetName val="311.2P"/>
      <sheetName val="311.3P"/>
      <sheetName val="434.1P"/>
      <sheetName val="600.1P"/>
      <sheetName val="623.1P"/>
      <sheetName val="631P"/>
      <sheetName val="632.3P"/>
      <sheetName val="632.4P"/>
      <sheetName val="632.5P"/>
      <sheetName val="630.4P"/>
      <sheetName val="642P"/>
      <sheetName val="682P"/>
      <sheetName val="ESPECIALES"/>
      <sheetName val="PU"/>
      <sheetName val="19-may-05"/>
      <sheetName val="26-may-05"/>
      <sheetName val="31-may-05"/>
      <sheetName val="CEN"/>
      <sheetName val="LIB"/>
      <sheetName val="PAN"/>
      <sheetName val="ARAUCA"/>
      <sheetName val="Mapa localizacion"/>
      <sheetName val="experiencia"/>
      <sheetName val="exp. específ."/>
      <sheetName val="herramientas"/>
      <sheetName val="COOPTRAL"/>
      <sheetName val="BRISASARAUCA"/>
      <sheetName val="ENERO-2003"/>
      <sheetName val="DIRECTOS"/>
      <sheetName val="FACT10"/>
      <sheetName val="RESUMENJULIO"/>
      <sheetName val="PROFORMAENE-2003"/>
      <sheetName val="planillasalario"/>
      <sheetName val="Planilla horas extras"/>
      <sheetName val="VEHÍCULO"/>
      <sheetName val="VEHÍCULO (2)"/>
      <sheetName val="EQUIPO TOPOGRAFIA"/>
      <sheetName val="VIATICOS"/>
      <sheetName val="TRANSPORTES TERRESTRES"/>
      <sheetName val="TRANSPORTES AEREOS"/>
      <sheetName val="EQUIPO LABORATORIO"/>
      <sheetName val="OFICINA"/>
      <sheetName val="DOTACIÓN"/>
      <sheetName val="DOCUMENTOS"/>
      <sheetName val="CONTROL COMUNICAC"/>
      <sheetName val="TC"/>
      <sheetName val="PLAN"/>
      <sheetName val="A1-F1(2009)"/>
      <sheetName val="A1-F1(2010)"/>
      <sheetName val="A2"/>
      <sheetName val="A4-HV"/>
      <sheetName val="A5-EE"/>
      <sheetName val="trazabilidad"/>
      <sheetName val="fm"/>
      <sheetName val="FORMATO+"/>
      <sheetName val="REG.FOTOG "/>
      <sheetName val="ACER.ESTR-VIGAS"/>
      <sheetName val="ACER.ESTR-wilson"/>
      <sheetName val="ACER.ESTR-RI0STRAS"/>
      <sheetName val="CCTO.D.PLACA"/>
      <sheetName val="CCTO.D."/>
      <sheetName val="ACERO-60"/>
      <sheetName val="EX.VAR.MAT.COMUN-seco"/>
      <sheetName val="APOYO-NEOPRENO"/>
      <sheetName val="CCTO.G. ELEVA."/>
      <sheetName val="CCTO.F "/>
      <sheetName val="PPTO OFICIAL"/>
      <sheetName val="650,4P limpieza"/>
      <sheetName val="650,4p pintura prot"/>
      <sheetName val="650,4p pintura anti"/>
      <sheetName val="201,1demolicion est"/>
      <sheetName val="630 CONCRETO CLASE D"/>
      <sheetName val="SOLD JUNTAS"/>
      <sheetName val="640,3ACERO GRADO 60"/>
      <sheetName val="JUNTA TIP SIERRA"/>
      <sheetName val="642 JUNTA MET"/>
      <sheetName val="700,1"/>
      <sheetName val="701,1"/>
      <sheetName val="730,1"/>
      <sheetName val="730,2"/>
      <sheetName val="OFERTA ECON"/>
      <sheetName val="ASTREA"/>
      <sheetName val="621,1"/>
      <sheetName val="201,10"/>
      <sheetName val="201,13"/>
      <sheetName val="INSUMO D"/>
      <sheetName val="Antequera"/>
      <sheetName val="Res.Antequera"/>
      <sheetName val="Las Brisas"/>
      <sheetName val="Res.LasBrisas"/>
      <sheetName val="Las Palmas"/>
      <sheetName val="Res.LasPalmas"/>
      <sheetName val="Zapatosa"/>
      <sheetName val="Res.Zapatosa"/>
      <sheetName val="San Andres"/>
      <sheetName val="Res.SanAndres"/>
      <sheetName val="Puerto Oculto"/>
      <sheetName val="Res.PtoOculto"/>
      <sheetName val="San Jose"/>
      <sheetName val="Res.SanJose"/>
      <sheetName val="Resumen Gral"/>
      <sheetName val="A.P.U. CONC 4000"/>
      <sheetName val="Apu Ambiental"/>
      <sheetName val="Transportes"/>
      <sheetName val="Presupuestos TODOS - NO PRINT"/>
      <sheetName val="Borrar"/>
      <sheetName val="Acta N° 1"/>
      <sheetName val="8&quot;ACU"/>
      <sheetName val="16&quot;ACU"/>
      <sheetName val="20-6"/>
      <sheetName val="18-6"/>
      <sheetName val="16-6 "/>
      <sheetName val="14-6 "/>
      <sheetName val="12-6 "/>
      <sheetName val="10-6"/>
      <sheetName val="8-6"/>
      <sheetName val="24&quot; "/>
      <sheetName val="20&quot;"/>
      <sheetName val="18&quot;"/>
      <sheetName val="16&quot; "/>
      <sheetName val="14&quot;"/>
      <sheetName val="12&quot;"/>
      <sheetName val="10&quot;"/>
      <sheetName val="8&quot;"/>
      <sheetName val="6&quot;"/>
      <sheetName val="Resumen APU"/>
      <sheetName val="cant tubos "/>
      <sheetName val="MAINHOLES"/>
      <sheetName val="Formulas PVC"/>
      <sheetName val="P.OBR.ALCA"/>
      <sheetName val="P.OBR.ACUED"/>
      <sheetName val="P MANEJO"/>
      <sheetName val="P.SUMI.ACUE"/>
      <sheetName val="P SUMI,ALCA"/>
      <sheetName val="P RESUMEN"/>
      <sheetName val="FINANCIERO"/>
      <sheetName val="OBRAS CRA"/>
      <sheetName val="673,1"/>
      <sheetName val="201.9P"/>
      <sheetName val="450.2P COM"/>
      <sheetName val="PRESUPUESTOCONSORCIOPUENTES"/>
      <sheetName val="M DE O"/>
      <sheetName val="201.23P"/>
      <sheetName val="450.2 (2)"/>
      <sheetName val="710.11"/>
      <sheetName val="710.3P"/>
      <sheetName val="PART1"/>
      <sheetName val="PART3"/>
      <sheetName val="681 (2)"/>
      <sheetName val="PART6"/>
      <sheetName val="PART4"/>
      <sheetName val="PART5"/>
      <sheetName val="PROGRAMACIÓN GRAL"/>
      <sheetName val="PROGRAMACIÓN LOC"/>
      <sheetName val="PROGRAMACIÓN VÍA"/>
      <sheetName val="PROG VS EJEC"/>
      <sheetName val="PRESUPUESTO VIA"/>
      <sheetName val="PRESUPUESTO LOCACION"/>
      <sheetName val="PRESUPUESTO CAMPAMENTO MILITAR"/>
      <sheetName val="PRESUPUESTO IMPREV"/>
      <sheetName val="TOTAL PROG"/>
      <sheetName val="ACUMULADO EJEC"/>
      <sheetName val="Acta 04"/>
      <sheetName val="RESPONSABLES"/>
      <sheetName val="Sop&amp;Sup-Cantidades-LOC"/>
      <sheetName val="Sop&amp;Sup-Cantidades-CM"/>
      <sheetName val="Sop&amp;Sup-Cantidades-VIA"/>
      <sheetName val="Lista APU"/>
      <sheetName val="A-1.01"/>
      <sheetName val="A-1.02"/>
      <sheetName val="A-1.03"/>
      <sheetName val="A-2.01"/>
      <sheetName val="A-2.02"/>
      <sheetName val="A-2.03"/>
      <sheetName val="A-2.04"/>
      <sheetName val="A-3.01"/>
      <sheetName val="A-3.02"/>
      <sheetName val="A-3.03"/>
      <sheetName val="A-3.04"/>
      <sheetName val="A-3.05"/>
      <sheetName val="A-3.06"/>
      <sheetName val="A-4.01"/>
      <sheetName val="A-4.02"/>
      <sheetName val="A-4.03"/>
      <sheetName val="A-4.04"/>
      <sheetName val="A-4.05"/>
      <sheetName val="A-4.10"/>
      <sheetName val="A-5.01"/>
      <sheetName val="A-5.02"/>
      <sheetName val="A-5.03"/>
      <sheetName val="A-5.04"/>
      <sheetName val="A-5.05"/>
      <sheetName val="A-5.06"/>
      <sheetName val="A-6.01"/>
      <sheetName val="A-6.02"/>
      <sheetName val="A-6.03"/>
      <sheetName val="A-6.04"/>
      <sheetName val="A-6.05"/>
      <sheetName val="A-6.06"/>
      <sheetName val="A-6.07"/>
      <sheetName val="A-6.08"/>
      <sheetName val="A-6.09"/>
      <sheetName val="A-6.10"/>
      <sheetName val="A-6.11"/>
      <sheetName val="A-6.12"/>
      <sheetName val="A-6.13"/>
      <sheetName val="A-6.14"/>
      <sheetName val="A-7.01"/>
      <sheetName val="A-7.02"/>
      <sheetName val="A-7.03"/>
      <sheetName val="A-7.04"/>
      <sheetName val="A-7.05"/>
      <sheetName val="A-7.06"/>
      <sheetName val="A-7.07"/>
      <sheetName val="A-7.08"/>
      <sheetName val="A-7.09"/>
      <sheetName val="A-7.10"/>
      <sheetName val="A-7.11"/>
      <sheetName val="A-8.01"/>
      <sheetName val="A-8.02"/>
      <sheetName val="A-9.01"/>
      <sheetName val="A-9.02"/>
      <sheetName val="A-9.03"/>
      <sheetName val="A-9.04"/>
      <sheetName val="A-9.05"/>
      <sheetName val="A-9.06"/>
      <sheetName val="A-9.07"/>
      <sheetName val="A-9.08"/>
      <sheetName val="A-9.09"/>
      <sheetName val="A-9.10"/>
      <sheetName val="A-9.11"/>
      <sheetName val="A-9.12"/>
      <sheetName val="A-9.13"/>
      <sheetName val="A-9.14"/>
      <sheetName val="A-9.15"/>
      <sheetName val="A-9.16"/>
      <sheetName val="A-9.17"/>
      <sheetName val="A-9.18"/>
      <sheetName val="A-9.19"/>
      <sheetName val="Informacion"/>
      <sheetName val="a"/>
      <sheetName val="armada"/>
      <sheetName val="RESUMEN ITEMS (2)"/>
      <sheetName val="RESUMEN ITEMS"/>
      <sheetName val="OBRAS"/>
      <sheetName val="drenaje"/>
      <sheetName val="protec"/>
      <sheetName val="ubicacion"/>
      <sheetName val="contenido"/>
      <sheetName val="PORTADAS"/>
      <sheetName val="INV"/>
      <sheetName val="AASHTO"/>
      <sheetName val="PROY ORIGINAL"/>
      <sheetName val="PROY_ORIGINAL"/>
      <sheetName val="PU (2)"/>
      <sheetName val="PRESUPUESTOS-REV1"/>
      <sheetName val="G&amp;G"/>
      <sheetName val="CABG"/>
      <sheetName val=""/>
      <sheetName val="PPTONUEVOFORMATO"/>
      <sheetName val="PRESUPUESTO1"/>
      <sheetName val="200P.1"/>
      <sheetName val="500P.1"/>
      <sheetName val="500P.2"/>
      <sheetName val="640P.2"/>
      <sheetName val="640.1 (2)"/>
      <sheetName val="672P.1"/>
      <sheetName val="2P.1"/>
      <sheetName val="materiales de insumo"/>
      <sheetName val="jornales y prestaciones"/>
      <sheetName val="3P"/>
      <sheetName val="2P"/>
      <sheetName val="3P.1"/>
      <sheetName val="3P.2"/>
      <sheetName val="6.1P"/>
      <sheetName val="6.2P"/>
      <sheetName val="6.4P"/>
      <sheetName val="muros"/>
      <sheetName val="COSTOS UNITARIOS"/>
      <sheetName val="CA-2909"/>
      <sheetName val="TRAYECTO 1"/>
      <sheetName val="Varios"/>
      <sheetName val="Seguim-16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ó&gt;_x0000__x0001__x0000__x0000__x0000_j0$_x0000_#_x0000__x0000__x0000_j.$_x0000_#_x0000__x0000__x0000_L_x0012_Óu_x0000__x0000__x0000__x0000_"/>
      <sheetName val="plantilla"/>
      <sheetName val="resumen preacta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FORMATO PREACTA"/>
      <sheetName val="FORMATO FECHA)"/>
      <sheetName val="DESMONTE LIMP.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APU´s"/>
      <sheetName val="Información"/>
      <sheetName val="INFORME SEMANAL"/>
      <sheetName val="4P"/>
      <sheetName val="7P"/>
      <sheetName val="670.P"/>
      <sheetName val="671.P"/>
      <sheetName val="6P"/>
      <sheetName val="621.1P"/>
      <sheetName val="8P"/>
      <sheetName val="9P"/>
      <sheetName val="610.2P"/>
      <sheetName val="465-3P"/>
      <sheetName val="11P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CUADBASI"/>
      <sheetName val="todos"/>
      <sheetName val="CONTROL AJUSTES"/>
      <sheetName val="Ind_SerieEmpcanasta gral y obra"/>
      <sheetName val="H de RUTA"/>
      <sheetName val="AFECTACION PRES"/>
      <sheetName val="DISTRIBUCIÓN"/>
      <sheetName val="ACTA DE MODIFICACION  (2)"/>
      <sheetName val="anexo2"/>
      <sheetName val="CDItem"/>
      <sheetName val="ARMENIA-CLUB DE TIRO"/>
      <sheetName val="\Users\aljipego\Downloads\Víncu"/>
      <sheetName val="COMPONENTE II"/>
      <sheetName val="CONSOLIDADO."/>
      <sheetName val="PtoOficial"/>
      <sheetName val="APU II"/>
      <sheetName val="Hora efectiva (base calendario)"/>
      <sheetName val="concreto 2500 psi"/>
      <sheetName val="mortero 1.3"/>
      <sheetName val="mortero 1.4"/>
      <sheetName val="presupuesto Sabanas"/>
      <sheetName val="listado de materiales"/>
      <sheetName val="A.3"/>
      <sheetName val="A.4"/>
      <sheetName val="A.6"/>
      <sheetName val="A.7"/>
      <sheetName val="B.1"/>
      <sheetName val="B.2"/>
      <sheetName val="B.3"/>
      <sheetName val="B.4"/>
      <sheetName val="B.6"/>
      <sheetName val="B.7"/>
      <sheetName val="C.1.1"/>
      <sheetName val="C.1.2"/>
      <sheetName val="C.2.1"/>
      <sheetName val="C.2.2"/>
      <sheetName val="C.2.3"/>
      <sheetName val="C.2.4"/>
      <sheetName val="C.2.5"/>
      <sheetName val="C.3.1"/>
      <sheetName val="C.3.2"/>
      <sheetName val="C.4.1"/>
      <sheetName val="C.4.2"/>
      <sheetName val="C.4.3"/>
      <sheetName val="C.4.4"/>
      <sheetName val="C.4.5"/>
      <sheetName val="C.5.1"/>
      <sheetName val="C.5.2"/>
      <sheetName val="C.6.1"/>
      <sheetName val="C.7.1"/>
      <sheetName val="C.7.2"/>
      <sheetName val="C.7.3"/>
      <sheetName val="C.7.4"/>
      <sheetName val="D.1"/>
      <sheetName val="D.2"/>
      <sheetName val="D.3"/>
      <sheetName val="D.4"/>
      <sheetName val="D.5"/>
      <sheetName val="D.6"/>
      <sheetName val="D.7"/>
      <sheetName val="D.8"/>
      <sheetName val="D.9"/>
      <sheetName val="D.10"/>
      <sheetName val="E.1.1"/>
      <sheetName val="E.1.2"/>
      <sheetName val="E.1.3"/>
      <sheetName val="E.1.4"/>
      <sheetName val="E.1.5"/>
      <sheetName val="E.1.6"/>
      <sheetName val="E.1.7"/>
      <sheetName val="E.1.8"/>
      <sheetName val="E.2.1"/>
      <sheetName val="E.2.2"/>
      <sheetName val="E.2.3"/>
      <sheetName val="E.2.4"/>
      <sheetName val="E.2.5"/>
      <sheetName val="E.2.6"/>
      <sheetName val="E.2.7"/>
      <sheetName val="E.2.8"/>
      <sheetName val="E.2.9"/>
      <sheetName val="E.2.10"/>
      <sheetName val="E.2.11"/>
      <sheetName val="E.2.12"/>
      <sheetName val="E.2.13"/>
      <sheetName val="E.2.14"/>
      <sheetName val="E.2.15"/>
      <sheetName val="E.2.16"/>
      <sheetName val="E.2.17"/>
      <sheetName val="E.2.18"/>
      <sheetName val="E.2.19"/>
      <sheetName val="E.2.20"/>
      <sheetName val="E.2.21"/>
      <sheetName val="cuadrilla 2008"/>
      <sheetName val="cotizaciones 2008"/>
      <sheetName val="111"/>
      <sheetName val="112"/>
      <sheetName val="113"/>
      <sheetName val="114"/>
      <sheetName val="118"/>
      <sheetName val="121"/>
      <sheetName val="122"/>
      <sheetName val="123"/>
      <sheetName val="124"/>
      <sheetName val="125"/>
      <sheetName val="126"/>
      <sheetName val="127"/>
      <sheetName val="128"/>
      <sheetName val="129"/>
      <sheetName val="130"/>
      <sheetName val="131"/>
      <sheetName val="132"/>
      <sheetName val="133"/>
      <sheetName val="134"/>
      <sheetName val="135"/>
      <sheetName val="136"/>
      <sheetName val="137"/>
      <sheetName val="138"/>
      <sheetName val="139"/>
      <sheetName val="142"/>
      <sheetName val="143"/>
      <sheetName val="144"/>
      <sheetName val="145"/>
      <sheetName val="146"/>
      <sheetName val="147"/>
      <sheetName val="148"/>
      <sheetName val="149"/>
      <sheetName val="150"/>
      <sheetName val="151"/>
      <sheetName val="152"/>
      <sheetName val="153"/>
      <sheetName val="154"/>
      <sheetName val="155"/>
      <sheetName val="156"/>
      <sheetName val="157"/>
      <sheetName val="158"/>
      <sheetName val="159"/>
      <sheetName val="164"/>
      <sheetName val="165"/>
      <sheetName val="169"/>
      <sheetName val="170"/>
      <sheetName val="172"/>
      <sheetName val="173"/>
      <sheetName val="174"/>
      <sheetName val="176"/>
      <sheetName val="182"/>
      <sheetName val="185"/>
      <sheetName val="186"/>
      <sheetName val="187"/>
      <sheetName val="188"/>
      <sheetName val="192"/>
      <sheetName val="193"/>
      <sheetName val="194"/>
      <sheetName val="195"/>
      <sheetName val="196"/>
      <sheetName val="197"/>
      <sheetName val="198"/>
      <sheetName val="199"/>
      <sheetName val="200"/>
      <sheetName val="201"/>
      <sheetName val="202"/>
      <sheetName val="203"/>
      <sheetName val="204"/>
      <sheetName val="205"/>
      <sheetName val="206"/>
      <sheetName val="207"/>
      <sheetName val="208"/>
      <sheetName val="209"/>
      <sheetName val="210"/>
      <sheetName val="212"/>
      <sheetName val="213"/>
      <sheetName val="214"/>
      <sheetName val="215"/>
      <sheetName val="216"/>
      <sheetName val="217"/>
      <sheetName val="218"/>
      <sheetName val="219"/>
      <sheetName val="221"/>
      <sheetName val="222"/>
      <sheetName val="223"/>
      <sheetName val="224"/>
      <sheetName val="225"/>
      <sheetName val="226"/>
      <sheetName val="227"/>
      <sheetName val="228"/>
      <sheetName val="229"/>
      <sheetName val="230"/>
      <sheetName val="231"/>
      <sheetName val="232"/>
      <sheetName val="233"/>
      <sheetName val="234"/>
      <sheetName val="235"/>
      <sheetName val="236"/>
      <sheetName val="237"/>
      <sheetName val="238"/>
      <sheetName val="239"/>
      <sheetName val="240"/>
      <sheetName val="241"/>
      <sheetName val="242"/>
      <sheetName val="243"/>
      <sheetName val="244"/>
      <sheetName val="245"/>
      <sheetName val="246"/>
      <sheetName val="247"/>
      <sheetName val="248"/>
      <sheetName val="249"/>
      <sheetName val="250"/>
      <sheetName val="251"/>
      <sheetName val="252"/>
      <sheetName val="253"/>
      <sheetName val="254"/>
      <sheetName val="255"/>
      <sheetName val="256"/>
      <sheetName val="257"/>
      <sheetName val="258"/>
      <sheetName val="259"/>
      <sheetName val="260"/>
      <sheetName val="261"/>
      <sheetName val="262"/>
      <sheetName val="263"/>
      <sheetName val="264"/>
      <sheetName val="265"/>
      <sheetName val="266"/>
      <sheetName val="267"/>
      <sheetName val="268"/>
      <sheetName val="269"/>
      <sheetName val="270"/>
      <sheetName val="271"/>
      <sheetName val="272"/>
      <sheetName val="273"/>
      <sheetName val="274"/>
      <sheetName val="275"/>
      <sheetName val="276"/>
      <sheetName val="277"/>
      <sheetName val="278"/>
      <sheetName val="279"/>
      <sheetName val="280"/>
      <sheetName val="281"/>
      <sheetName val="282"/>
      <sheetName val="283"/>
      <sheetName val="284"/>
      <sheetName val="285"/>
      <sheetName val="286"/>
      <sheetName val="287"/>
      <sheetName val="288"/>
      <sheetName val="289"/>
      <sheetName val="290"/>
      <sheetName val="291"/>
      <sheetName val="292"/>
      <sheetName val="293"/>
      <sheetName val="294"/>
      <sheetName val="295"/>
      <sheetName val="296"/>
      <sheetName val="297"/>
      <sheetName val="298"/>
      <sheetName val="299"/>
      <sheetName val="300"/>
      <sheetName val="301"/>
      <sheetName val="302"/>
      <sheetName val="303"/>
      <sheetName val="305"/>
      <sheetName val="DISEÑO HIDROSANITARIO"/>
      <sheetName val="DISEÑO ELECTRICO"/>
      <sheetName val="OBRA EJECUTADA"/>
      <sheetName val="OBRA EJECUTADA POR CANCELAR"/>
      <sheetName val="OBRA A EJECUTAR"/>
      <sheetName val="BALANCE 1P INICIAL"/>
      <sheetName val="BALANCE 1P FINAL"/>
      <sheetName val="MDEO"/>
      <sheetName val="C-M-H"/>
      <sheetName val="APU BASICOS"/>
      <sheetName val="CANTIDADES Y PRECIOS"/>
      <sheetName val="q med"/>
      <sheetName val="ANCLAJES PENDIENTE"/>
      <sheetName val="Caudales"/>
      <sheetName val="IDF"/>
      <sheetName val="Base de Diagnóstico"/>
      <sheetName val="Diseño"/>
      <sheetName val="Impresion diseño"/>
      <sheetName val="BALANCE DE TRAMOS"/>
      <sheetName val="Cant Obra (imp)"/>
      <sheetName val="Plantilla C.O ALDO"/>
      <sheetName val="C.O-PPTO total"/>
      <sheetName val="C.O-PPTO Interceptor"/>
      <sheetName val="C.O-PPTO Rdes ALL"/>
      <sheetName val="Precios Estandar"/>
      <sheetName val="Costo Diario Estandar"/>
      <sheetName val="Costeo por Torre"/>
      <sheetName val="Costo de Ventas"/>
      <sheetName val="MTTO"/>
      <sheetName val="Cotizaciones"/>
      <sheetName val="Bosconia 180x12 SEV 3 "/>
      <sheetName val="Astrea Q100x10 SEV 13"/>
      <sheetName val="Atrea 2 Q100x10 SEV 20"/>
      <sheetName val="El Paso 120x10 SEV 1"/>
      <sheetName val="Chimi 120x10 SEV 2"/>
      <sheetName val="Tamalameque 110x10 SEV 3"/>
      <sheetName val="Q150x12 P3"/>
      <sheetName val="Q100x8 A2"/>
      <sheetName val="Q100x8 A4"/>
      <sheetName val="Q100x8 CH2"/>
      <sheetName val="Q120x8 T1"/>
      <sheetName val="Calculo Gravilla"/>
      <sheetName val="Cst Filtros y Tuberias"/>
      <sheetName val="Tuberias Acero"/>
      <sheetName val="JS 4 EHD"/>
      <sheetName val="JS 6 EHD"/>
      <sheetName val="JS 8 EHD"/>
      <sheetName val="JS 10 EHD"/>
      <sheetName val="JS 12 EHD"/>
      <sheetName val="JS 14 EHD"/>
      <sheetName val="JS 16 EHD"/>
      <sheetName val="JS 8 SEHD"/>
      <sheetName val="JS 4 HD"/>
      <sheetName val="JS 6 HD"/>
      <sheetName val="JS 8 HD"/>
      <sheetName val="JS 10 HD"/>
      <sheetName val="JS 12 HD"/>
      <sheetName val="JS 14 HD"/>
      <sheetName val="JS 16 HD"/>
      <sheetName val="JS 12 STD"/>
      <sheetName val="JS 14 STD"/>
      <sheetName val="PB 7"/>
      <sheetName val="PB 9 5 8"/>
      <sheetName val="PB 14"/>
      <sheetName val="PB 10"/>
      <sheetName val="PB 8"/>
      <sheetName val="PB 6"/>
      <sheetName val="PVC VENEZUELA"/>
      <sheetName val="Tuberia PVC y Filtros"/>
      <sheetName val="Lista Precios Colombia"/>
      <sheetName val="PRESUPUESTO INICIAL"/>
      <sheetName val="PRESUPUESTO MODIFICADO"/>
      <sheetName val="ADICIONAL INTERVENTORIA"/>
      <sheetName val="CUENTA  (9)"/>
      <sheetName val="CUENTA  (10)"/>
      <sheetName val="CUENTA  (11)"/>
      <sheetName val="GASTOS DIAN"/>
      <sheetName val="GASTOS DIAN (2)"/>
      <sheetName val="GASTOS DIAN (3)"/>
      <sheetName val="1655-MAQ. Y EQUIPOS"/>
      <sheetName val="Eq. Comp"/>
      <sheetName val="Herr y Eq."/>
      <sheetName val="Eq. Labor."/>
      <sheetName val="Eq. Transp"/>
      <sheetName val="Eq. de elev."/>
      <sheetName val="INFLA Y DEPR 2004"/>
      <sheetName val="BORRADOR"/>
      <sheetName val="ACT AXAPTA"/>
      <sheetName val="Hoja9"/>
      <sheetName val="MAYO"/>
      <sheetName val="JUNIO"/>
      <sheetName val="JULIO"/>
      <sheetName val="AGOSTO"/>
      <sheetName val="SEPTIEMBRE"/>
      <sheetName val="1 CONTROL CALIDAD"/>
      <sheetName val="2 COBERTURA ACU"/>
      <sheetName val="3 COBERTURA ALC"/>
      <sheetName val="4 COBERTURA MICROMED"/>
      <sheetName val="5 CONTINUIDAD"/>
      <sheetName val="6 IANC"/>
      <sheetName val="6.1 Curvas IANC"/>
      <sheetName val="7 PRESION"/>
      <sheetName val="9 Demanda Media_Real"/>
      <sheetName val="10 Proy Indices Sincelejo"/>
      <sheetName val="Evolución Indicadores"/>
      <sheetName val="TARIF2002"/>
      <sheetName val="Preacta N°5"/>
      <sheetName val="PERT-CPM"/>
      <sheetName val="comparacion de flujos"/>
      <sheetName val="FONDO LEJANO"/>
      <sheetName val="FONDO CERCANO"/>
      <sheetName val="CUADRO MATRIZ DE ACTIV"/>
      <sheetName val="CUADRO LISTA DE ACTIVI"/>
      <sheetName val="Memoria de Calculos"/>
      <sheetName val="EQUIPOS Y MATERIALES"/>
      <sheetName val="201P.1"/>
      <sheetName val="311P.1"/>
      <sheetName val="resumen carcel x 16.7%"/>
      <sheetName val="resumen carcel "/>
      <sheetName val="resumen carcel con baño x 16.7%"/>
      <sheetName val="resumen carcel con baño"/>
      <sheetName val="Unitario "/>
      <sheetName val="Materiales "/>
      <sheetName val="Auxiliares "/>
      <sheetName val="Análisis de cuadrillas"/>
      <sheetName val="Impuestos y Polizas"/>
      <sheetName val="ADMINISTRACION PROYECTO"/>
      <sheetName val="Datos Oferta"/>
      <sheetName val="DESGLOSE ADMINISTRACION"/>
      <sheetName val="Cuadro Salarios"/>
      <sheetName val="Resumen II Oferta"/>
      <sheetName val="Valor Oferta"/>
      <sheetName val="Valor OfertaPRESENTADA ECP"/>
      <sheetName val="PARETO"/>
      <sheetName val="Unit 1.1.1"/>
      <sheetName val="Unit 1.1.2"/>
      <sheetName val="Unit 1.1.3"/>
      <sheetName val="Unit 1.1.4"/>
      <sheetName val="Unit 1.1.5"/>
      <sheetName val="Unit 1.1.6"/>
      <sheetName val="Unit 1.2.1"/>
      <sheetName val="Unit 1.2.2"/>
      <sheetName val="Unit 1.2.3"/>
      <sheetName val="Unit 1.2.4"/>
      <sheetName val="Unit 1.2.5"/>
      <sheetName val="Unit 1.2.6"/>
      <sheetName val="Unit 1.2.7"/>
      <sheetName val="Unit 1.2.8"/>
      <sheetName val="Unit 1.3.1"/>
      <sheetName val="Unit 1.3.2"/>
      <sheetName val="Unit 1.4.1"/>
      <sheetName val="Unit 1.4.2"/>
      <sheetName val="Unit 1.4.3"/>
      <sheetName val="Unit 1.4.4"/>
      <sheetName val="Unit 1.4.5"/>
      <sheetName val="Unit 1.4.6"/>
      <sheetName val="Unit 1.4.7"/>
      <sheetName val="Unit 1.4.8"/>
      <sheetName val="Unit 1.4.9"/>
      <sheetName val="Unit 1.5.1"/>
      <sheetName val="Unit 1.5.2"/>
      <sheetName val="Unit 1.5.3"/>
      <sheetName val="Unit 1.5.4"/>
      <sheetName val="Unit 1.5.5"/>
      <sheetName val="Unit 1.5.6"/>
      <sheetName val="Unit 1.5.7"/>
      <sheetName val="Unit 1.5.8"/>
      <sheetName val="Unit 1.5.9"/>
      <sheetName val="Unit 1.6.1"/>
      <sheetName val="Unit 1.6.2"/>
      <sheetName val="Unit 1.6.3"/>
      <sheetName val="Unit 1.7.1"/>
      <sheetName val="Unit 1.7.2"/>
      <sheetName val="Unit 1.7.3"/>
      <sheetName val="Unit 1.7.4"/>
      <sheetName val="Unit 1.7.5"/>
      <sheetName val="Unit 1.7.6"/>
      <sheetName val="Unit 1.7.7"/>
      <sheetName val="Unit 1.7.8"/>
      <sheetName val="Unit 1.7.9"/>
      <sheetName val="Unit 2.1"/>
      <sheetName val="Unit 2.2"/>
      <sheetName val="Unit 2.3"/>
      <sheetName val="Unit 3.1.1"/>
      <sheetName val="Unit 3.1.2"/>
      <sheetName val="Unit 3.1.3"/>
      <sheetName val="Unit 3.1.4"/>
      <sheetName val="Unit 3.1.5"/>
      <sheetName val="Unit 3.2.1"/>
      <sheetName val="Unit 3.2.2"/>
      <sheetName val="Unit 3.2.3"/>
      <sheetName val="Unit 3.2.4"/>
      <sheetName val="Unit 3.2.5"/>
      <sheetName val="Unit 3.2.6"/>
      <sheetName val="Unit 3.2.7"/>
      <sheetName val="Unit 3.3.1"/>
      <sheetName val="Unit 3.3.2"/>
      <sheetName val="Unit 3.3.3"/>
      <sheetName val="Unit 3.3.4"/>
      <sheetName val="Unit 3.4.1"/>
      <sheetName val="Unit 3.4.2"/>
      <sheetName val="Unit 3.4.3"/>
      <sheetName val="Unit 3.4.4"/>
      <sheetName val="Unit 3.4.5"/>
      <sheetName val="Unit 3.4.6"/>
      <sheetName val="Unit 3.5.1"/>
      <sheetName val="Unit 3.5.2"/>
      <sheetName val="Unit 3.5.3"/>
      <sheetName val="Unit 3.5.4"/>
      <sheetName val="Unit 3.5.5"/>
      <sheetName val="Unit 3.6.1"/>
      <sheetName val="Unit 3.6.2"/>
      <sheetName val="Unit 3.6.3"/>
      <sheetName val="Unit 3.6.4"/>
      <sheetName val="Unit 3.6.5"/>
      <sheetName val="Unit 3.6.6"/>
      <sheetName val="Unit 3.7.1"/>
      <sheetName val="Unit 3.7.2"/>
      <sheetName val="Unit 3.7.3"/>
      <sheetName val="Unit 3.7.4"/>
      <sheetName val="Unit 3.7.5"/>
      <sheetName val="Unit 3.8.1"/>
      <sheetName val="Unit 3.8.2"/>
      <sheetName val="Unit 3.8.3"/>
      <sheetName val="Unit 3.8.4"/>
      <sheetName val="Unit 3.8.5"/>
      <sheetName val="Unit 3.8.6"/>
      <sheetName val="Unit 3.8.7"/>
      <sheetName val="Unit 3.8.8"/>
      <sheetName val="Unit 3.9.1"/>
      <sheetName val="Unit 3.9.2"/>
      <sheetName val="Unit 3.9.3"/>
      <sheetName val="Unit 3.9.4"/>
      <sheetName val="Unit 3.9.5"/>
      <sheetName val="Unit 3.10.1"/>
      <sheetName val="Unit 3.10.2"/>
      <sheetName val="Unit 3.10.3"/>
      <sheetName val="Unit 3.10.4"/>
      <sheetName val="Unit 3.10.5"/>
      <sheetName val="Unit 3.11.1"/>
      <sheetName val="Unit 3.11.2"/>
      <sheetName val="Unit 3.12.1"/>
      <sheetName val="Unit 3.12.2"/>
      <sheetName val="Unit 3.12.3"/>
      <sheetName val="Unit 3.12.4"/>
      <sheetName val="Unit 3.13.1"/>
      <sheetName val="Unit 4.1"/>
      <sheetName val="Unit 4.1.1"/>
      <sheetName val="Unit 4.1.2"/>
      <sheetName val="Unit 4.1.3"/>
      <sheetName val="Unit 4.2.1"/>
      <sheetName val="Unit 4.2.2"/>
      <sheetName val="Unit 4.2.3"/>
      <sheetName val="Unit 4.3.1"/>
      <sheetName val="Unit 4.3.2"/>
      <sheetName val="Unit 4.3.3"/>
      <sheetName val="Unit 4.3.4"/>
      <sheetName val="Unit 4.3.5"/>
      <sheetName val="Unit 4.3.6"/>
      <sheetName val="Unit 4.3.7"/>
      <sheetName val="Unit 4.3.8"/>
      <sheetName val="Unit 4.3.9"/>
      <sheetName val="Unit 4.3.10"/>
      <sheetName val="Unit 4.9.1"/>
      <sheetName val="Unit 4.9.2"/>
      <sheetName val="Unit 4.9.3"/>
      <sheetName val="Unit 4.9.4"/>
      <sheetName val="Unit 4.9.5"/>
      <sheetName val="Unit 4.9.6"/>
      <sheetName val="Unit 4.9.7"/>
      <sheetName val="Unit 4.9.8"/>
      <sheetName val="Unit 4.9.9"/>
      <sheetName val="Unit 4.9.10"/>
      <sheetName val="Unit 4.10.1"/>
      <sheetName val="Unit 4.10.2"/>
      <sheetName val="Unit 4.11.1"/>
      <sheetName val="Unit 4.11.2"/>
      <sheetName val="Unit 4.11.3"/>
      <sheetName val="Unit 4.11.4"/>
      <sheetName val="Unit 4.11.5"/>
      <sheetName val="Unit 4.11.6"/>
      <sheetName val="Unit 4.11.7"/>
      <sheetName val="Unit 4.11.8"/>
      <sheetName val="Unit 4.12.1"/>
      <sheetName val="Unit 4.12.2"/>
      <sheetName val="Unit 4.13.1"/>
      <sheetName val="Unit 4.13.2"/>
      <sheetName val="Unit 4.13.3"/>
      <sheetName val="Unit 4.13.4"/>
      <sheetName val="Unit 4.13.5"/>
      <sheetName val="Unit 4.13.6"/>
      <sheetName val="Unit 4.13.7"/>
      <sheetName val="Unit 4.13.8"/>
      <sheetName val="Unit 4.13.9"/>
      <sheetName val="Unit 4.14.1"/>
      <sheetName val="Unit 4.14.2"/>
      <sheetName val="Unit 4.14.3"/>
      <sheetName val="Unit 4.14.4"/>
      <sheetName val="Unit 4.14.5"/>
      <sheetName val="Unit 4.14.6"/>
      <sheetName val="Unit 4.14.7"/>
      <sheetName val="Unit 4.14.8"/>
      <sheetName val="Unit 4.14.9"/>
      <sheetName val="Unit 4.15.1"/>
      <sheetName val="Unit 4.15.2"/>
      <sheetName val="Unit 4.15.3"/>
      <sheetName val="Unit 4.16.1"/>
      <sheetName val="Unit 4.16.2"/>
      <sheetName val="Unit 4.16.3"/>
      <sheetName val="Unit 4.16.4"/>
      <sheetName val="Unit 4.16.5"/>
      <sheetName val="Unit 4.16.6"/>
      <sheetName val="Unit 4.16.7"/>
      <sheetName val="Unit 4.16.8"/>
      <sheetName val="Unit 4.16.9"/>
      <sheetName val="Unit 4.17.1"/>
      <sheetName val="Unit 4.18.1"/>
      <sheetName val="Unit 4.18.2"/>
      <sheetName val="Unit 4.18.3"/>
      <sheetName val="Unit 4.18.4"/>
      <sheetName val="Unit 4.18.5"/>
      <sheetName val="Unit 4.18.6"/>
      <sheetName val="Unit 4.19.1"/>
      <sheetName val="Unit 4.20.1"/>
      <sheetName val="Unit 4.20.2"/>
      <sheetName val="Unit 4.20.3"/>
      <sheetName val="Unit 4.20.4"/>
      <sheetName val="Unit 4.20.5"/>
      <sheetName val="Unit 4.20.6"/>
      <sheetName val="Unit 4.21.1"/>
      <sheetName val="Unit 4.22.1"/>
      <sheetName val="Unit 4.23.1"/>
      <sheetName val="Unit 5.1"/>
      <sheetName val="Unit 5.2"/>
      <sheetName val="Unit 5.3"/>
      <sheetName val="Unit 5.4"/>
      <sheetName val="Unit 5.5"/>
      <sheetName val="Unit 5.6"/>
      <sheetName val="Unit 5.7"/>
      <sheetName val="Unit 5.8"/>
      <sheetName val="Unit 5.9"/>
      <sheetName val="Unit 5.10"/>
      <sheetName val="Unit 5.11"/>
      <sheetName val="Unit 5.12"/>
      <sheetName val="Unit 5.13"/>
      <sheetName val="Unit 5.14"/>
      <sheetName val="Unit 5.15"/>
      <sheetName val="Unit 5.16"/>
      <sheetName val="Unit 5.17"/>
      <sheetName val="Unit 5.18"/>
      <sheetName val="Unit 5.19"/>
      <sheetName val="Unit 5.20"/>
      <sheetName val="Unit 5.21"/>
      <sheetName val="Unit 5.22"/>
      <sheetName val="Unit 5.23"/>
      <sheetName val="Gral"/>
      <sheetName val="01"/>
      <sheetName val="02"/>
      <sheetName val="03"/>
      <sheetName val="04"/>
      <sheetName val="05"/>
      <sheetName val="06"/>
      <sheetName val="07"/>
      <sheetName val="08"/>
      <sheetName val="09"/>
      <sheetName val="Bsw"/>
      <sheetName val="PTsep"/>
      <sheetName val="Vc"/>
      <sheetName val="MSF_001"/>
      <sheetName val="STRING - VTA assy."/>
      <sheetName val="Inner Work STRING"/>
      <sheetName val="VTA - Comp"/>
      <sheetName val="Job Log"/>
      <sheetName val="Sand Amount Calc"/>
      <sheetName val="Wash Pipe Tally"/>
      <sheetName val="SAND CALC HEIGHT-GRAFICA"/>
      <sheetName val="Risk A"/>
      <sheetName val="tubos e informaçoes"/>
      <sheetName val="col de teste"/>
      <sheetName val="cálculos"/>
      <sheetName val="esq. de poço"/>
      <sheetName val="Client (2)"/>
      <sheetName val="estimulacion "/>
      <sheetName val="CT &amp; N2"/>
      <sheetName val="fluidos"/>
      <sheetName val="Cementación"/>
      <sheetName val="PULI-3"/>
      <sheetName val="PULI-7"/>
      <sheetName val="PULI-7 WTF"/>
      <sheetName val="Chart1"/>
      <sheetName val="Chart2"/>
      <sheetName val="String DST2"/>
      <sheetName val="String"/>
      <sheetName val="RISK"/>
      <sheetName val="Check list"/>
      <sheetName val="Call Out Sheet"/>
      <sheetName val="SF 156 - sarta prueba (2)"/>
      <sheetName val="SF 156 - sarta prueba"/>
      <sheetName val="newBHA"/>
      <sheetName val="work"/>
      <sheetName val="tools"/>
      <sheetName val="build"/>
      <sheetName val="pageset"/>
      <sheetName val="newpage"/>
      <sheetName val="Survey Report"/>
      <sheetName val="VS Plot"/>
      <sheetName val="PV Plot"/>
      <sheetName val="Slide Sheet Report"/>
      <sheetName val="BHA#1"/>
      <sheetName val="Well Plan Arce-4 Rev-A2"/>
      <sheetName val="Data"/>
      <sheetName val="TF Set"/>
      <sheetName val="*************************"/>
      <sheetName val="Srvy NG 24 Plt"/>
      <sheetName val="Srvy ST( HORZ )"/>
      <sheetName val="Vert Plot"/>
      <sheetName val="Horiz Plot"/>
      <sheetName val="Target"/>
      <sheetName val="TANQUES"/>
      <sheetName val="Jul 12 2005"/>
      <sheetName val="Costos_Apiay_Este_2"/>
      <sheetName val="surveys"/>
      <sheetName val="Plan view"/>
      <sheetName val="Vertical section"/>
      <sheetName val="BHA#4 STD"/>
      <sheetName val="Parameter Julio (12)"/>
      <sheetName val="Input details here"/>
      <sheetName val="FrontCover"/>
      <sheetName val="Sidecover"/>
      <sheetName val="Contents"/>
      <sheetName val="1.Scorecard"/>
      <sheetName val="2.RIR Section"/>
      <sheetName val="3. Safety Meeting"/>
      <sheetName val="4. PreJob(1)"/>
      <sheetName val="4. PreJob(2)"/>
      <sheetName val="9. Rig PAR and Inventory"/>
      <sheetName val="10. Morning Report Email"/>
      <sheetName val="11. RDO (PEMEX)"/>
      <sheetName val="12. RDO (Interno)"/>
      <sheetName val="13. Bit Run&amp;Failure Paperwork"/>
      <sheetName val="14. Failure Checklist"/>
      <sheetName val="16. Shipping Document"/>
      <sheetName val="18. Battery Inventory"/>
      <sheetName val="19. MLWD Performance Sp(1)"/>
      <sheetName val="19. MLWD Performance Eng(2)"/>
      <sheetName val="19. DD Performance Sp (3)"/>
      <sheetName val="19. DD Performance Eng (4)"/>
      <sheetName val="20. Wishlist"/>
      <sheetName val="21. Trainee Appraisal"/>
      <sheetName val="22.DQR"/>
      <sheetName val="Est_ Mec_ La Hocha"/>
      <sheetName val="6 Jun 09 2001"/>
      <sheetName val="5 Jun 08 2001"/>
      <sheetName val="4 Jun 07 2001"/>
      <sheetName val="3 Jun 06 2001"/>
      <sheetName val="2 Jun 05 2001"/>
      <sheetName val="1 Jun 04 2001"/>
      <sheetName val="BHA 3"/>
      <sheetName val="DD Worksheet"/>
      <sheetName val="Motor Run # 1"/>
      <sheetName val="BHA 5"/>
      <sheetName val="TIEMPO OPERACIONAL"/>
      <sheetName val="Abanico 14"/>
      <sheetName val="Abanico 11"/>
      <sheetName val="Abanico-8"/>
      <sheetName val="PCP ABA-7"/>
      <sheetName val="Abanico-6"/>
      <sheetName val="Abanico-5"/>
      <sheetName val="Abanico-4"/>
      <sheetName val="PCP ABA2"/>
      <sheetName val="PCP ABA 1"/>
      <sheetName val="Nov 10"/>
      <sheetName val="Slide Nov (10)"/>
      <sheetName val="Slide Nov (9)"/>
      <sheetName val="Plot"/>
      <sheetName val=" TALLY "/>
      <sheetName val="TALLY"/>
      <sheetName val="bha#2"/>
      <sheetName val="bha#6"/>
      <sheetName val="bha#7"/>
      <sheetName val="bha#8"/>
      <sheetName val="Bit Records"/>
      <sheetName val="Rotación"/>
      <sheetName val="Tiempo"/>
      <sheetName val="Lodo"/>
      <sheetName val="glodo"/>
      <sheetName val="Comportamiento"/>
      <sheetName val="Multigráficos"/>
      <sheetName val="Gráficos"/>
      <sheetName val="WELL"/>
      <sheetName val="GRAPHIC"/>
      <sheetName val="Listado de equipos"/>
      <sheetName val="CUADRO 4"/>
      <sheetName val="CUADRO 7"/>
      <sheetName val="FORM-9"/>
      <sheetName val="FORM-16"/>
      <sheetName val="FORM-17"/>
      <sheetName val="FORM-30"/>
      <sheetName val="DATOS POZOS"/>
      <sheetName val="FISCAL E INYECC"/>
      <sheetName val="CONT. EST. WPF"/>
      <sheetName val="CONT. INY. AGUA"/>
      <sheetName val="Mov. Tks-380"/>
      <sheetName val="LIQUID. AGUA"/>
      <sheetName val="CONTROL ANALISIS"/>
      <sheetName val="REP PRUEBA"/>
      <sheetName val="CONT. PRUEBA"/>
      <sheetName val="R. PRUEBA ANT "/>
      <sheetName val="BALDIA"/>
      <sheetName val="T380-A"/>
      <sheetName val="T380-B"/>
      <sheetName val="T380-C"/>
      <sheetName val="BalCrudo"/>
      <sheetName val="BalAgua"/>
      <sheetName val="WELL TEST"/>
      <sheetName val="Rep TOW"/>
      <sheetName val="Hist Pruebas"/>
      <sheetName val=" Flash Condic."/>
      <sheetName val="GAS"/>
      <sheetName val="CAL"/>
      <sheetName val="Fb"/>
      <sheetName val="GAS SEP V-302"/>
      <sheetName val="1-SHR"/>
      <sheetName val="Sheet2"/>
      <sheetName val="GAS (2)"/>
      <sheetName val="1-SHR (2)"/>
      <sheetName val="CAL (2)"/>
      <sheetName val="Fb (2)"/>
      <sheetName val="REPORTE OPERACIONES"/>
      <sheetName val="M"/>
      <sheetName val="CONT. ESTACION"/>
      <sheetName val="CONT. INYECCION"/>
      <sheetName val="X"/>
      <sheetName val="chkunits"/>
      <sheetName val="rezs"/>
      <sheetName val="SOLC. MANT."/>
      <sheetName val="SOLC. MANT.BR"/>
      <sheetName val="Help"/>
      <sheetName val="Tks"/>
      <sheetName val="Novedades"/>
      <sheetName val="Quimicos"/>
      <sheetName val="Marché"/>
      <sheetName val="Daily"/>
      <sheetName val="Slb"/>
      <sheetName val="Welltest"/>
      <sheetName val="Well Status"/>
      <sheetName val="BalSCHL"/>
      <sheetName val="BALSCHLAGUA-1"/>
      <sheetName val="Mto"/>
      <sheetName val="PPF"/>
      <sheetName val="Gas Skid"/>
      <sheetName val="Nom Gas ECOGAS"/>
      <sheetName val="Nomina Gas ECP"/>
      <sheetName val="Rep"/>
      <sheetName val="CURVA 1"/>
      <sheetName val="REPORT"/>
      <sheetName val="CAL2"/>
      <sheetName val="TK 482"/>
      <sheetName val="Module2"/>
      <sheetName val="DATA BASE HORA A HORA"/>
      <sheetName val="Reporte produccion Abanico 33 S"/>
      <sheetName val="POR1"/>
      <sheetName val="SWAB 02"/>
      <sheetName val="GRAF. SWAB 02"/>
      <sheetName val="NIVELES 02"/>
      <sheetName val="Est. Mec. La Hocha"/>
      <sheetName val="Sheet3"/>
      <sheetName val="MOVIMIENTO TK'S"/>
      <sheetName val="PRUEBA CP 3"/>
      <sheetName val="Prueba Cp C1"/>
      <sheetName val="consumo de acpm"/>
      <sheetName val="ACPM MES"/>
      <sheetName val="Consumo Acpm"/>
      <sheetName val="500-3"/>
      <sheetName val="500-4"/>
      <sheetName val="500-5"/>
      <sheetName val="500-6"/>
      <sheetName val="5000-1"/>
      <sheetName val="5000-2"/>
      <sheetName val="5000-3"/>
      <sheetName val="SENSOR  "/>
      <sheetName val="DAILY PRODUCTION"/>
      <sheetName val="Executive Report "/>
      <sheetName val="HIST.."/>
      <sheetName val="CALC,PROD "/>
      <sheetName val="TKS "/>
      <sheetName val="VENTAS"/>
      <sheetName val="PCP CAP A1"/>
      <sheetName val="PCP CAP B2"/>
      <sheetName val="PCP CAP A3"/>
      <sheetName val="PCP CAP C5"/>
      <sheetName val="PCP CAP E8"/>
      <sheetName val="TEST CAP1"/>
      <sheetName val="TEST CAP2"/>
      <sheetName val="TEST CAP3"/>
      <sheetName val="TEST C-5"/>
      <sheetName val="TEST E-8"/>
      <sheetName val="Table 5A - 6A"/>
      <sheetName val="procedimiento daily"/>
      <sheetName val="Histórico"/>
      <sheetName val="Graficas"/>
      <sheetName val="Seguimiento Sistema"/>
      <sheetName val="Consumo de agua"/>
      <sheetName val="PCP CAP 1-A1"/>
      <sheetName val="PCP CAP 2-B2"/>
      <sheetName val="PCP CAP 3-A3"/>
      <sheetName val="PCP CAP4- C5"/>
      <sheetName val="PCP CAP 5- E8"/>
      <sheetName val="PCP CAP 6 F7"/>
      <sheetName val="TEST CAP4"/>
      <sheetName val="TEST CAP5"/>
      <sheetName val="TEST CAP6"/>
      <sheetName val="TK-500-1A"/>
      <sheetName val="TK-500-2A"/>
      <sheetName val="TK-500-3A"/>
      <sheetName val="TK-500-4A"/>
      <sheetName val="TK-500-5A"/>
      <sheetName val="TK-500-6 B"/>
      <sheetName val="TK-500-7 B "/>
      <sheetName val="TK-500-8 B "/>
      <sheetName val="Table 5A - 6A "/>
      <sheetName val="factor"/>
      <sheetName val="TK-00-1A"/>
      <sheetName val="TK-00-2A"/>
      <sheetName val="TK-00-3A"/>
      <sheetName val="TK-00-4A"/>
      <sheetName val="TK-00-5A"/>
      <sheetName val="TK-00-1 (CAP 2)"/>
      <sheetName val="TK-00-2 (CAP 2)"/>
      <sheetName val="TK-00-3 (CAP 2) "/>
      <sheetName val="TK-500-1 B"/>
      <sheetName val="TK-500-2 B "/>
      <sheetName val="TK-500-3 B "/>
      <sheetName val="501b"/>
      <sheetName val="502b"/>
      <sheetName val="503b"/>
      <sheetName val="501c"/>
      <sheetName val="Executive Report"/>
      <sheetName val="DP (2)"/>
      <sheetName val="DP"/>
      <sheetName val="TIEMPOS"/>
      <sheetName val="GENERAL PIPE 3"/>
      <sheetName val="GENERAL PIPE 2"/>
      <sheetName val="GENERAL PIPE  1"/>
      <sheetName val="VARISUR"/>
      <sheetName val="WEATHERFORD"/>
      <sheetName val="HS"/>
      <sheetName val="HALLIBURTON"/>
      <sheetName val="MATERIALES (2)"/>
      <sheetName val="COSTOS DIARIOS"/>
      <sheetName val="Est. Mecánico"/>
      <sheetName val="TALLY (1)"/>
      <sheetName val="*****"/>
      <sheetName val="MSF-001"/>
      <sheetName val="SURVEY"/>
      <sheetName val="RS- LH-26 -29-04-2011"/>
      <sheetName val="RS-SOLDADURA LH-26"/>
      <sheetName val="SARTA DE PRODUCCION"/>
      <sheetName val="SARTA DE CORO LH-26"/>
      <sheetName val="TIQUETE"/>
      <sheetName val="FBG-903,  LH-24 10-12-2010"/>
      <sheetName val="FBG-903 LH-24  11-12-2010"/>
      <sheetName val="WELDER"/>
      <sheetName val="Flash Report "/>
      <sheetName val="INSP COROD LH 24, 10-12-2010"/>
      <sheetName val="BHA de pesca"/>
      <sheetName val="tp1e"/>
      <sheetName val="bhp_es1e"/>
      <sheetName val="es1n"/>
      <sheetName val="Chart1 (2)"/>
      <sheetName val="pr_red_es2e"/>
      <sheetName val="es2e"/>
      <sheetName val="es1spres"/>
      <sheetName val="EM ME-1 "/>
      <sheetName val="ME-1 PROP ESP"/>
      <sheetName val="Tanks "/>
      <sheetName val="Data "/>
      <sheetName val="Históricos 2008"/>
      <sheetName val="Históricos 2007"/>
      <sheetName val="HORA"/>
      <sheetName val="Reporte  Ab Pruebas Extensas "/>
      <sheetName val="Reporte Abanico 20-33"/>
      <sheetName val="Reporte Abanico 34-35-36"/>
      <sheetName val="TK-01"/>
      <sheetName val="TK-02"/>
      <sheetName val="TK-07"/>
      <sheetName val="TK-08"/>
      <sheetName val="Diesel"/>
      <sheetName val="Reporte producción"/>
      <sheetName val="BASE-AGUA"/>
      <sheetName val="ABANICO 20"/>
      <sheetName val="Bomba SERVIRENT "/>
      <sheetName val="INFORMATION"/>
      <sheetName val="CALCULATIONS"/>
      <sheetName val="RESULTS"/>
      <sheetName val="Module1"/>
      <sheetName val="SOLDADURA CBE 1093"/>
      <sheetName val="SOLDADURA CBE 1093 (2)"/>
      <sheetName val="TANQUE C"/>
      <sheetName val="TICKET"/>
      <sheetName val="Ticket (Pag 2)"/>
      <sheetName val="TimeBreakdown"/>
      <sheetName val="UNIT"/>
      <sheetName val="LQC"/>
      <sheetName val="CSR"/>
      <sheetName val="Delivery"/>
      <sheetName val="DAT-label"/>
      <sheetName val="dRevenue"/>
      <sheetName val="mCodigos"/>
      <sheetName val="dHojas"/>
      <sheetName val="mBorrar"/>
      <sheetName val="mExtras"/>
      <sheetName val="TOP"/>
      <sheetName val="HEADER"/>
      <sheetName val="ELS REPORT"/>
      <sheetName val="OPÇÃO"/>
      <sheetName val="PRINT"/>
      <sheetName val="Module Macro"/>
      <sheetName val="SETUP"/>
      <sheetName val="RESUMO"/>
      <sheetName val="CONTROLE"/>
      <sheetName val="SENSORES"/>
      <sheetName val="EQUIPE"/>
      <sheetName val="COVER PAGE"/>
      <sheetName val="PROCEDIMENTO"/>
      <sheetName val="NOMENCLATURA"/>
      <sheetName val="ESQUEMA"/>
      <sheetName val="DIV1"/>
      <sheetName val="INDEX"/>
      <sheetName val="DIV3"/>
      <sheetName val="EVENTOS"/>
      <sheetName val="DIV4"/>
      <sheetName val="GRADIENTE DE PRESION"/>
      <sheetName val="CUASITLA"/>
      <sheetName val="GRADIENTE DE TEMPERATURA"/>
      <sheetName val="MEMÓRIA"/>
      <sheetName val="YOYO"/>
      <sheetName val="SPRO"/>
      <sheetName val="LINC"/>
      <sheetName val="Events"/>
      <sheetName val="Data Sheet "/>
      <sheetName val="ALLDATA"/>
      <sheetName val="Data Sheet"/>
      <sheetName val="Gas Calculation"/>
      <sheetName val="Condensate Meter Rates"/>
      <sheetName val="SHRINKAGE"/>
      <sheetName val="Tank Rates"/>
      <sheetName val="Water Meter Rates"/>
      <sheetName val="MACRO125 "/>
      <sheetName val="OIL formulas"/>
      <sheetName val="Formulas"/>
      <sheetName val="MACRO125"/>
      <sheetName val="Datos vs. Tiempo"/>
      <sheetName val="EVT"/>
      <sheetName val="GasQ"/>
      <sheetName val="OilQ (2)"/>
      <sheetName val="TANQUE 2"/>
      <sheetName val="TANQUE 3"/>
      <sheetName val="TANQUE 4"/>
      <sheetName val="TANQUE 5"/>
      <sheetName val="TANQUE 6"/>
      <sheetName val="TANQUE 7"/>
      <sheetName val="TANQUE 8"/>
      <sheetName val="TANQUE 9"/>
      <sheetName val="PULLING PH-07-06-24-12-2010"/>
      <sheetName val="RS-FB-12 PH-07-06-24-12-2010 "/>
      <sheetName val="Running JAZ AD-02-24-12-2010"/>
      <sheetName val="RS-FB-12-JAZ AD-02-24-12-2010"/>
      <sheetName val="Resumido"/>
      <sheetName val="FBG-903,  LH-22- 8-01-2011"/>
      <sheetName val="FBG-903,  LH-22 29-11-2010"/>
      <sheetName val="SARTA PCP FINAL"/>
      <sheetName val="R.S. LC 2930- 17-OCT -11"/>
      <sheetName val="SOLDADURA LC-2930-"/>
      <sheetName val="FBG-903,  LH-19 06-01-2011"/>
      <sheetName val="RS. LH-19. PESCA. 07-01-2011"/>
      <sheetName val="DEFINITIVO LH-19 "/>
      <sheetName val="Detalle"/>
      <sheetName val="Provincia"/>
      <sheetName val="Blancos"/>
      <sheetName val="Compresión"/>
      <sheetName val="Agua "/>
      <sheetName val="Flujos"/>
      <sheetName val="PARAMETERS"/>
      <sheetName val="TABLE 2"/>
      <sheetName val="TABLE 1"/>
      <sheetName val="Distrib"/>
      <sheetName val="ANNEX D"/>
      <sheetName val="TABLE 2 (2)"/>
      <sheetName val="PARAMETERS (2)"/>
      <sheetName val="TABLE 1 (2)"/>
      <sheetName val="ANALISIS (2)"/>
      <sheetName val="Distrib (2)"/>
      <sheetName val="ANNEX D (2)"/>
      <sheetName val="PRODUCCIÓN VENTAS(DIARIO)"/>
      <sheetName val="GAS EL CENTRO"/>
      <sheetName val="Variables - Visión Empresarial"/>
      <sheetName val="API91"/>
      <sheetName val="API92"/>
      <sheetName val="DIFERIDA"/>
      <sheetName val="Liquidación real"/>
      <sheetName val="LIQUIDACION FV"/>
      <sheetName val="TABLAS DE AFOROS"/>
      <sheetName val="potenciales"/>
      <sheetName val="PRESIONES CABEZA POZOS (2)"/>
      <sheetName val="SUB EST ELEC LIS"/>
      <sheetName val="FORMATO MEDIDAS"/>
      <sheetName val="MEDIDAS ABRIL"/>
      <sheetName val="MEDIDAS OCTUBRE"/>
      <sheetName val="MEDIDAS MAYO"/>
      <sheetName val="Factor Agosto"/>
      <sheetName val="Factor Junio"/>
      <sheetName val="DISTRIBUCION"/>
      <sheetName val="TORTA PROM. MENSUAL"/>
      <sheetName val="TORTA PROM. MENSUAL %"/>
      <sheetName val="MEDIDAS"/>
      <sheetName val="CALCULO AGUA"/>
      <sheetName val="CONSOLIDADO CONTRATACION GEC"/>
      <sheetName val="RUN LIFE"/>
      <sheetName val="1. WO CASTILLA IND 2011"/>
      <sheetName val="1. WO CASTILLA VAR 2012"/>
      <sheetName val="2. WO CASTILLA IND 2012"/>
      <sheetName val="3. WO CHICHIMENE IND 2012"/>
      <sheetName val="1. WO CASTILLA VAR 2013"/>
      <sheetName val="2. WO CASTILLA IND 2013"/>
      <sheetName val="3. WO CHICHIMENE IND 2013"/>
      <sheetName val="4. WO CASTILLA VAR 2014"/>
      <sheetName val="5. WO CASTILLA IND 2014"/>
      <sheetName val="6. WO CHICHIMENE IND 2014"/>
      <sheetName val="C"/>
      <sheetName val="WellTestData1"/>
      <sheetName val="Events1"/>
      <sheetName val="complete events"/>
      <sheetName val="Procedure."/>
      <sheetName val="Diferencia porcentual"/>
      <sheetName val="TRACTOMULAS"/>
      <sheetName val="GRAFICA"/>
      <sheetName val="Capachos-Banadia "/>
      <sheetName val="Cuadro-1 TK-A"/>
      <sheetName val="Cuadro-1 TK-B"/>
      <sheetName val="Resumen Cuadros 1"/>
      <sheetName val="F-16"/>
      <sheetName val="F-9"/>
      <sheetName val="F-30"/>
      <sheetName val="Cuadro-4"/>
      <sheetName val="SECUENCIA DE EVENTOS"/>
      <sheetName val="REPORTE"/>
      <sheetName val="HISTORICO"/>
      <sheetName val="AFORO TK - 2"/>
      <sheetName val="AFORO TK-1"/>
      <sheetName val="AFORO TK - 3"/>
      <sheetName val="AFORO TK - 4"/>
      <sheetName val="AFORO TK - 5"/>
      <sheetName val="BALANCE TANQUES"/>
      <sheetName val="TK-1 "/>
      <sheetName val="TK-2 "/>
      <sheetName val="TK-3 "/>
      <sheetName val="TK ALQ CO 28"/>
      <sheetName val="TK-4 "/>
      <sheetName val="TK ALQ CO20"/>
      <sheetName val="TK-5 "/>
      <sheetName val="BAL. GRAL"/>
      <sheetName val="TABLA TK 5007"/>
      <sheetName val="Scorecard "/>
      <sheetName val="2.RIR Section (2)"/>
      <sheetName val="2. Safety Meeting (3)"/>
      <sheetName val="3. PreJob(3)"/>
      <sheetName val="3. PreJob(4)"/>
      <sheetName val="6. Rig PAR and Inventory"/>
      <sheetName val="8. Bit Run Paperwork (2)"/>
      <sheetName val="9. BP &amp; LL (2)"/>
      <sheetName val="10. Battery Inventory (2)"/>
      <sheetName val="14. Shipping Document (6)"/>
      <sheetName val="21. Material Request"/>
      <sheetName val="16. MLWD Performance (2)"/>
      <sheetName val="16. MLWD Performance_Espano (2)"/>
      <sheetName val="16. DD Performance (2)"/>
      <sheetName val="16. DD Performance_Espanol (2)"/>
      <sheetName val="18. Cell Handover (2)"/>
      <sheetName val="19. Product Delivery (2)"/>
      <sheetName val="19. DQR (2)"/>
      <sheetName val="20. Unit Inventory "/>
      <sheetName val="22. Post-Job (2)"/>
      <sheetName val="StartUp Sheet "/>
      <sheetName val="4. Exemptions"/>
      <sheetName val="7. Morning Report Email"/>
      <sheetName val="8. Bit Run Paperwork"/>
      <sheetName val="8a. Pre-Job_DC_Rep"/>
      <sheetName val="8b. Depth_Tracking_Sheet_rUN1"/>
      <sheetName val="8b. Depth_Tracking_Sheet rUN2"/>
      <sheetName val="Format"/>
      <sheetName val="LH 11"/>
      <sheetName val="RESUMES"/>
      <sheetName val="Feb 01 07"/>
      <sheetName val="Feb 02 07"/>
      <sheetName val="Feb 03 07"/>
      <sheetName val="Feb 04 07"/>
      <sheetName val="Feb 05 07"/>
      <sheetName val="Feb 06 07"/>
      <sheetName val="Feb 07 07"/>
      <sheetName val="Feb 08 07"/>
      <sheetName val="Feb 09 07"/>
      <sheetName val="Feb 10 07"/>
      <sheetName val="Feb 11 07"/>
      <sheetName val="Ene 12 07"/>
      <sheetName val="Ene 13 07"/>
      <sheetName val="Ene 14 07"/>
      <sheetName val="Ene 15 07"/>
      <sheetName val="Ene 16 07"/>
      <sheetName val="Ene 17 07"/>
      <sheetName val="Ene 18 07"/>
      <sheetName val="Ene 19 07"/>
      <sheetName val="Ene 20 07"/>
      <sheetName val="Ene 21 07"/>
      <sheetName val="Ene 22 07"/>
      <sheetName val="Ene 23 07"/>
      <sheetName val="Ene 24 07"/>
      <sheetName val="Ene 25 07"/>
      <sheetName val="Ene 26 07"/>
      <sheetName val="Ene 27 07"/>
      <sheetName val="Ene 28 07"/>
      <sheetName val="Ene 29 07"/>
      <sheetName val="Ene 30 07"/>
      <sheetName val="Ene 31 07"/>
      <sheetName val="ReporteDiario"/>
      <sheetName val="LCN 01 "/>
      <sheetName val="LCN 05 General"/>
      <sheetName val="MED TK"/>
      <sheetName val="Reporte LCN"/>
      <sheetName val="Aforos"/>
      <sheetName val="Well head"/>
      <sheetName val="Prueba LCN-02"/>
      <sheetName val="AFORO (2)"/>
      <sheetName val="AFORO"/>
      <sheetName val="Tabla 5A"/>
      <sheetName val="LiquidarTK"/>
      <sheetName val="D.GUA.TK"/>
      <sheetName val="DATA HORA-HORA PERCHERON"/>
      <sheetName val="PROMEDIOS PERCHERON"/>
      <sheetName val="RESUMEN PERCHERON-01"/>
      <sheetName val="DATA HORA-HORA MIRASOL"/>
      <sheetName val="PROMEDIOS MIRASOL"/>
      <sheetName val="RESUMEN MIRASOL-01"/>
      <sheetName val="RESUMEN CRUDO RECUPERADO"/>
      <sheetName val="Resumen CAMPO"/>
      <sheetName val="Preliminar"/>
      <sheetName val="Informe final"/>
      <sheetName val="DATOS GERENCIAL"/>
      <sheetName val="DATOS ANH"/>
      <sheetName val="INTEGRADOR ANH"/>
      <sheetName val="DATOS ACUMULADOS"/>
      <sheetName val="REPORT GERENCIAL"/>
      <sheetName val="REPORTE DIARIO PROD"/>
      <sheetName val="DISPOSICION AGUA"/>
      <sheetName val="DATA HORA-HORA"/>
      <sheetName val="TOTAL DIA"/>
      <sheetName val="AGUA DIA"/>
      <sheetName val="CRUDO DIA"/>
      <sheetName val="CRUDO MAPACHE"/>
      <sheetName val="CAL PROD"/>
      <sheetName val="TK 1"/>
      <sheetName val="FT_080"/>
      <sheetName val="TK 2"/>
      <sheetName val="TK 3"/>
      <sheetName val="TK 4"/>
      <sheetName val="TK 5"/>
      <sheetName val="TK 6"/>
      <sheetName val="RESUMEN TANQUES"/>
      <sheetName val="CALCULOS AUXILIARES"/>
      <sheetName val="BUSCADOR"/>
      <sheetName val="TK DIESEL"/>
      <sheetName val="TK´s Agua Iny"/>
      <sheetName val="inyeccion"/>
      <sheetName val="Csg CO A-1, A-4"/>
      <sheetName val="Dia"/>
      <sheetName val="Csg CO A-1"/>
      <sheetName val="Parametros Inyeccion"/>
      <sheetName val="DAT. BIPD-THP"/>
      <sheetName val="8c. Post-Job_Depth_Ctrl_Rep (2)"/>
      <sheetName val="8c. Post-Job_Depth_Ctrl_Report"/>
      <sheetName val="9. BP &amp; LL"/>
      <sheetName val="10. Battery Inventory"/>
      <sheetName val="11. Instructions"/>
      <sheetName val="D&amp;IInits_FAC"/>
      <sheetName val="All Input Data - FAC"/>
      <sheetName val="FAC_Chart-H_G"/>
      <sheetName val="FAC_Chart - DIP"/>
      <sheetName val="11. BMC_Report"/>
      <sheetName val="14. Shipping Document"/>
      <sheetName val="17. Trainee Appraisal"/>
      <sheetName val="18. Cell Handover"/>
      <sheetName val="19. Product Delivery"/>
      <sheetName val="19. DQR"/>
      <sheetName val="20. Unit Inventory"/>
      <sheetName val="22. Post-Job"/>
      <sheetName val="Labels Here"/>
      <sheetName val="Film Labels "/>
      <sheetName val="Well Name Back Up"/>
      <sheetName val="IDEAL BACK UP"/>
      <sheetName val="HSPM BACK UP"/>
      <sheetName val="MWD BACK UP"/>
      <sheetName val="DD BACK UP"/>
      <sheetName val="Cover"/>
      <sheetName val="Useful Links"/>
      <sheetName val="RWP"/>
      <sheetName val="Report - Recommendations"/>
      <sheetName val="Audit Timing &amp; groups"/>
      <sheetName val="Schedule of Inspections"/>
      <sheetName val="Audit Form Updates"/>
      <sheetName val="Report - Charts"/>
      <sheetName val="Radiation"/>
      <sheetName val="Lithium Batteries"/>
      <sheetName val="Miscellaneous Risks"/>
      <sheetName val="Service Quality &amp; LQC"/>
      <sheetName val="Wellsite Crew"/>
      <sheetName val="Wellsite Unit"/>
      <sheetName val="Latest DQR form"/>
      <sheetName val="Maintenance - General"/>
      <sheetName val="Maintenance - Calibrations"/>
      <sheetName val="Maintenance - Electronics Lab"/>
      <sheetName val="Maintenance - Mechanics Shop"/>
      <sheetName val="Inspections"/>
      <sheetName val="M&amp;S Management"/>
      <sheetName val="Asset Management"/>
      <sheetName val="Personnel"/>
      <sheetName val="Training &amp; Coaching"/>
      <sheetName val="Management &amp; Market"/>
      <sheetName val="DEC"/>
      <sheetName val="DD Operations"/>
      <sheetName val="PowerPak"/>
      <sheetName val="PowerDrive"/>
      <sheetName val="GST &amp; NBS"/>
      <sheetName val="AIM"/>
      <sheetName val="IDEAL"/>
      <sheetName val="PowerPulse"/>
      <sheetName val="IMPulse"/>
      <sheetName val="SlimPulse"/>
      <sheetName val="Realtime Extenders"/>
      <sheetName val="ARC"/>
      <sheetName val="CDR"/>
      <sheetName val="RAB, GVR"/>
      <sheetName val="VDN, ADN, CDN"/>
      <sheetName val="ISONIC"/>
      <sheetName val="Summary "/>
      <sheetName val="LWD SHOP Tools list"/>
      <sheetName val="New Tool or service"/>
      <sheetName val="Help with Excel"/>
      <sheetName val="Operating Instructions"/>
      <sheetName val="Oilfield Units"/>
      <sheetName val="Motor data"/>
      <sheetName val="SI Units"/>
      <sheetName val="Release Notes"/>
      <sheetName val="CalcsSI"/>
      <sheetName val="Calcs"/>
      <sheetName val="Characteristics"/>
      <sheetName val="Test data"/>
      <sheetName val="Sheet5"/>
      <sheetName val="Sheet6"/>
      <sheetName val="Sheet7"/>
      <sheetName val="Sheet8"/>
      <sheetName val="Sheet9"/>
      <sheetName val="Sheet10"/>
      <sheetName val="StartUp Sheet"/>
      <sheetName val="Scorecard"/>
      <sheetName val="2. Safety Meeting"/>
      <sheetName val="3. PreJob(1)"/>
      <sheetName val="3. PreJob(2)"/>
      <sheetName val="8. Rig PAR and Inventory"/>
      <sheetName val="9. Morning Report Email"/>
      <sheetName val="10. Bit Run Paperwork"/>
      <sheetName val="15. Shipping Document"/>
      <sheetName val="17. Failure Email List"/>
      <sheetName val="18.GST Battery Capacity"/>
      <sheetName val="19. MLWD Performance Sp"/>
      <sheetName val="19. MLWD Performance Eng"/>
      <sheetName val="19. DD Performance Sp"/>
      <sheetName val="19. DD Performance Eng"/>
      <sheetName val="20. Material Request"/>
      <sheetName val="22. Product Delivery"/>
      <sheetName val="22. DQR"/>
      <sheetName val="23. BP &amp; LL"/>
      <sheetName val="24. Post-Job"/>
      <sheetName val="Archiving Structure"/>
      <sheetName val="PCE"/>
      <sheetName val="COD"/>
      <sheetName val="ECD"/>
      <sheetName val="PED"/>
      <sheetName val="Resumen Ventas"/>
      <sheetName val="Resumen Regalias"/>
      <sheetName val="A_G105"/>
      <sheetName val="A_G200"/>
      <sheetName val="A_A110"/>
      <sheetName val="A_A210"/>
      <sheetName val="A_A310"/>
      <sheetName val="A_A410"/>
      <sheetName val="C21_G105"/>
      <sheetName val="C21_G110"/>
      <sheetName val="C21_G115"/>
      <sheetName val="C21_G210"/>
      <sheetName val="C21_G215"/>
      <sheetName val="C21_G220"/>
      <sheetName val="C21_A310"/>
      <sheetName val="C21_A410"/>
      <sheetName val="Cases description"/>
      <sheetName val="B"/>
      <sheetName val="C2 A37"/>
      <sheetName val="C2 A32"/>
      <sheetName val="C2 B37"/>
      <sheetName val="C2 B32"/>
      <sheetName val="Prod prof Ay 59.3"/>
      <sheetName val="Prod prof Ay 30"/>
      <sheetName val="st plot-A1 59.3 bcf "/>
      <sheetName val="st plot-A1 30 bcf"/>
      <sheetName val="lt plot-A1 59.3 bcf"/>
      <sheetName val="lt plot-A1 30 bcf"/>
      <sheetName val="FAX"/>
      <sheetName val="DESC_BEJ-1X"/>
      <sheetName val="PR_RESBU-1"/>
      <sheetName val="PR_RESBU-2"/>
      <sheetName val="BEJ1X_T1-fsa"/>
      <sheetName val="PROM-CK-16"/>
      <sheetName val="PROM-CK-24"/>
      <sheetName val="PROM-CK-32"/>
      <sheetName val="PROM-CK-16(2)"/>
      <sheetName val="PROM-CK-24 (2)"/>
      <sheetName val="PR_RESBU-1_ESRO"/>
      <sheetName val="PR_RESBU-2_ESRO"/>
      <sheetName val="DESC_BEJ-1X_ESRO"/>
      <sheetName val="EVEN_BEJ1X"/>
      <sheetName val="EVEN_DST"/>
      <sheetName val="EVEN_WT_H2S"/>
      <sheetName val="T4ET1ca1"/>
      <sheetName val="T4ET1COL1"/>
      <sheetName val="T4ET1COz"/>
      <sheetName val="T4ET2sua"/>
      <sheetName val="EVEN-WISE"/>
      <sheetName val="EVEREPT"/>
      <sheetName val="BA18DST"/>
      <sheetName val="TICKET 1"/>
      <sheetName val="orden"/>
      <sheetName val="certificacion"/>
      <sheetName val="terminacion m.n."/>
      <sheetName val="terminacion usd"/>
      <sheetName val="Anex C 86"/>
      <sheetName val="form. reporte op."/>
      <sheetName val="ESTATUS"/>
      <sheetName val="HHASIG."/>
      <sheetName val="HHPROG."/>
      <sheetName val="HHINV.1050"/>
      <sheetName val="H.P.EGRESOS"/>
      <sheetName val="H.P.EGRESOS.PH.G."/>
      <sheetName val="HHFACT.1050"/>
      <sheetName val="HPPROY."/>
      <sheetName val="GrafHH"/>
      <sheetName val="GrafHP"/>
      <sheetName val="GrafHPPROY"/>
      <sheetName val="G. R.INGRE."/>
      <sheetName val="G. R.EGRE. "/>
      <sheetName val="RES.COST.INGRE"/>
      <sheetName val="RES.COST.EGRE "/>
      <sheetName val="HH REV."/>
      <sheetName val="EGRESOS "/>
      <sheetName val="RES.ALQ."/>
      <sheetName val="RES-GERENCIAL"/>
      <sheetName val="HH.ASIG.99"/>
      <sheetName val="HH.INV.99"/>
      <sheetName val="RES.FACT."/>
      <sheetName val="HP.FAC.1040"/>
      <sheetName val="HP.EGRES.MES.1040"/>
      <sheetName val="HP.EGRES.PROY."/>
      <sheetName val="HP.PROG.1040"/>
      <sheetName val="HPROG.1040.FR "/>
      <sheetName val="HP.PROY.99 "/>
      <sheetName val="Graf.HH.1040"/>
      <sheetName val="Graf.HP.99"/>
      <sheetName val="GrafHPROY.99"/>
      <sheetName val="RES.FR"/>
      <sheetName val="DETALLE.GR."/>
      <sheetName val="GASTOS R."/>
      <sheetName val="RES.GASTOS R."/>
      <sheetName val="RES.COST."/>
      <sheetName val="RES.COST. + MERANO"/>
      <sheetName val="HP.PROY.1040"/>
      <sheetName val="GR.FAC.ALQ.1051"/>
      <sheetName val="GR.DET.FAC.1051"/>
      <sheetName val="GEST.FINAN.1051"/>
      <sheetName val="ASIG.1040"/>
      <sheetName val="HP.PROG.1040 "/>
      <sheetName val="GR.DET.TESORERIA.1040"/>
      <sheetName val="GR.RES.FAC.1040"/>
      <sheetName val="HH.INV.1040"/>
      <sheetName val="HP.FAC.CONC.12.99 "/>
      <sheetName val="HP.PROY.1040.MIA"/>
      <sheetName val="HP.EGRES.PROY.1040"/>
      <sheetName val="BACKLOG.1040"/>
      <sheetName val="HP.RES.FAC.1040"/>
      <sheetName val="HP.DET.FAC.1040"/>
      <sheetName val="HP.DET.TESORERIA.1040"/>
      <sheetName val="HP.DET(1).TESORERIA.1040"/>
      <sheetName val="GEST.FINAN.1040"/>
      <sheetName val="GEST.FINAN. + MERANO"/>
      <sheetName val="HH.Graf.1040"/>
      <sheetName val="HP.Graf.1040"/>
      <sheetName val="HP.FAC.CONC.1040 "/>
      <sheetName val="HP.FAC.CONC.1040  (2)"/>
      <sheetName val="GR.RES.FAC.1050"/>
      <sheetName val="RES-GERENCIAL (2)"/>
      <sheetName val="RES.PH.G."/>
      <sheetName val="HP.PROG.1040.FR"/>
      <sheetName val="GEST.FINAN."/>
      <sheetName val="HH.PP."/>
      <sheetName val="CURVAS"/>
      <sheetName val="planif"/>
      <sheetName val="Copiaproject"/>
      <sheetName val="TOTCAPIT"/>
      <sheetName val="JORNABAS"/>
      <sheetName val="TOTCUADEQ"/>
      <sheetName val="TOTCUADMO"/>
      <sheetName val="CAMPAMENT"/>
      <sheetName val="CERRZINC"/>
      <sheetName val="Trazado y loc."/>
      <sheetName val="Excavación común"/>
      <sheetName val="Excavación Humeda"/>
      <sheetName val="Relleno mat. Sitio"/>
      <sheetName val="Relleno mat. selecc."/>
      <sheetName val="Base Suelo Cemento 1;20"/>
      <sheetName val="RELL. PIEDRA CICLOPEA"/>
      <sheetName val="ENROCADO"/>
      <sheetName val="CICLOPEO"/>
      <sheetName val="CICLOPEO (2)"/>
      <sheetName val="Concreto  2500 psi "/>
      <sheetName val="Concreto zapata 3000 psi"/>
      <sheetName val="Concreto zapata 3500 psi "/>
      <sheetName val="Concreto zapata 4000 psi "/>
      <sheetName val="ZAPATA 1.2x1.2x0.3"/>
      <sheetName val="ZAPATA 80x80x0.3 "/>
      <sheetName val="ZAPATA 60x60x0.3 "/>
      <sheetName val="ZAPATA 40x40x0.4"/>
      <sheetName val="Viga  Cim  "/>
      <sheetName val="RETIROMAT"/>
      <sheetName val="RETIROMAT (2)"/>
      <sheetName val="Concreto columna  3000psi"/>
      <sheetName val="Concreto columna  4000psi "/>
      <sheetName val="Concreto vigas sup -  nervios"/>
      <sheetName val="Placa mesón  e=0.10m "/>
      <sheetName val="Placa de  cubierta e=0.10m"/>
      <sheetName val="Placa de  cubierta e=0,15m "/>
      <sheetName val="Placa de  cubierta e=0,20m"/>
      <sheetName val="Placa de  cubierta 4000"/>
      <sheetName val="Placa de  cubierta 3000 "/>
      <sheetName val="Concreto Escalera 3000 "/>
      <sheetName val="Concreto  Muro  3000 "/>
      <sheetName val="Concreto  Muro  3500 "/>
      <sheetName val="Acero de refuerzo"/>
      <sheetName val="Canaleta  90"/>
      <sheetName val="CUBIERTA  ASB.  CEMENTO"/>
      <sheetName val="CABALLETE   A.C."/>
      <sheetName val="TECHPALM"/>
      <sheetName val="Levante block No 4 "/>
      <sheetName val="Elem.  Prefab. 1.8"/>
      <sheetName val="Elem.  Prefab. 0.8 "/>
      <sheetName val="Calados  25x25"/>
      <sheetName val="Calados  25x25 "/>
      <sheetName val="Alfajia"/>
      <sheetName val="Dintel"/>
      <sheetName val="Graniplast"/>
      <sheetName val="Pañete 1a4  e=0.02"/>
      <sheetName val="Pañete 1a4  e=0.02 imp"/>
      <sheetName val="Juntas  Ext"/>
      <sheetName val="REDOBLON "/>
      <sheetName val="Imper. Vigacanal"/>
      <sheetName val="Imper. Losa"/>
      <sheetName val="CIELO RASO"/>
      <sheetName val="Levante No 6"/>
      <sheetName val="Levante No 6 relleno"/>
      <sheetName val="Levante No 6 relleno (2)"/>
      <sheetName val="Levante No 8 "/>
      <sheetName val="Levante No 8 relleno"/>
      <sheetName val="Vigas Entre pisos 30x40"/>
      <sheetName val="Placa Inferior e=0.10"/>
      <sheetName val="Placa Inferior e=0.10 sr"/>
      <sheetName val="Pintura acrílica"/>
      <sheetName val="Cornisa en concreto"/>
      <sheetName val=" AdoVh"/>
      <sheetName val=" AdoP"/>
      <sheetName val="Relleno  Arenoso"/>
      <sheetName val="Machón  15x20"/>
      <sheetName val="Columna  15x20"/>
      <sheetName val="Columna  20x20"/>
      <sheetName val="Columna  25x25 "/>
      <sheetName val="Columna  30x30 "/>
      <sheetName val="Columna  30x30  (2)"/>
      <sheetName val="Columna  35x35"/>
      <sheetName val="Sobrecimiento block No4"/>
      <sheetName val="Imper. Sobrecimiento"/>
      <sheetName val="Cim.Cicl30x30"/>
      <sheetName val="Cim.Cicl30x40 "/>
      <sheetName val="Cim.Cicl40x40"/>
      <sheetName val="Viga  Cim.  20x20"/>
      <sheetName val="Viga  Cim.  15x20 "/>
      <sheetName val="Viga cim. 20x30 "/>
      <sheetName val="Viga cim. 30x30"/>
      <sheetName val="Viga  Sup. 30x25"/>
      <sheetName val="Viga  Sup. 10x10"/>
      <sheetName val="Viga  Sup. 10x20"/>
      <sheetName val="Viga  Sup. 10x20 (2)"/>
      <sheetName val="Viga  Sup. 15x10"/>
      <sheetName val="Viga  Sup. 15x20"/>
      <sheetName val="Viga  Sup. 15x20 (2)"/>
      <sheetName val="Viga  Sup. 20x25 "/>
      <sheetName val="Viga  Sup. 15x25 (3)"/>
      <sheetName val="Viga  Sup. 15x25 (2)"/>
      <sheetName val="Viga  Sup. 15x25 (4)"/>
      <sheetName val="Viga  Sup. 15x25"/>
      <sheetName val="Viga  Sup. 20x20 "/>
      <sheetName val="Viga  Inf. 15x25 "/>
      <sheetName val="Viga  Inf. 20x25  "/>
      <sheetName val="Plantilla  e = 0.075m "/>
      <sheetName val="Anden e=0.070"/>
      <sheetName val="Plantilla  e = 0.07m"/>
      <sheetName val="Plantilla  e = 0.05m "/>
      <sheetName val="Plantilla  e = 0.05m imp."/>
      <sheetName val="Plantilla  Afinada  Coloreada"/>
      <sheetName val="Pta  Triplex 70x205"/>
      <sheetName val="Pta  Triplex 80x205"/>
      <sheetName val="Pta  Triplex 90x205 "/>
      <sheetName val="Sum. Instal. pta. ceiba"/>
      <sheetName val="Sum. Inst. Cta hierro "/>
      <sheetName val="Sum. Instal. pta. hierro"/>
      <sheetName val="Ventaneria de aluminio"/>
      <sheetName val="Zocalos"/>
      <sheetName val="Enchape  20.5x20.5"/>
      <sheetName val="Piso  Decorpiso"/>
      <sheetName val="Piso  Baldosa"/>
      <sheetName val="Piso Tablón-China"/>
      <sheetName val="Piso Tablón"/>
      <sheetName val="Pañete 1a4  e=0.025 (placa)"/>
      <sheetName val="Pintura  Promical"/>
      <sheetName val="Vinilo a dos manos"/>
      <sheetName val="Vinilo, placa sup."/>
      <sheetName val="Pintura Esmalte"/>
      <sheetName val="Pintura  Zocalo"/>
      <sheetName val="Piso ladrillo vitrificado"/>
      <sheetName val="Piso en granito lavado"/>
      <sheetName val="Banca en concreto y bloque"/>
      <sheetName val="MURO  JARDINERAS"/>
      <sheetName val="Arena blanca"/>
      <sheetName val="Lámpara DJK 250 W"/>
      <sheetName val="Fotocelda"/>
      <sheetName val="Juego Madera M-8"/>
      <sheetName val="Juego Madera M-10"/>
      <sheetName val="Juego Madera M-19"/>
      <sheetName val="Tobogán"/>
      <sheetName val="Tierra negra"/>
      <sheetName val="Laureles h=2.0"/>
      <sheetName val="Gramilla"/>
      <sheetName val="Punto  Aguas  LLuvias"/>
      <sheetName val="Tubería  ALCANT.  Ø 8&quot;  (2)"/>
      <sheetName val="Tubería  Sanitaria  Ø 8&quot; "/>
      <sheetName val="Tubería  Sanitaria  Ø 6&quot;"/>
      <sheetName val="Tubería  Sanitaria  Ø 4&quot;"/>
      <sheetName val="Tubería  Sanitaria  Ø 2&quot; "/>
      <sheetName val="Tubería  Ventilación  Ø 4&quot;"/>
      <sheetName val="Tubería  Ventilación  Ø 3&quot;"/>
      <sheetName val="Tubería  Hidraul  Ø 4&quot; "/>
      <sheetName val="Tubería  Hid. Ø1.5&quot;"/>
      <sheetName val="Tubería  Hid. 1.25&quot;"/>
      <sheetName val="Tubería   Hid.  0.75&quot;"/>
      <sheetName val="Tubería   Hid.  0.5&quot;"/>
      <sheetName val="Valvula  Comp. 0.75&quot;"/>
      <sheetName val="Valvula  Cheque  1.5 &quot; "/>
      <sheetName val="Valvula  Cheque  0.5&quot;  "/>
      <sheetName val="Medidor  0.5&quot;"/>
      <sheetName val="Tanque  1000 Lts"/>
      <sheetName val="Tanque  500 Lts "/>
      <sheetName val="Tanque  250 Lts  "/>
      <sheetName val="Conexión  a  Tanque"/>
      <sheetName val="Punto  Sanitario "/>
      <sheetName val="Punto Hidráulico"/>
      <sheetName val="Malla ciclón 2&quot;"/>
      <sheetName val="Malla ciclón 2&quot; (2)"/>
      <sheetName val="Malla ciclón 2&quot; (3)"/>
      <sheetName val="Cerram.  Tubo"/>
      <sheetName val="Tubo para malla"/>
      <sheetName val="Platina para malla"/>
      <sheetName val="Demolición Piso"/>
      <sheetName val="Demolición Redoblón"/>
      <sheetName val="Demolición muro  "/>
      <sheetName val="Demolición muro   (2)"/>
      <sheetName val="Desmonte  de Canaleta"/>
      <sheetName val="Desmonte  de Cubierta"/>
      <sheetName val="Reinstalación  de Cubierta "/>
      <sheetName val="Desmonte  de Ventanas"/>
      <sheetName val="Desmonte  de Puertas"/>
      <sheetName val="Desmonte  Lavamanos"/>
      <sheetName val="Desmonte  Sanitarios"/>
      <sheetName val="Demolición pisos"/>
      <sheetName val="Demolición Placa"/>
      <sheetName val="Picada  Enchape"/>
      <sheetName val="Desmonte  Malla Ciclón"/>
      <sheetName val="Desmonte  Cielo  Raso"/>
      <sheetName val="Demolición viga 0.15 x 0.35"/>
      <sheetName val="Salida  Para  Teléfono"/>
      <sheetName val="Acometida"/>
      <sheetName val="Salida Tomacorrientes  110V"/>
      <sheetName val="Salida  Luces  110V"/>
      <sheetName val="Tabero Monof. de  18 CTC"/>
      <sheetName val="Salida  Abanico  110V"/>
      <sheetName val="Sum. Inst . Sanitario"/>
      <sheetName val="Sum. Inst . Lavamanos"/>
      <sheetName val="Sum. Inst. Orinal"/>
      <sheetName val="Sum. Inst. LavP. S"/>
      <sheetName val="Sum. Inst. LavP D"/>
      <sheetName val="Registro Dom 60x60"/>
      <sheetName val="Registro  Dom. 60x60"/>
      <sheetName val="Registro  Sanit. 80x80 "/>
      <sheetName val="Tablero Mortero"/>
      <sheetName val="Duchas"/>
      <sheetName val="Rejilla"/>
      <sheetName val="Abanico"/>
      <sheetName val="Lamp. 2x48"/>
      <sheetName val="Lamp. red."/>
      <sheetName val="PRECIOS (2)"/>
      <sheetName val="A. P. U."/>
      <sheetName val="PPTO (VIEJO)"/>
      <sheetName val="CO"/>
      <sheetName val="PPTO"/>
      <sheetName val="BASICOS"/>
      <sheetName val="MANUAL"/>
      <sheetName val="\Users\JoseGabriel\Documents\Mi"/>
      <sheetName val="BASE.BACHEO"/>
      <sheetName val="SELLO.GRIETAS"/>
      <sheetName val="EXCAV.REP.PAV"/>
      <sheetName val="MDC-2"/>
      <sheetName val="MDC-2.BACHEO"/>
      <sheetName val="MDC-2 RENIVEL"/>
      <sheetName val="CONC.F"/>
      <sheetName val="REPLAN."/>
      <sheetName val="EXCAV.MAT.COM"/>
      <sheetName val="TERRAP."/>
      <sheetName val="IMPRIMA"/>
      <sheetName val="EXCAV.ESTRUCT."/>
      <sheetName val="EXCAV.B.AGUA"/>
      <sheetName val="RELLE.ESTRUCT."/>
      <sheetName val="DEMOLI"/>
      <sheetName val="CONCRETO.C"/>
      <sheetName val="CONC.D"/>
      <sheetName val="CONC.G"/>
      <sheetName val="TUB.36&quot;"/>
      <sheetName val="CUNET.CC"/>
      <sheetName val="MAT.FILTRO"/>
      <sheetName val="ANDEN"/>
      <sheetName val="BORDI"/>
      <sheetName val="GEOTEXT."/>
      <sheetName val="SEÑALVERT."/>
      <sheetName val="LIN.DEMARC."/>
      <sheetName val="LIN.DEMARC.DISC."/>
      <sheetName val="POST.KILOM"/>
      <sheetName val="Guia"/>
      <sheetName val="Concreto Fy 105"/>
      <sheetName val="Concreto Fy 140"/>
      <sheetName val="Concreto Fy 175"/>
      <sheetName val="Concreto Fy 210"/>
      <sheetName val="Concreto Fy 250"/>
      <sheetName val="Acero 2012"/>
      <sheetName val="Nva Granada"/>
      <sheetName val="Carrera 5"/>
      <sheetName val="Presu Interventoria"/>
      <sheetName val="Fact Multiplicador"/>
      <sheetName val="Calle 20"/>
      <sheetName val="Calle 2E"/>
      <sheetName val="Calle 2D"/>
      <sheetName val="Calle 2C"/>
      <sheetName val="Calle 2A"/>
      <sheetName val="Calle 2 "/>
      <sheetName val="Calle 2D Ta Lucia"/>
      <sheetName val="Calle 2B Sta Lucia"/>
      <sheetName val="Calle 4A Sur"/>
      <sheetName val="Calle 2A Sur"/>
      <sheetName val="Calle 3 Sur"/>
      <sheetName val="La cruz"/>
      <sheetName val="PRESUPUESTO LICITACIÓN SRN 001"/>
      <sheetName val="SRN_005"/>
      <sheetName val="Total Insumos"/>
      <sheetName val="PRECIOS INSUMOS"/>
      <sheetName val="Presupuesto HMP E1"/>
      <sheetName val="Presupuesto HMP CIRUGÍA"/>
      <sheetName val="Presupuesto HMP E2A"/>
      <sheetName val="Presupuesto HMP E2B"/>
      <sheetName val="Total Etapas Presupuesto HMP"/>
      <sheetName val="Presupuesto Estructural"/>
      <sheetName val="ACERO chele "/>
      <sheetName val="CANTIDAD DE OBRA"/>
      <sheetName val="CANT"/>
      <sheetName val="ACERO ITA "/>
      <sheetName val="CANTIDAD DE OBRA ITA"/>
      <sheetName val="ACERO "/>
      <sheetName val="informe avance campo"/>
      <sheetName val="fisico"/>
      <sheetName val="Presupuestal"/>
      <sheetName val="Curva fisico"/>
      <sheetName val="Graf.Fondos"/>
      <sheetName val="Ejecutivo Itansuca"/>
      <sheetName val="Cantidades "/>
      <sheetName val="SURIA SUR 11"/>
      <sheetName val="RESUMEN LINEA"/>
      <sheetName val="INFO SEMANA 5"/>
      <sheetName val="C_ESTE_1"/>
      <sheetName val="S1"/>
      <sheetName val="S 2"/>
      <sheetName val="PRUEBA"/>
      <sheetName val="C. IMPORTADAS"/>
      <sheetName val="O. CIVILES"/>
      <sheetName val="O. MECANICA"/>
      <sheetName val="RESUMEN-TOTAL"/>
      <sheetName val="doc-"/>
      <sheetName val="documento"/>
      <sheetName val="CntrlCantidades"/>
      <sheetName val="Graf_fondos"/>
      <sheetName val="%programado"/>
      <sheetName val="AVANCE"/>
      <sheetName val="LN5-CHC.4-7-SS7"/>
      <sheetName val="Poliza Aprox"/>
      <sheetName val="MAQUINARIA"/>
      <sheetName val="PE 1"/>
      <sheetName val="Acta k1+500"/>
      <sheetName val="Piscinadelodos"/>
      <sheetName val="filtropiscinaN2"/>
      <sheetName val="Taludsuroriental"/>
      <sheetName val="1raPruebaSismicaVSP"/>
      <sheetName val="RellenoVSPN2"/>
      <sheetName val="VSPN3"/>
      <sheetName val="sacos sc"/>
      <sheetName val="APU Filtro de 6"/>
      <sheetName val="APU 20 mills"/>
      <sheetName val="APUdesmontec.a.p."/>
      <sheetName val="APU desmonte Nesl"/>
      <sheetName val="APU desmonte de trinchos"/>
      <sheetName val="APU corta corrientes"/>
      <sheetName val="APUestructuraen madera"/>
      <sheetName val="RENDIMIENTOS"/>
      <sheetName val="PRES_RES"/>
      <sheetName val="PRES_GEN"/>
      <sheetName val="ANALISIS DE CANTIDADES"/>
      <sheetName val="APU-2"/>
      <sheetName val="JUSTIFICACION AIU"/>
      <sheetName val="CRONOGRAMA DE OBRA"/>
      <sheetName val="COMPONENTES"/>
      <sheetName val="XComponentes"/>
      <sheetName val="XActividades"/>
      <sheetName val="Datos entrada"/>
      <sheetName val="Trans"/>
      <sheetName val="P Sanitario"/>
      <sheetName val="Granito pulido "/>
      <sheetName val="Marcos puerta"/>
      <sheetName val="Marcos ventana"/>
      <sheetName val="1,1,1 Campamt"/>
      <sheetName val="1,1,7 Locali Manual"/>
      <sheetName val="1,2,1 Provicional agua"/>
      <sheetName val="1,2,2 Provicional luz"/>
      <sheetName val="1,3,1 Desmonte cubierta"/>
      <sheetName val="1,3,2 Demoliciòn muro"/>
      <sheetName val="1,3,3  Dm enchape"/>
      <sheetName val="1,3,4 Dm cimiento"/>
      <sheetName val="1,3,5 Dm Vig-colum"/>
      <sheetName val="1,3,6 Demolicion placa"/>
      <sheetName val="1,3,7  Dm Aparatos"/>
      <sheetName val="1,4,2 Traslado postes"/>
      <sheetName val="1,4,3 Arb 5"/>
      <sheetName val="1,4,4 Arb 10"/>
      <sheetName val="1,4,5 Arb 15"/>
      <sheetName val="1,4,6 Arb 20"/>
      <sheetName val="1,4,7 Arb +20"/>
      <sheetName val="1,4,8 Traslado Arb"/>
      <sheetName val="2,1,3 Exc M Sub base"/>
      <sheetName val="2,1,5 Relleno M Común"/>
      <sheetName val="2,1,6  Rellenos M Selec"/>
      <sheetName val="2,1,7  Sub base Recebo "/>
      <sheetName val="2,1,8 Geotextil NT"/>
      <sheetName val="2,1,9 Geotextil Tejido"/>
      <sheetName val="2,2,2 Concr Ciclopeo"/>
      <sheetName val="2,2,3 Muros de contencion"/>
      <sheetName val="2,2,4 Concreto Zapatas"/>
      <sheetName val="2,2,6,3 Pilotes 0,60"/>
      <sheetName val="2,2,6,4 Pilotes 0,80"/>
      <sheetName val="2,2,6,5 Pilotes 0,90 "/>
      <sheetName val="2,2,8 Placa Flotante 0,60"/>
      <sheetName val="2,2,10 Placas cont= 0,125"/>
      <sheetName val="2,2,11 Placas cont= 0,15"/>
      <sheetName val="2,4,1 Gaviones"/>
      <sheetName val="2,4,2 Cajon aislamiento vigas"/>
      <sheetName val="2,4,3 Icopor Aislante ciment. "/>
      <sheetName val="2,4,4 Pañete Taludes "/>
      <sheetName val="3,1,1 Novafort A.LL. 4&quot; 110mm "/>
      <sheetName val="3,1,2 Novafort A.LL.6&quot; 160mm  "/>
      <sheetName val="3,1,3 Novafort A.LL 8&quot;200 mm   "/>
      <sheetName val="3,1,4 Novafort 10&quot;A.LL. 255mm "/>
      <sheetName val="3,1,5 Novafort A.LL.12&quot; 315mm  "/>
      <sheetName val="3,1,6  Acc. Novafort. A.LL"/>
      <sheetName val="3,2,3 Novafort A.N. 8&quot;200 mm"/>
      <sheetName val="3,2,4 Novafort 10&quot;A.N. 255 mm"/>
      <sheetName val="3,2,5 Novafort A.N.12&quot; 315mm"/>
      <sheetName val="3,2,6  Acc. Novafort. A.N."/>
      <sheetName val="3,3,1 Tuberia drenaje PVC 4&quot;"/>
      <sheetName val="3,3,2 Tuberia drenaje PVC 4&quot;"/>
      <sheetName val="3,3,3 Accesorio drenaje PVC 3&quot;"/>
      <sheetName val="3,3,4 Accesorio drenaje PVC 4&quot;"/>
      <sheetName val="3,3,5 Filtros Escorrentias"/>
      <sheetName val="3,4,2 Caja inspección 0,80"/>
      <sheetName val="3,4,3 Caja inspección 1,00"/>
      <sheetName val="3,4,6 Carcamo aguas lluvias"/>
      <sheetName val="3,4,7 Trampa de grasas"/>
      <sheetName val="3,4,8 Pozo Septico"/>
      <sheetName val="3,5,1 Exc Man "/>
      <sheetName val="3,5,2 Exc en recebo comp."/>
      <sheetName val="3,5,3  Relleno M seleccionado"/>
      <sheetName val="3,5,4 Relleno M Común "/>
      <sheetName val="3,5,5 Retiro sobrantes"/>
      <sheetName val="4,1,3 Muros"/>
      <sheetName val="4,2,2 Viga canal"/>
      <sheetName val="4,2,3  Vigas Prefabricadas"/>
      <sheetName val="4,3,3 Caseton 45 cm"/>
      <sheetName val="4,3,4 Caseton 40 cm "/>
      <sheetName val="4,3,6 Placa maciza 0,20"/>
      <sheetName val="4,3,9 Placa maciza 0,15"/>
      <sheetName val="4,4,2 Rampas"/>
      <sheetName val="4,4,3 POZO CONCRETO 20 M3"/>
      <sheetName val="4,6,2,3 Cerrchas  Metàlica"/>
      <sheetName val="5,1,1 Bloq Conc Estruc 0,12"/>
      <sheetName val="5,1,2 Bloque concreto divisorio"/>
      <sheetName val="5,1,6 Bloq Conc Estruc 014"/>
      <sheetName val="5,1,7 Bloq Conc Estruc 019"/>
      <sheetName val="5,2,2 Ladrillo estructural"/>
      <sheetName val="5,2,4 Ladrillo Prensado portant"/>
      <sheetName val="5,2,6 Muro en bloque No 4"/>
      <sheetName val="5,3,1 Enchape ladrillo arcilla"/>
      <sheetName val="5,3,3 Alfagias ladrillo arcilla"/>
      <sheetName val="5,3,4 Remate ladrillo arcilla"/>
      <sheetName val="5,5,3 Malla Electrosoldada "/>
      <sheetName val="5,6,1 Instalaciòn carpint. Meta"/>
      <sheetName val="6,1,2 Dinteles"/>
      <sheetName val="6,1,3 Remates sobre mamposteria"/>
      <sheetName val="6.1.8 Pergolas"/>
      <sheetName val="6,1,11 PLAQUETAS"/>
      <sheetName val="6,1,15 Bordillos ducha y aseo"/>
      <sheetName val="6,2,1 Mesones en concreto"/>
      <sheetName val="6,2,5 Bancas Concreto"/>
      <sheetName val="6,2,8 Alfajias 2"/>
      <sheetName val="7,1,1,1 Acometida PVC-P 2&quot;"/>
      <sheetName val="7,1,1,2 Accesorio PVC-P 2&quot; "/>
      <sheetName val="7,1,1,5 Bajantes A.N.  PVC 3&quot;"/>
      <sheetName val="7,1,2,1 Tuberia H.G. 1&quot;"/>
      <sheetName val="7,1,2,2  Accesorio H.G. 1&quot; "/>
      <sheetName val="7,1,3,1 Tuberia H.G. 1&quot;cuarto "/>
      <sheetName val="7,1,3,2  Accesorio H.G.1&quot;cuarto"/>
      <sheetName val="7,1,3,3  Registro R. W. 1&quot;"/>
      <sheetName val="7,1,3,7  Tanque Subterrraneo"/>
      <sheetName val="7,1,4,1 Tuberia H.G. 1 1.2&quot;"/>
      <sheetName val="7,1,4,2  Accesorio H.G.1 1.2&quot;"/>
      <sheetName val="7,1,4,3  Registro R. W. 1. 1.2&quot;"/>
      <sheetName val="7,1,4,4  Cheque  Helber 1 1.2&quot;"/>
      <sheetName val="7,1,5,1 Registro 1.2&quot;"/>
      <sheetName val="7,1,5,2 Registro 3 4"/>
      <sheetName val="7,1,5,3 Registro 1 "/>
      <sheetName val="7,1,5,4 Registro 114"/>
      <sheetName val="7,1,5,6 Registro 2 "/>
      <sheetName val="7,1,6,4 Acometida 1 14"/>
      <sheetName val="7,1,6,6 Acometida 2"/>
      <sheetName val="7,1,6,7 Tubo UZ 2&quot;"/>
      <sheetName val="7,1,6,9 Tuberia UZ 3&quot;"/>
      <sheetName val="7,1,6,10 Accesorio UZ  2&quot;"/>
      <sheetName val="7,1,6,11 Accesorio UZ 3&quot;"/>
      <sheetName val="7,1,7,1 Tuberia H.G. 1.2&quot;"/>
      <sheetName val="7,1,7,2  Accesorio H.G.1.2&quot;"/>
      <sheetName val="7,1,7,3 Registro Corte 1.2&quot; "/>
      <sheetName val="7,1,7,4 Registro 1.2&quot;"/>
      <sheetName val="7,1,7,5 Caja para medidor"/>
      <sheetName val="7,1,8,2 Punto  Agua Fria 1 1.2&quot;"/>
      <sheetName val="7,1,8,3 P Agua Fria Sanitarios"/>
      <sheetName val="7,1,8,4 P Agua Fria Orinales"/>
      <sheetName val="7,1,8,5 P Agua Fria pocetas lab"/>
      <sheetName val="7,1,8,6 P Agua Fria Ducha"/>
      <sheetName val="7,1,8,7 P Agua Fria Pocetas"/>
      <sheetName val="7,1,8,8 Llave  Manguera 1.2&quot;"/>
      <sheetName val="7,1,8,10  Tapòn H.G.1.2&quot;"/>
      <sheetName val="7,1,8,11  Tapòn P.V.C.1.2&quot; "/>
      <sheetName val="7,1,8,12  Camara aire H.G.1.2&quot;"/>
      <sheetName val="7,1,8,13  Camara aire P.V.C.P "/>
      <sheetName val="7,1,9,5  P Sifòn PVC-S 4&quot;"/>
      <sheetName val="7,1,10,1 Acomet sanit"/>
      <sheetName val="7,1,10,2 Pto 3&quot;"/>
      <sheetName val="7,1,11,1 Acomet lluvia"/>
      <sheetName val="7,1,11,3 3plg"/>
      <sheetName val="7,1,11,5 Bajante PVC "/>
      <sheetName val="7,1,11,6 Accesorios PVC"/>
      <sheetName val="7,1,12,1 Instalaciòn Lavamanos"/>
      <sheetName val="7,1,12,2 Instalaciòn Sanitario "/>
      <sheetName val="7,1,12,8 Llave  Manguera 1.2 "/>
      <sheetName val="7,1,12,9 Acoflex lav.sant."/>
      <sheetName val="7,1,14 Lavado Tanque"/>
      <sheetName val="7,1,15 Desinfecciòn tanque"/>
      <sheetName val="7,1,16,2 Bomba"/>
      <sheetName val="7,2,1,4 Tuberia  tipo L 1&quot;"/>
      <sheetName val="7,2,1,5  Registro bola 1&quot; "/>
      <sheetName val="7,2,1,7  Rejilla vent. plastica"/>
      <sheetName val="8,16"/>
      <sheetName val="8,17"/>
      <sheetName val="8,18"/>
      <sheetName val="8,20"/>
      <sheetName val="8,21"/>
      <sheetName val="8,22"/>
      <sheetName val="8,23"/>
      <sheetName val="8,24"/>
      <sheetName val="8,25"/>
      <sheetName val="8,26"/>
      <sheetName val="8,27"/>
      <sheetName val="8,28"/>
      <sheetName val="8,29"/>
      <sheetName val="8,30"/>
      <sheetName val="8,31"/>
      <sheetName val="8,32"/>
      <sheetName val="8,33"/>
      <sheetName val="8,34"/>
      <sheetName val="8,35"/>
      <sheetName val="8,36"/>
      <sheetName val="8,37"/>
      <sheetName val="8,38"/>
      <sheetName val="8,40"/>
      <sheetName val="8,41"/>
      <sheetName val="8,42"/>
      <sheetName val="8,43"/>
      <sheetName val="8,44"/>
      <sheetName val="8,45"/>
      <sheetName val="8,46"/>
      <sheetName val="8,47"/>
      <sheetName val="8,48"/>
      <sheetName val="8,51"/>
      <sheetName val="8,52"/>
      <sheetName val="8,56"/>
      <sheetName val="8,57"/>
      <sheetName val="8,58"/>
      <sheetName val="8,61"/>
      <sheetName val="8,62"/>
      <sheetName val="8,64"/>
      <sheetName val="8,65"/>
      <sheetName val="8,66"/>
      <sheetName val="8,67"/>
      <sheetName val="8,68"/>
      <sheetName val="8,69"/>
      <sheetName val="8,72"/>
      <sheetName val="8,73"/>
      <sheetName val="8,77"/>
      <sheetName val="8,78"/>
      <sheetName val="8,79"/>
      <sheetName val="8,80"/>
      <sheetName val="8,81"/>
      <sheetName val="8,83"/>
      <sheetName val="8,85"/>
      <sheetName val="8,86"/>
      <sheetName val="8,87"/>
      <sheetName val="8,88"/>
      <sheetName val="8,91"/>
      <sheetName val="8,92"/>
      <sheetName val="8,93"/>
      <sheetName val="10,1,3 Alistado pisos"/>
      <sheetName val="10,1,4 Mortero afinado"/>
      <sheetName val="10,2,1,3 Ceramica 0,20 x 0,20 "/>
      <sheetName val="10,2,2,3 Piso tablòn ges 0,30 "/>
      <sheetName val="10,2,4,3 gravilla m2"/>
      <sheetName val="10,3,1,1 Tablòn cuarto 26"/>
      <sheetName val="10,3,2,3 Media Caña"/>
      <sheetName val="10,3,2,5 Gravilla "/>
      <sheetName val="10,4,2 Escalera en Granito"/>
      <sheetName val="11,1,3 Afinado Viga canales"/>
      <sheetName val="11,2,2,1 Caballete"/>
      <sheetName val="11,2,3,1 Domo acrílico"/>
      <sheetName val="11,2,3,2 Acrilico transparente"/>
      <sheetName val="11,2,3,3 Teja trapezoidal Plast"/>
      <sheetName val="11,2,4,2 Cubierta placa"/>
      <sheetName val="11,2,5,1 Teja Barro"/>
      <sheetName val="11,2,5,2 Limahoyas"/>
      <sheetName val="11,3,3 Tragante 5x3"/>
      <sheetName val="11,3,5 Canal PVC"/>
      <sheetName val="12,1,4 Puert Alum dob reja"/>
      <sheetName val="12,1,7 PERGOLAS ALUM"/>
      <sheetName val="12,1,8 Puertas discapacitados"/>
      <sheetName val="12,1,9 BARANDA EN ALUMINIO"/>
      <sheetName val="12,2,1,1 Marcos puerta"/>
      <sheetName val="12,2,1,2 Puerta Sencilla"/>
      <sheetName val="12,2,1,3 Ventana"/>
      <sheetName val="12,2,1,5 Puertas Emtamborada"/>
      <sheetName val="12,2,2,2 Pasamanos"/>
      <sheetName val=" 12,2,2,4 Baranda tubo"/>
      <sheetName val="12,2,3,1 Rejas en varilla cuadr"/>
      <sheetName val="12,2,3,2 Rejas ventana"/>
      <sheetName val="12,2,3,3 Rejas Puerta baño"/>
      <sheetName val="12,2,3,4 Reja Ventilación"/>
      <sheetName val="12,2,4,1 CORTASOL"/>
      <sheetName val="12,2,4,4 Ventana Malla"/>
      <sheetName val="13,1,2"/>
      <sheetName val="13,1,5"/>
      <sheetName val="13,1,6"/>
      <sheetName val="13,4,1"/>
      <sheetName val="16,1,7 Lavamanos de colgar"/>
      <sheetName val="16,1,8 Sanit Disc"/>
      <sheetName val="16,2,1 Pocetas Aseo"/>
      <sheetName val="16,2,7 Barras disc"/>
      <sheetName val="17,2,1 Puerta Vidrio"/>
      <sheetName val="17,2,2 Puerta PVC Baterias"/>
      <sheetName val="17,2,3 Divisiones 0,06"/>
      <sheetName val="17,2,4 Divisiones baños "/>
      <sheetName val="18,1,2 pintura plastica"/>
      <sheetName val="18,1,4 Vinilo sin estuco "/>
      <sheetName val="18,1,5 Vinilo Cielos "/>
      <sheetName val="20,3,1 Solado esp= 0,05"/>
      <sheetName val="20,3,2 Concreto Ciclopeo "/>
      <sheetName val="20,3,3 Vigas de Amarre"/>
      <sheetName val="20,3,5  Cerramiento Malla Esla"/>
      <sheetName val="20,3,6  Muros de contencion "/>
      <sheetName val="20,4,1 Mov Tierras"/>
      <sheetName val="20,2,13 Escalinatas"/>
      <sheetName val="20,5,1 Gaviones en piedra"/>
      <sheetName val="20,5,2 PERGOLA  METALICA"/>
      <sheetName val="20,5,3  Acero 37000  Ext."/>
      <sheetName val="20,5,4 Acero 60000 psi"/>
      <sheetName val="20,5,5 Malla Electrosoldada  "/>
      <sheetName val="21,1,1 Lavada ladrillo "/>
      <sheetName val="21,1,4 Retiro Escombros"/>
      <sheetName val="Pasamanos "/>
      <sheetName val="MALECON"/>
      <sheetName val="C8 int"/>
      <sheetName val="C9 int"/>
      <sheetName val="c10"/>
      <sheetName val="c11 int"/>
      <sheetName val="PRESTACIONES SOCIALES"/>
      <sheetName val="RESUMEN AIU"/>
      <sheetName val="DISPONIBILIDAD"/>
      <sheetName val="CONVENIENCIA Y OPORTUNIDAD"/>
      <sheetName val="PRESUPUESTO CONSTRUPLAN"/>
      <sheetName val="FORMATO SOLICITUD SICE"/>
      <sheetName val="Multiplicador"/>
      <sheetName val="Presupuesto Oficial"/>
      <sheetName val="CANT. TOT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>
        <row r="2">
          <cell r="A2">
            <v>2</v>
          </cell>
        </row>
      </sheetData>
      <sheetData sheetId="203">
        <row r="1">
          <cell r="A1" t="str">
            <v>ITEM</v>
          </cell>
        </row>
      </sheetData>
      <sheetData sheetId="204">
        <row r="1">
          <cell r="A1" t="str">
            <v>EQUIPO</v>
          </cell>
        </row>
      </sheetData>
      <sheetData sheetId="205">
        <row r="1">
          <cell r="A1" t="str">
            <v>ADMINISTRACION</v>
          </cell>
        </row>
      </sheetData>
      <sheetData sheetId="206">
        <row r="1">
          <cell r="A1" t="str">
            <v>ADMINISTRACION</v>
          </cell>
        </row>
      </sheetData>
      <sheetData sheetId="207"/>
      <sheetData sheetId="208"/>
      <sheetData sheetId="209"/>
      <sheetData sheetId="210">
        <row r="33">
          <cell r="C33">
            <v>0.77967625899280601</v>
          </cell>
        </row>
      </sheetData>
      <sheetData sheetId="211"/>
      <sheetData sheetId="212"/>
      <sheetData sheetId="213"/>
      <sheetData sheetId="214"/>
      <sheetData sheetId="215"/>
      <sheetData sheetId="216">
        <row r="1">
          <cell r="A1" t="str">
            <v>ITEM</v>
          </cell>
        </row>
      </sheetData>
      <sheetData sheetId="217">
        <row r="1">
          <cell r="A1" t="str">
            <v>EQUIPO</v>
          </cell>
        </row>
      </sheetData>
      <sheetData sheetId="218">
        <row r="1">
          <cell r="A1" t="str">
            <v>ADMINISTRACION</v>
          </cell>
        </row>
      </sheetData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>
        <row r="2">
          <cell r="A2">
            <v>2</v>
          </cell>
        </row>
      </sheetData>
      <sheetData sheetId="240">
        <row r="1">
          <cell r="A1" t="str">
            <v>ITEM</v>
          </cell>
        </row>
      </sheetData>
      <sheetData sheetId="241">
        <row r="1">
          <cell r="A1" t="str">
            <v>EQUIPO</v>
          </cell>
        </row>
      </sheetData>
      <sheetData sheetId="242">
        <row r="1">
          <cell r="A1" t="str">
            <v>ADMINISTRACION</v>
          </cell>
        </row>
      </sheetData>
      <sheetData sheetId="243">
        <row r="1">
          <cell r="A1" t="str">
            <v>ADMINISTRACION</v>
          </cell>
        </row>
      </sheetData>
      <sheetData sheetId="244">
        <row r="1">
          <cell r="A1" t="str">
            <v>ADMINISTRACION</v>
          </cell>
        </row>
      </sheetData>
      <sheetData sheetId="245"/>
      <sheetData sheetId="246"/>
      <sheetData sheetId="247"/>
      <sheetData sheetId="248"/>
      <sheetData sheetId="249"/>
      <sheetData sheetId="250">
        <row r="33">
          <cell r="C33">
            <v>0.77967625899280601</v>
          </cell>
        </row>
      </sheetData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>
        <row r="1">
          <cell r="A1" t="str">
            <v>ITEM</v>
          </cell>
        </row>
      </sheetData>
      <sheetData sheetId="264">
        <row r="1">
          <cell r="A1" t="str">
            <v>EQUIPO</v>
          </cell>
        </row>
      </sheetData>
      <sheetData sheetId="265">
        <row r="1">
          <cell r="A1" t="str">
            <v>ADMINISTRACION</v>
          </cell>
        </row>
      </sheetData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>
        <row r="2">
          <cell r="A2">
            <v>2</v>
          </cell>
        </row>
      </sheetData>
      <sheetData sheetId="277">
        <row r="1">
          <cell r="A1" t="str">
            <v>ITEM</v>
          </cell>
        </row>
      </sheetData>
      <sheetData sheetId="278">
        <row r="1">
          <cell r="A1" t="str">
            <v>EQUIPO</v>
          </cell>
        </row>
      </sheetData>
      <sheetData sheetId="279">
        <row r="1">
          <cell r="A1" t="str">
            <v>ADMINISTRACION</v>
          </cell>
        </row>
      </sheetData>
      <sheetData sheetId="280">
        <row r="1">
          <cell r="A1" t="str">
            <v>ADMINISTRACION</v>
          </cell>
        </row>
      </sheetData>
      <sheetData sheetId="281">
        <row r="1">
          <cell r="A1" t="str">
            <v>ADMINISTRACION</v>
          </cell>
        </row>
      </sheetData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>
        <row r="33">
          <cell r="C33">
            <v>0.77967625899280601</v>
          </cell>
        </row>
      </sheetData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>
        <row r="1">
          <cell r="A1" t="str">
            <v>ITEM</v>
          </cell>
        </row>
      </sheetData>
      <sheetData sheetId="308">
        <row r="1">
          <cell r="A1" t="str">
            <v>EQUIPO</v>
          </cell>
        </row>
      </sheetData>
      <sheetData sheetId="309">
        <row r="1">
          <cell r="A1" t="str">
            <v>ADMINISTRACION</v>
          </cell>
        </row>
      </sheetData>
      <sheetData sheetId="310"/>
      <sheetData sheetId="311"/>
      <sheetData sheetId="312"/>
      <sheetData sheetId="313">
        <row r="2">
          <cell r="A2">
            <v>2</v>
          </cell>
        </row>
      </sheetData>
      <sheetData sheetId="314">
        <row r="1">
          <cell r="A1" t="str">
            <v>ITEM</v>
          </cell>
        </row>
      </sheetData>
      <sheetData sheetId="315">
        <row r="1">
          <cell r="A1" t="str">
            <v>EQUIPO</v>
          </cell>
        </row>
      </sheetData>
      <sheetData sheetId="316">
        <row r="1">
          <cell r="A1" t="str">
            <v>ADMINISTRACION</v>
          </cell>
        </row>
      </sheetData>
      <sheetData sheetId="317"/>
      <sheetData sheetId="318">
        <row r="1">
          <cell r="A1" t="str">
            <v>ADMINISTRACION</v>
          </cell>
        </row>
      </sheetData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>
        <row r="1">
          <cell r="A1" t="str">
            <v>ITEM</v>
          </cell>
        </row>
      </sheetData>
      <sheetData sheetId="345">
        <row r="1">
          <cell r="A1" t="str">
            <v>EQUIPO</v>
          </cell>
        </row>
      </sheetData>
      <sheetData sheetId="346">
        <row r="1">
          <cell r="A1" t="str">
            <v>ADMINISTRACION</v>
          </cell>
        </row>
      </sheetData>
      <sheetData sheetId="347">
        <row r="1">
          <cell r="A1" t="str">
            <v>ITEM</v>
          </cell>
        </row>
      </sheetData>
      <sheetData sheetId="348"/>
      <sheetData sheetId="349">
        <row r="1">
          <cell r="A1" t="str">
            <v>EQUIPO</v>
          </cell>
        </row>
      </sheetData>
      <sheetData sheetId="350"/>
      <sheetData sheetId="351">
        <row r="1">
          <cell r="A1" t="str">
            <v>ADMINISTRACION</v>
          </cell>
        </row>
      </sheetData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>
        <row r="1">
          <cell r="A1" t="str">
            <v>ITEM</v>
          </cell>
        </row>
      </sheetData>
      <sheetData sheetId="362">
        <row r="1">
          <cell r="A1" t="str">
            <v>EQUIPO</v>
          </cell>
        </row>
      </sheetData>
      <sheetData sheetId="363">
        <row r="1">
          <cell r="A1" t="str">
            <v>ADMINISTRACION</v>
          </cell>
        </row>
      </sheetData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>
        <row r="1">
          <cell r="A1" t="str">
            <v>ITEM</v>
          </cell>
        </row>
      </sheetData>
      <sheetData sheetId="382">
        <row r="1">
          <cell r="A1" t="str">
            <v>EQUIPO</v>
          </cell>
        </row>
      </sheetData>
      <sheetData sheetId="383">
        <row r="1">
          <cell r="A1" t="str">
            <v>ADMINISTRACION</v>
          </cell>
        </row>
      </sheetData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>
        <row r="1">
          <cell r="A1" t="str">
            <v>ITEM</v>
          </cell>
        </row>
      </sheetData>
      <sheetData sheetId="399">
        <row r="1">
          <cell r="A1" t="str">
            <v>EQUIPO</v>
          </cell>
        </row>
      </sheetData>
      <sheetData sheetId="400">
        <row r="1">
          <cell r="A1" t="str">
            <v>ADMINISTRACION</v>
          </cell>
        </row>
      </sheetData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>
        <row r="1">
          <cell r="A1" t="str">
            <v>INSTITUTO NACIONAL DE VIAS</v>
          </cell>
        </row>
      </sheetData>
      <sheetData sheetId="414"/>
      <sheetData sheetId="415"/>
      <sheetData sheetId="416"/>
      <sheetData sheetId="417"/>
      <sheetData sheetId="418">
        <row r="1">
          <cell r="B1" t="str">
            <v>CTO-102-2002</v>
          </cell>
        </row>
      </sheetData>
      <sheetData sheetId="419">
        <row r="1">
          <cell r="A1" t="str">
            <v>INSTITUTO NACIONAL DE VIAS</v>
          </cell>
        </row>
      </sheetData>
      <sheetData sheetId="420"/>
      <sheetData sheetId="421"/>
      <sheetData sheetId="422"/>
      <sheetData sheetId="423"/>
      <sheetData sheetId="424"/>
      <sheetData sheetId="425">
        <row r="1">
          <cell r="A1" t="str">
            <v>INSTITUTO NACIONAL DE VIAS</v>
          </cell>
        </row>
      </sheetData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>
        <row r="1">
          <cell r="A1" t="str">
            <v>ITEM</v>
          </cell>
        </row>
      </sheetData>
      <sheetData sheetId="436">
        <row r="1">
          <cell r="A1" t="str">
            <v>EQUIPO</v>
          </cell>
        </row>
      </sheetData>
      <sheetData sheetId="437">
        <row r="1">
          <cell r="A1" t="str">
            <v>ADMINISTRACION</v>
          </cell>
        </row>
      </sheetData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>
        <row r="33">
          <cell r="C33">
            <v>0.77967625899280601</v>
          </cell>
        </row>
      </sheetData>
      <sheetData sheetId="497"/>
      <sheetData sheetId="498"/>
      <sheetData sheetId="499"/>
      <sheetData sheetId="500">
        <row r="1">
          <cell r="B1" t="str">
            <v>CTO-102-2002</v>
          </cell>
        </row>
      </sheetData>
      <sheetData sheetId="501"/>
      <sheetData sheetId="502">
        <row r="1">
          <cell r="A1" t="str">
            <v>ITEM</v>
          </cell>
        </row>
      </sheetData>
      <sheetData sheetId="503">
        <row r="1">
          <cell r="A1" t="str">
            <v>EQUIPO</v>
          </cell>
        </row>
      </sheetData>
      <sheetData sheetId="504">
        <row r="1">
          <cell r="A1" t="str">
            <v>ADMINISTRACION</v>
          </cell>
        </row>
      </sheetData>
      <sheetData sheetId="505"/>
      <sheetData sheetId="506"/>
      <sheetData sheetId="507"/>
      <sheetData sheetId="508"/>
      <sheetData sheetId="509"/>
      <sheetData sheetId="510"/>
      <sheetData sheetId="511"/>
      <sheetData sheetId="512">
        <row r="168">
          <cell r="D168">
            <v>10046</v>
          </cell>
        </row>
      </sheetData>
      <sheetData sheetId="513">
        <row r="5">
          <cell r="E5" t="str">
            <v>CANTIDAD</v>
          </cell>
        </row>
      </sheetData>
      <sheetData sheetId="514">
        <row r="5">
          <cell r="E5" t="str">
            <v>CANTIDAD</v>
          </cell>
        </row>
      </sheetData>
      <sheetData sheetId="515">
        <row r="5">
          <cell r="E5" t="str">
            <v>CANTIDAD</v>
          </cell>
        </row>
      </sheetData>
      <sheetData sheetId="516">
        <row r="5">
          <cell r="E5" t="str">
            <v>CANTIDAD</v>
          </cell>
        </row>
      </sheetData>
      <sheetData sheetId="517">
        <row r="5">
          <cell r="E5" t="str">
            <v>CANTIDAD</v>
          </cell>
        </row>
      </sheetData>
      <sheetData sheetId="518">
        <row r="5">
          <cell r="E5" t="str">
            <v>CANTIDAD</v>
          </cell>
        </row>
      </sheetData>
      <sheetData sheetId="519">
        <row r="5">
          <cell r="E5" t="str">
            <v>CANTIDAD</v>
          </cell>
        </row>
      </sheetData>
      <sheetData sheetId="520">
        <row r="5">
          <cell r="E5" t="str">
            <v>CANTIDAD</v>
          </cell>
        </row>
      </sheetData>
      <sheetData sheetId="521">
        <row r="5">
          <cell r="E5" t="str">
            <v>CANTIDAD</v>
          </cell>
        </row>
      </sheetData>
      <sheetData sheetId="522">
        <row r="5">
          <cell r="E5" t="str">
            <v>CANTIDAD</v>
          </cell>
        </row>
      </sheetData>
      <sheetData sheetId="523"/>
      <sheetData sheetId="524"/>
      <sheetData sheetId="525"/>
      <sheetData sheetId="526"/>
      <sheetData sheetId="527">
        <row r="2">
          <cell r="A2" t="str">
            <v>ACTA No</v>
          </cell>
        </row>
      </sheetData>
      <sheetData sheetId="528"/>
      <sheetData sheetId="529"/>
      <sheetData sheetId="530"/>
      <sheetData sheetId="531"/>
      <sheetData sheetId="532"/>
      <sheetData sheetId="533"/>
      <sheetData sheetId="534">
        <row r="5">
          <cell r="A5">
            <v>1</v>
          </cell>
        </row>
      </sheetData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55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60" refreshError="1"/>
      <sheetData sheetId="561"/>
      <sheetData sheetId="562"/>
      <sheetData sheetId="563"/>
      <sheetData sheetId="564"/>
      <sheetData sheetId="565">
        <row r="1">
          <cell r="A1" t="str">
            <v>INSTITUTO NACIONAL DE VIAS</v>
          </cell>
        </row>
      </sheetData>
      <sheetData sheetId="566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>
        <row r="1">
          <cell r="A1" t="str">
            <v>ABRAZADERA DE SALIDA TIPO 1</v>
          </cell>
        </row>
      </sheetData>
      <sheetData sheetId="574" refreshError="1"/>
      <sheetData sheetId="575"/>
      <sheetData sheetId="576" refreshError="1"/>
      <sheetData sheetId="577" refreshError="1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>
        <row r="1">
          <cell r="A1" t="str">
            <v>ABRAZADERA DE SALIDA TIPO 1</v>
          </cell>
        </row>
      </sheetData>
      <sheetData sheetId="606"/>
      <sheetData sheetId="607"/>
      <sheetData sheetId="608"/>
      <sheetData sheetId="609"/>
      <sheetData sheetId="610">
        <row r="1">
          <cell r="B1" t="str">
            <v>CTO-102-2002</v>
          </cell>
        </row>
      </sheetData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/>
      <sheetData sheetId="720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/>
      <sheetData sheetId="728" refreshError="1"/>
      <sheetData sheetId="729"/>
      <sheetData sheetId="730" refreshError="1"/>
      <sheetData sheetId="731" refreshError="1"/>
      <sheetData sheetId="732" refreshError="1"/>
      <sheetData sheetId="733"/>
      <sheetData sheetId="734">
        <row r="22">
          <cell r="G22" t="str">
            <v>Tarjeta 1</v>
          </cell>
        </row>
      </sheetData>
      <sheetData sheetId="735" refreshError="1"/>
      <sheetData sheetId="736"/>
      <sheetData sheetId="737"/>
      <sheetData sheetId="738"/>
      <sheetData sheetId="739"/>
      <sheetData sheetId="740" refreshError="1"/>
      <sheetData sheetId="741" refreshError="1"/>
      <sheetData sheetId="742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 refreshError="1"/>
      <sheetData sheetId="913"/>
      <sheetData sheetId="914"/>
      <sheetData sheetId="915"/>
      <sheetData sheetId="916"/>
      <sheetData sheetId="917">
        <row r="103">
          <cell r="C103" t="str">
            <v>EXP</v>
          </cell>
        </row>
      </sheetData>
      <sheetData sheetId="918" refreshError="1"/>
      <sheetData sheetId="919" refreshError="1"/>
      <sheetData sheetId="920"/>
      <sheetData sheetId="921">
        <row r="147">
          <cell r="B147" t="str">
            <v>SUB TOTAL OBRAS DE  INSTALACIONES ELÉCTRICAS DE LAS ESTACIONES (Urbanismo)</v>
          </cell>
        </row>
      </sheetData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 refreshError="1"/>
      <sheetData sheetId="1301" refreshError="1"/>
      <sheetData sheetId="1302"/>
      <sheetData sheetId="1303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/>
      <sheetData sheetId="1310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>
        <row r="2">
          <cell r="A2" t="str">
            <v>CODIGO</v>
          </cell>
        </row>
      </sheetData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/>
      <sheetData sheetId="1433"/>
      <sheetData sheetId="1434"/>
      <sheetData sheetId="1435"/>
      <sheetData sheetId="1436"/>
      <sheetData sheetId="1437" refreshError="1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 refreshError="1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 refreshError="1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 refreshError="1"/>
      <sheetData sheetId="1485"/>
      <sheetData sheetId="1486" refreshError="1"/>
      <sheetData sheetId="1487"/>
      <sheetData sheetId="1488"/>
      <sheetData sheetId="1489"/>
      <sheetData sheetId="1490"/>
      <sheetData sheetId="1491"/>
      <sheetData sheetId="1492" refreshError="1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/>
      <sheetData sheetId="1549" refreshError="1"/>
      <sheetData sheetId="1550"/>
      <sheetData sheetId="1551"/>
      <sheetData sheetId="1552"/>
      <sheetData sheetId="1553"/>
      <sheetData sheetId="1554"/>
      <sheetData sheetId="1555"/>
      <sheetData sheetId="1556" refreshError="1"/>
      <sheetData sheetId="1557" refreshError="1"/>
      <sheetData sheetId="1558" refreshError="1"/>
      <sheetData sheetId="1559"/>
      <sheetData sheetId="1560" refreshError="1"/>
      <sheetData sheetId="156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/>
      <sheetData sheetId="1587" refreshError="1"/>
      <sheetData sheetId="1588" refreshError="1"/>
      <sheetData sheetId="1589" refreshError="1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/>
      <sheetData sheetId="1623"/>
      <sheetData sheetId="1624"/>
      <sheetData sheetId="1625"/>
      <sheetData sheetId="1626"/>
      <sheetData sheetId="1627"/>
      <sheetData sheetId="1628" refreshError="1"/>
      <sheetData sheetId="1629" refreshError="1"/>
      <sheetData sheetId="1630" refreshError="1"/>
      <sheetData sheetId="1631"/>
      <sheetData sheetId="1632" refreshError="1"/>
      <sheetData sheetId="1633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/>
      <sheetData sheetId="1658" refreshError="1"/>
      <sheetData sheetId="1659" refreshError="1"/>
      <sheetData sheetId="1660" refreshError="1"/>
      <sheetData sheetId="1661"/>
      <sheetData sheetId="1662"/>
      <sheetData sheetId="1663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/>
      <sheetData sheetId="1704" refreshError="1"/>
      <sheetData sheetId="1705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/>
      <sheetData sheetId="1728">
        <row r="1">
          <cell r="B1" t="str">
            <v>CTO-102-2002</v>
          </cell>
        </row>
      </sheetData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>
        <row r="2">
          <cell r="A2" t="str">
            <v>ACTA No</v>
          </cell>
        </row>
      </sheetData>
      <sheetData sheetId="1750">
        <row r="2">
          <cell r="A2" t="str">
            <v>ACTA No</v>
          </cell>
        </row>
      </sheetData>
      <sheetData sheetId="1751"/>
      <sheetData sheetId="1752"/>
      <sheetData sheetId="1753"/>
      <sheetData sheetId="1754"/>
      <sheetData sheetId="1755"/>
      <sheetData sheetId="1756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 refreshError="1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 refreshError="1"/>
      <sheetData sheetId="1897"/>
      <sheetData sheetId="1898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/>
      <sheetData sheetId="1908" refreshError="1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 refreshError="1"/>
      <sheetData sheetId="1920"/>
      <sheetData sheetId="1921"/>
      <sheetData sheetId="1922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 refreshError="1"/>
      <sheetData sheetId="2027" refreshError="1"/>
      <sheetData sheetId="2028" refreshError="1"/>
      <sheetData sheetId="2029" refreshError="1"/>
      <sheetData sheetId="2030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/>
      <sheetData sheetId="2072" refreshError="1"/>
      <sheetData sheetId="2073"/>
      <sheetData sheetId="2074" refreshError="1"/>
      <sheetData sheetId="2075"/>
      <sheetData sheetId="2076"/>
      <sheetData sheetId="2077">
        <row r="1">
          <cell r="A1" t="str">
            <v>INSTITUTO NACIONAL DE VIAS</v>
          </cell>
        </row>
      </sheetData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>
        <row r="5">
          <cell r="E5" t="str">
            <v>CANTIDAD</v>
          </cell>
        </row>
      </sheetData>
      <sheetData sheetId="2088"/>
      <sheetData sheetId="2089" refreshError="1"/>
      <sheetData sheetId="2090"/>
      <sheetData sheetId="2091"/>
      <sheetData sheetId="2092"/>
      <sheetData sheetId="2093" refreshError="1"/>
      <sheetData sheetId="2094"/>
      <sheetData sheetId="2095"/>
      <sheetData sheetId="2096"/>
      <sheetData sheetId="2097"/>
      <sheetData sheetId="2098"/>
      <sheetData sheetId="2099"/>
      <sheetData sheetId="2100" refreshError="1"/>
      <sheetData sheetId="2101" refreshError="1"/>
      <sheetData sheetId="2102" refreshError="1"/>
      <sheetData sheetId="2103"/>
      <sheetData sheetId="2104"/>
      <sheetData sheetId="2105"/>
      <sheetData sheetId="2106"/>
      <sheetData sheetId="2107"/>
      <sheetData sheetId="2108">
        <row r="1">
          <cell r="A1" t="str">
            <v>INSTITUTO NACIONAL DE VIAS</v>
          </cell>
        </row>
      </sheetData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/>
      <sheetData sheetId="2117" refreshError="1"/>
      <sheetData sheetId="2118">
        <row r="1">
          <cell r="A1" t="str">
            <v>INSTITUTO NACIONAL DE VIAS</v>
          </cell>
        </row>
      </sheetData>
      <sheetData sheetId="2119" refreshError="1"/>
      <sheetData sheetId="2120" refreshError="1"/>
      <sheetData sheetId="2121" refreshError="1"/>
      <sheetData sheetId="2122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/>
      <sheetData sheetId="2269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/>
      <sheetData sheetId="2289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/>
      <sheetData sheetId="2531" refreshError="1"/>
      <sheetData sheetId="2532" refreshError="1"/>
      <sheetData sheetId="2533" refreshError="1"/>
      <sheetData sheetId="2534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/>
      <sheetData sheetId="2557" refreshError="1"/>
      <sheetData sheetId="2558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/>
      <sheetData sheetId="2565"/>
      <sheetData sheetId="2566"/>
      <sheetData sheetId="2567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/>
      <sheetData sheetId="2574"/>
      <sheetData sheetId="2575" refreshError="1"/>
      <sheetData sheetId="2576" refreshError="1"/>
      <sheetData sheetId="2577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/>
      <sheetData sheetId="2693"/>
      <sheetData sheetId="2694"/>
      <sheetData sheetId="2695">
        <row r="1">
          <cell r="A1" t="str">
            <v>ITEM</v>
          </cell>
        </row>
      </sheetData>
      <sheetData sheetId="2696">
        <row r="1">
          <cell r="A1" t="str">
            <v>EQUIPO</v>
          </cell>
        </row>
      </sheetData>
      <sheetData sheetId="2697">
        <row r="1">
          <cell r="A1" t="str">
            <v>ADMINISTRACION</v>
          </cell>
        </row>
      </sheetData>
      <sheetData sheetId="2698"/>
      <sheetData sheetId="2699" refreshError="1"/>
      <sheetData sheetId="2700" refreshError="1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 refreshError="1"/>
      <sheetData sheetId="2728"/>
      <sheetData sheetId="2729"/>
      <sheetData sheetId="2730"/>
      <sheetData sheetId="2731"/>
      <sheetData sheetId="2732"/>
      <sheetData sheetId="2733"/>
      <sheetData sheetId="2734">
        <row r="1">
          <cell r="A1" t="str">
            <v>ITEM</v>
          </cell>
        </row>
      </sheetData>
      <sheetData sheetId="2735">
        <row r="1">
          <cell r="A1" t="str">
            <v>EQUIPO</v>
          </cell>
        </row>
      </sheetData>
      <sheetData sheetId="2736">
        <row r="1">
          <cell r="A1" t="str">
            <v>ADMINISTRACION</v>
          </cell>
        </row>
      </sheetData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>
        <row r="33">
          <cell r="G33">
            <v>0.59504299999999999</v>
          </cell>
        </row>
      </sheetData>
      <sheetData sheetId="3082"/>
      <sheetData sheetId="3083" refreshError="1"/>
      <sheetData sheetId="3084"/>
      <sheetData sheetId="3085"/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/>
      <sheetData sheetId="3097"/>
      <sheetData sheetId="3098"/>
      <sheetData sheetId="3099"/>
      <sheetData sheetId="3100"/>
      <sheetData sheetId="3101"/>
      <sheetData sheetId="3102"/>
      <sheetData sheetId="3103"/>
      <sheetData sheetId="3104"/>
      <sheetData sheetId="3105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/>
      <sheetData sheetId="3295">
        <row r="168">
          <cell r="D168">
            <v>0.16</v>
          </cell>
        </row>
      </sheetData>
      <sheetData sheetId="3296">
        <row r="7">
          <cell r="B7">
            <v>1</v>
          </cell>
        </row>
      </sheetData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>
        <row r="8">
          <cell r="A8">
            <v>2.1</v>
          </cell>
        </row>
      </sheetData>
      <sheetData sheetId="4021">
        <row r="8">
          <cell r="A8">
            <v>3.1</v>
          </cell>
        </row>
      </sheetData>
      <sheetData sheetId="4022">
        <row r="8">
          <cell r="A8">
            <v>2.1</v>
          </cell>
        </row>
      </sheetData>
      <sheetData sheetId="4023">
        <row r="8">
          <cell r="A8">
            <v>3.1</v>
          </cell>
        </row>
      </sheetData>
      <sheetData sheetId="4024">
        <row r="8">
          <cell r="A8">
            <v>2.1</v>
          </cell>
        </row>
      </sheetData>
      <sheetData sheetId="4025">
        <row r="8">
          <cell r="A8">
            <v>3.1</v>
          </cell>
        </row>
      </sheetData>
      <sheetData sheetId="4026"/>
      <sheetData sheetId="4027">
        <row r="3">
          <cell r="A3">
            <v>1</v>
          </cell>
        </row>
      </sheetData>
      <sheetData sheetId="4028"/>
      <sheetData sheetId="4029">
        <row r="3">
          <cell r="A3">
            <v>1</v>
          </cell>
        </row>
      </sheetData>
      <sheetData sheetId="4030"/>
      <sheetData sheetId="4031">
        <row r="3">
          <cell r="A3">
            <v>1</v>
          </cell>
        </row>
      </sheetData>
      <sheetData sheetId="4032"/>
      <sheetData sheetId="4033"/>
      <sheetData sheetId="4034">
        <row r="1">
          <cell r="A1" t="str">
            <v>LISTADO DE INSUMOS GENERAL</v>
          </cell>
        </row>
      </sheetData>
      <sheetData sheetId="4035"/>
      <sheetData sheetId="4036">
        <row r="1">
          <cell r="A1" t="str">
            <v>LISTADO DE INSUMOS GENERAL</v>
          </cell>
        </row>
      </sheetData>
      <sheetData sheetId="4037"/>
      <sheetData sheetId="4038">
        <row r="1">
          <cell r="A1" t="str">
            <v>LISTADO DE INSUMOS GENERAL</v>
          </cell>
        </row>
      </sheetData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>
        <row r="8">
          <cell r="A8">
            <v>2.1</v>
          </cell>
        </row>
      </sheetData>
      <sheetData sheetId="4055">
        <row r="8">
          <cell r="A8">
            <v>3.1</v>
          </cell>
        </row>
      </sheetData>
      <sheetData sheetId="4056"/>
      <sheetData sheetId="4057"/>
      <sheetData sheetId="4058"/>
      <sheetData sheetId="4059"/>
      <sheetData sheetId="4060"/>
      <sheetData sheetId="4061">
        <row r="3">
          <cell r="A3">
            <v>1</v>
          </cell>
        </row>
      </sheetData>
      <sheetData sheetId="4062"/>
      <sheetData sheetId="4063"/>
      <sheetData sheetId="4064"/>
      <sheetData sheetId="4065"/>
      <sheetData sheetId="4066"/>
      <sheetData sheetId="4067" refreshError="1"/>
      <sheetData sheetId="4068">
        <row r="1">
          <cell r="A1" t="str">
            <v>LISTADO DE INSUMOS GENERAL</v>
          </cell>
        </row>
      </sheetData>
      <sheetData sheetId="4069" refreshError="1"/>
      <sheetData sheetId="4070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 refreshError="1"/>
      <sheetData sheetId="4276"/>
      <sheetData sheetId="4277"/>
      <sheetData sheetId="4278" refreshError="1"/>
      <sheetData sheetId="4279" refreshError="1"/>
      <sheetData sheetId="4280" refreshError="1"/>
      <sheetData sheetId="4281" refreshError="1"/>
      <sheetData sheetId="4282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/>
      <sheetData sheetId="4325"/>
      <sheetData sheetId="4326"/>
      <sheetData sheetId="4327"/>
      <sheetData sheetId="4328"/>
      <sheetData sheetId="4329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/>
      <sheetData sheetId="4351"/>
      <sheetData sheetId="4352"/>
      <sheetData sheetId="4353"/>
      <sheetData sheetId="4354" refreshError="1"/>
      <sheetData sheetId="4355" refreshError="1"/>
      <sheetData sheetId="4356" refreshError="1"/>
      <sheetData sheetId="4357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/>
      <sheetData sheetId="4423"/>
      <sheetData sheetId="4424" refreshError="1"/>
      <sheetData sheetId="4425"/>
      <sheetData sheetId="4426" refreshError="1"/>
      <sheetData sheetId="4427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/>
      <sheetData sheetId="4438"/>
      <sheetData sheetId="4439"/>
      <sheetData sheetId="4440"/>
      <sheetData sheetId="4441"/>
      <sheetData sheetId="4442"/>
      <sheetData sheetId="4443"/>
      <sheetData sheetId="4444"/>
      <sheetData sheetId="4445"/>
      <sheetData sheetId="4446"/>
      <sheetData sheetId="4447"/>
      <sheetData sheetId="4448"/>
      <sheetData sheetId="4449"/>
      <sheetData sheetId="4450"/>
      <sheetData sheetId="4451"/>
      <sheetData sheetId="4452"/>
      <sheetData sheetId="4453"/>
      <sheetData sheetId="4454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/>
      <sheetData sheetId="4467"/>
      <sheetData sheetId="4468"/>
      <sheetData sheetId="4469"/>
      <sheetData sheetId="4470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/>
      <sheetData sheetId="4490"/>
      <sheetData sheetId="4491" refreshError="1"/>
      <sheetData sheetId="4492"/>
      <sheetData sheetId="4493"/>
      <sheetData sheetId="4494"/>
      <sheetData sheetId="4495"/>
      <sheetData sheetId="4496"/>
      <sheetData sheetId="4497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/>
      <sheetData sheetId="4537">
        <row r="1">
          <cell r="A1" t="str">
            <v>ITEM</v>
          </cell>
        </row>
      </sheetData>
      <sheetData sheetId="4538" refreshError="1"/>
      <sheetData sheetId="4539">
        <row r="1">
          <cell r="A1" t="str">
            <v>ADMINISTRACION</v>
          </cell>
        </row>
      </sheetData>
      <sheetData sheetId="4540"/>
      <sheetData sheetId="4541"/>
      <sheetData sheetId="4542"/>
      <sheetData sheetId="4543"/>
      <sheetData sheetId="4544"/>
      <sheetData sheetId="4545"/>
      <sheetData sheetId="4546"/>
      <sheetData sheetId="4547"/>
      <sheetData sheetId="4548"/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/>
      <sheetData sheetId="4561"/>
      <sheetData sheetId="4562" refreshError="1"/>
      <sheetData sheetId="4563" refreshError="1"/>
      <sheetData sheetId="4564"/>
      <sheetData sheetId="4565"/>
      <sheetData sheetId="4566">
        <row r="1">
          <cell r="B1" t="str">
            <v>CTO-102-2002</v>
          </cell>
        </row>
      </sheetData>
      <sheetData sheetId="4567"/>
      <sheetData sheetId="4568"/>
      <sheetData sheetId="4569"/>
      <sheetData sheetId="4570"/>
      <sheetData sheetId="4571"/>
      <sheetData sheetId="4572"/>
      <sheetData sheetId="4573"/>
      <sheetData sheetId="4574"/>
      <sheetData sheetId="4575"/>
      <sheetData sheetId="4576"/>
      <sheetData sheetId="4577"/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/>
      <sheetData sheetId="4587"/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/>
      <sheetData sheetId="4609"/>
      <sheetData sheetId="4610"/>
      <sheetData sheetId="4611"/>
      <sheetData sheetId="4612"/>
      <sheetData sheetId="4613"/>
      <sheetData sheetId="4614" refreshError="1"/>
      <sheetData sheetId="4615" refreshError="1"/>
      <sheetData sheetId="4616">
        <row r="7">
          <cell r="A7" t="str">
            <v>NE-CSJM01</v>
          </cell>
        </row>
      </sheetData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/>
      <sheetData sheetId="4652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/>
      <sheetData sheetId="4731"/>
      <sheetData sheetId="4732" refreshError="1"/>
      <sheetData sheetId="4733" refreshError="1"/>
      <sheetData sheetId="4734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/>
      <sheetData sheetId="4745"/>
      <sheetData sheetId="4746"/>
      <sheetData sheetId="4747"/>
      <sheetData sheetId="4748"/>
      <sheetData sheetId="4749">
        <row r="1">
          <cell r="B1" t="str">
            <v>CTO-102-2002</v>
          </cell>
        </row>
      </sheetData>
      <sheetData sheetId="4750"/>
      <sheetData sheetId="4751"/>
      <sheetData sheetId="4752"/>
      <sheetData sheetId="4753"/>
      <sheetData sheetId="4754"/>
      <sheetData sheetId="4755"/>
      <sheetData sheetId="4756"/>
      <sheetData sheetId="4757"/>
      <sheetData sheetId="4758"/>
      <sheetData sheetId="4759">
        <row r="1">
          <cell r="B1" t="str">
            <v>CTO-102-2002</v>
          </cell>
        </row>
      </sheetData>
      <sheetData sheetId="4760"/>
      <sheetData sheetId="476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/>
      <sheetData sheetId="4774"/>
      <sheetData sheetId="4775"/>
      <sheetData sheetId="4776"/>
      <sheetData sheetId="4777"/>
      <sheetData sheetId="4778"/>
      <sheetData sheetId="4779"/>
      <sheetData sheetId="4780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/>
      <sheetData sheetId="4798"/>
      <sheetData sheetId="4799"/>
      <sheetData sheetId="4800"/>
      <sheetData sheetId="4801"/>
      <sheetData sheetId="4802"/>
      <sheetData sheetId="4803"/>
      <sheetData sheetId="4804"/>
      <sheetData sheetId="4805"/>
      <sheetData sheetId="4806"/>
      <sheetData sheetId="4807">
        <row r="7">
          <cell r="A7" t="str">
            <v>NE-CSJM01</v>
          </cell>
        </row>
      </sheetData>
      <sheetData sheetId="4808">
        <row r="7">
          <cell r="A7" t="str">
            <v>NE-CSJM01</v>
          </cell>
        </row>
      </sheetData>
      <sheetData sheetId="4809">
        <row r="1">
          <cell r="B1" t="str">
            <v>CTO-102-2002</v>
          </cell>
        </row>
      </sheetData>
      <sheetData sheetId="4810"/>
      <sheetData sheetId="4811"/>
      <sheetData sheetId="4812"/>
      <sheetData sheetId="4813"/>
      <sheetData sheetId="4814"/>
      <sheetData sheetId="4815"/>
      <sheetData sheetId="4816" refreshError="1"/>
      <sheetData sheetId="4817" refreshError="1"/>
      <sheetData sheetId="4818"/>
      <sheetData sheetId="4819"/>
      <sheetData sheetId="4820"/>
      <sheetData sheetId="4821"/>
      <sheetData sheetId="4822"/>
      <sheetData sheetId="4823"/>
      <sheetData sheetId="4824"/>
      <sheetData sheetId="4825"/>
      <sheetData sheetId="4826"/>
      <sheetData sheetId="4827"/>
      <sheetData sheetId="4828"/>
      <sheetData sheetId="4829"/>
      <sheetData sheetId="4830"/>
      <sheetData sheetId="4831"/>
      <sheetData sheetId="4832"/>
      <sheetData sheetId="4833"/>
      <sheetData sheetId="4834"/>
      <sheetData sheetId="4835"/>
      <sheetData sheetId="4836"/>
      <sheetData sheetId="4837"/>
      <sheetData sheetId="4838"/>
      <sheetData sheetId="4839"/>
      <sheetData sheetId="4840"/>
      <sheetData sheetId="4841"/>
      <sheetData sheetId="4842"/>
      <sheetData sheetId="4843"/>
      <sheetData sheetId="4844"/>
      <sheetData sheetId="4845">
        <row r="1">
          <cell r="A1" t="str">
            <v>INSTITUTO NACIONAL DE VIAS</v>
          </cell>
        </row>
      </sheetData>
      <sheetData sheetId="4846"/>
      <sheetData sheetId="4847"/>
      <sheetData sheetId="4848"/>
      <sheetData sheetId="4849"/>
      <sheetData sheetId="4850"/>
      <sheetData sheetId="4851"/>
      <sheetData sheetId="4852"/>
      <sheetData sheetId="4853"/>
      <sheetData sheetId="4854"/>
      <sheetData sheetId="4855"/>
      <sheetData sheetId="4856"/>
      <sheetData sheetId="4857"/>
      <sheetData sheetId="4858"/>
      <sheetData sheetId="4859"/>
      <sheetData sheetId="4860"/>
      <sheetData sheetId="4861"/>
      <sheetData sheetId="4862"/>
      <sheetData sheetId="4863"/>
      <sheetData sheetId="4864"/>
      <sheetData sheetId="4865"/>
      <sheetData sheetId="4866"/>
      <sheetData sheetId="4867"/>
      <sheetData sheetId="4868"/>
      <sheetData sheetId="4869"/>
      <sheetData sheetId="4870"/>
      <sheetData sheetId="4871"/>
      <sheetData sheetId="4872"/>
      <sheetData sheetId="4873"/>
      <sheetData sheetId="4874"/>
      <sheetData sheetId="4875"/>
      <sheetData sheetId="4876"/>
      <sheetData sheetId="4877"/>
      <sheetData sheetId="4878"/>
      <sheetData sheetId="4879"/>
      <sheetData sheetId="4880"/>
      <sheetData sheetId="4881"/>
      <sheetData sheetId="4882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/>
      <sheetData sheetId="4895"/>
      <sheetData sheetId="4896"/>
      <sheetData sheetId="4897"/>
      <sheetData sheetId="4898"/>
      <sheetData sheetId="4899"/>
      <sheetData sheetId="4900"/>
      <sheetData sheetId="4901"/>
      <sheetData sheetId="4902"/>
      <sheetData sheetId="4903"/>
      <sheetData sheetId="4904"/>
      <sheetData sheetId="4905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/>
      <sheetData sheetId="4914"/>
      <sheetData sheetId="4915"/>
      <sheetData sheetId="4916"/>
      <sheetData sheetId="4917"/>
      <sheetData sheetId="4918"/>
      <sheetData sheetId="4919"/>
      <sheetData sheetId="4920"/>
      <sheetData sheetId="4921"/>
      <sheetData sheetId="4922"/>
      <sheetData sheetId="4923"/>
      <sheetData sheetId="4924"/>
      <sheetData sheetId="4925"/>
      <sheetData sheetId="4926"/>
      <sheetData sheetId="4927"/>
      <sheetData sheetId="4928"/>
      <sheetData sheetId="4929"/>
      <sheetData sheetId="4930"/>
      <sheetData sheetId="4931"/>
      <sheetData sheetId="4932"/>
      <sheetData sheetId="4933"/>
      <sheetData sheetId="4934"/>
      <sheetData sheetId="4935"/>
      <sheetData sheetId="4936"/>
      <sheetData sheetId="4937"/>
      <sheetData sheetId="4938"/>
      <sheetData sheetId="4939"/>
      <sheetData sheetId="4940"/>
      <sheetData sheetId="4941"/>
      <sheetData sheetId="4942" refreshError="1"/>
      <sheetData sheetId="4943" refreshError="1"/>
      <sheetData sheetId="4944"/>
      <sheetData sheetId="4945"/>
      <sheetData sheetId="4946"/>
      <sheetData sheetId="4947"/>
      <sheetData sheetId="4948"/>
      <sheetData sheetId="4949"/>
      <sheetData sheetId="4950"/>
      <sheetData sheetId="4951"/>
      <sheetData sheetId="4952" refreshError="1"/>
      <sheetData sheetId="4953"/>
      <sheetData sheetId="4954"/>
      <sheetData sheetId="4955"/>
      <sheetData sheetId="4956"/>
      <sheetData sheetId="4957"/>
      <sheetData sheetId="4958"/>
      <sheetData sheetId="4959"/>
      <sheetData sheetId="4960"/>
      <sheetData sheetId="4961"/>
      <sheetData sheetId="4962"/>
      <sheetData sheetId="4963"/>
      <sheetData sheetId="4964"/>
      <sheetData sheetId="4965"/>
      <sheetData sheetId="4966"/>
      <sheetData sheetId="4967"/>
      <sheetData sheetId="4968"/>
      <sheetData sheetId="4969"/>
      <sheetData sheetId="4970"/>
      <sheetData sheetId="4971"/>
      <sheetData sheetId="4972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/>
      <sheetData sheetId="5071"/>
      <sheetData sheetId="5072"/>
      <sheetData sheetId="5073"/>
      <sheetData sheetId="5074"/>
      <sheetData sheetId="5075"/>
      <sheetData sheetId="5076"/>
      <sheetData sheetId="5077"/>
      <sheetData sheetId="5078"/>
      <sheetData sheetId="5079"/>
      <sheetData sheetId="5080"/>
      <sheetData sheetId="5081"/>
      <sheetData sheetId="5082">
        <row r="5">
          <cell r="E5" t="str">
            <v>CANTIDAD</v>
          </cell>
        </row>
      </sheetData>
      <sheetData sheetId="5083">
        <row r="5">
          <cell r="E5" t="str">
            <v>CANTIDAD</v>
          </cell>
        </row>
      </sheetData>
      <sheetData sheetId="5084">
        <row r="5">
          <cell r="E5" t="str">
            <v>CANTIDAD</v>
          </cell>
        </row>
      </sheetData>
      <sheetData sheetId="5085">
        <row r="5">
          <cell r="E5" t="str">
            <v>CANTIDAD</v>
          </cell>
        </row>
      </sheetData>
      <sheetData sheetId="5086">
        <row r="5">
          <cell r="E5" t="str">
            <v>CANTIDAD</v>
          </cell>
        </row>
      </sheetData>
      <sheetData sheetId="5087">
        <row r="5">
          <cell r="E5" t="str">
            <v>CANTIDAD</v>
          </cell>
        </row>
      </sheetData>
      <sheetData sheetId="5088">
        <row r="5">
          <cell r="E5" t="str">
            <v>CANTIDAD</v>
          </cell>
        </row>
      </sheetData>
      <sheetData sheetId="5089">
        <row r="5">
          <cell r="E5" t="str">
            <v>CANTIDAD</v>
          </cell>
        </row>
      </sheetData>
      <sheetData sheetId="5090">
        <row r="5">
          <cell r="E5" t="str">
            <v>CANTIDAD</v>
          </cell>
        </row>
      </sheetData>
      <sheetData sheetId="5091">
        <row r="5">
          <cell r="E5" t="str">
            <v>CANTIDAD</v>
          </cell>
        </row>
      </sheetData>
      <sheetData sheetId="5092"/>
      <sheetData sheetId="5093"/>
      <sheetData sheetId="5094"/>
      <sheetData sheetId="5095"/>
      <sheetData sheetId="5096"/>
      <sheetData sheetId="5097"/>
      <sheetData sheetId="5098"/>
      <sheetData sheetId="5099"/>
      <sheetData sheetId="5100"/>
      <sheetData sheetId="5101"/>
      <sheetData sheetId="5102"/>
      <sheetData sheetId="5103"/>
      <sheetData sheetId="5104"/>
      <sheetData sheetId="5105"/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/>
      <sheetData sheetId="5116"/>
      <sheetData sheetId="5117"/>
      <sheetData sheetId="5118"/>
      <sheetData sheetId="5119"/>
      <sheetData sheetId="5120"/>
      <sheetData sheetId="5121"/>
      <sheetData sheetId="5122"/>
      <sheetData sheetId="5123"/>
      <sheetData sheetId="5124"/>
      <sheetData sheetId="5125"/>
      <sheetData sheetId="5126"/>
      <sheetData sheetId="5127"/>
      <sheetData sheetId="5128"/>
      <sheetData sheetId="5129"/>
      <sheetData sheetId="5130"/>
      <sheetData sheetId="5131"/>
      <sheetData sheetId="5132"/>
      <sheetData sheetId="5133"/>
      <sheetData sheetId="5134"/>
      <sheetData sheetId="5135"/>
      <sheetData sheetId="5136"/>
      <sheetData sheetId="5137"/>
      <sheetData sheetId="5138"/>
      <sheetData sheetId="5139"/>
      <sheetData sheetId="5140"/>
      <sheetData sheetId="5141"/>
      <sheetData sheetId="5142"/>
      <sheetData sheetId="5143"/>
      <sheetData sheetId="5144"/>
      <sheetData sheetId="5145"/>
      <sheetData sheetId="5146"/>
      <sheetData sheetId="5147"/>
      <sheetData sheetId="5148"/>
      <sheetData sheetId="5149"/>
      <sheetData sheetId="5150"/>
      <sheetData sheetId="5151"/>
      <sheetData sheetId="5152"/>
      <sheetData sheetId="5153"/>
      <sheetData sheetId="5154"/>
      <sheetData sheetId="5155"/>
      <sheetData sheetId="5156"/>
      <sheetData sheetId="5157"/>
      <sheetData sheetId="5158"/>
      <sheetData sheetId="5159"/>
      <sheetData sheetId="5160"/>
      <sheetData sheetId="5161"/>
      <sheetData sheetId="5162"/>
      <sheetData sheetId="5163"/>
      <sheetData sheetId="5164"/>
      <sheetData sheetId="5165"/>
      <sheetData sheetId="5166"/>
      <sheetData sheetId="5167"/>
      <sheetData sheetId="5168"/>
      <sheetData sheetId="5169"/>
      <sheetData sheetId="5170"/>
      <sheetData sheetId="5171"/>
      <sheetData sheetId="5172"/>
      <sheetData sheetId="5173"/>
      <sheetData sheetId="5174"/>
      <sheetData sheetId="5175"/>
      <sheetData sheetId="5176"/>
      <sheetData sheetId="5177"/>
      <sheetData sheetId="5178"/>
      <sheetData sheetId="5179"/>
      <sheetData sheetId="5180"/>
      <sheetData sheetId="5181"/>
      <sheetData sheetId="5182"/>
      <sheetData sheetId="5183"/>
      <sheetData sheetId="5184"/>
      <sheetData sheetId="5185"/>
      <sheetData sheetId="5186"/>
      <sheetData sheetId="5187"/>
      <sheetData sheetId="5188"/>
      <sheetData sheetId="5189"/>
      <sheetData sheetId="5190"/>
      <sheetData sheetId="5191"/>
      <sheetData sheetId="5192"/>
      <sheetData sheetId="5193"/>
      <sheetData sheetId="5194"/>
      <sheetData sheetId="5195"/>
      <sheetData sheetId="5196"/>
      <sheetData sheetId="5197"/>
      <sheetData sheetId="5198"/>
      <sheetData sheetId="5199"/>
      <sheetData sheetId="5200"/>
      <sheetData sheetId="5201"/>
      <sheetData sheetId="5202"/>
      <sheetData sheetId="5203"/>
      <sheetData sheetId="5204"/>
      <sheetData sheetId="5205"/>
      <sheetData sheetId="5206"/>
      <sheetData sheetId="5207"/>
      <sheetData sheetId="5208"/>
      <sheetData sheetId="5209"/>
      <sheetData sheetId="5210"/>
      <sheetData sheetId="5211"/>
      <sheetData sheetId="5212"/>
      <sheetData sheetId="5213"/>
      <sheetData sheetId="5214"/>
      <sheetData sheetId="5215"/>
      <sheetData sheetId="5216"/>
      <sheetData sheetId="5217"/>
      <sheetData sheetId="5218"/>
      <sheetData sheetId="5219"/>
      <sheetData sheetId="5220"/>
      <sheetData sheetId="5221"/>
      <sheetData sheetId="5222"/>
      <sheetData sheetId="5223"/>
      <sheetData sheetId="5224"/>
      <sheetData sheetId="5225"/>
      <sheetData sheetId="5226"/>
      <sheetData sheetId="5227"/>
      <sheetData sheetId="5228"/>
      <sheetData sheetId="5229"/>
      <sheetData sheetId="5230"/>
      <sheetData sheetId="5231"/>
      <sheetData sheetId="5232"/>
      <sheetData sheetId="5233"/>
      <sheetData sheetId="5234"/>
      <sheetData sheetId="5235"/>
      <sheetData sheetId="5236"/>
      <sheetData sheetId="5237"/>
      <sheetData sheetId="5238"/>
      <sheetData sheetId="5239"/>
      <sheetData sheetId="5240"/>
      <sheetData sheetId="5241"/>
      <sheetData sheetId="5242"/>
      <sheetData sheetId="5243"/>
      <sheetData sheetId="5244"/>
      <sheetData sheetId="5245"/>
      <sheetData sheetId="5246"/>
      <sheetData sheetId="5247"/>
      <sheetData sheetId="5248"/>
      <sheetData sheetId="5249"/>
      <sheetData sheetId="5250"/>
      <sheetData sheetId="5251"/>
      <sheetData sheetId="5252"/>
      <sheetData sheetId="5253"/>
      <sheetData sheetId="5254"/>
      <sheetData sheetId="5255"/>
      <sheetData sheetId="5256"/>
      <sheetData sheetId="5257"/>
      <sheetData sheetId="5258"/>
      <sheetData sheetId="5259"/>
      <sheetData sheetId="5260"/>
      <sheetData sheetId="5261"/>
      <sheetData sheetId="5262"/>
      <sheetData sheetId="5263"/>
      <sheetData sheetId="5264"/>
      <sheetData sheetId="5265"/>
      <sheetData sheetId="5266"/>
      <sheetData sheetId="5267"/>
      <sheetData sheetId="5268"/>
      <sheetData sheetId="5269"/>
      <sheetData sheetId="5270"/>
      <sheetData sheetId="5271"/>
      <sheetData sheetId="5272"/>
      <sheetData sheetId="5273"/>
      <sheetData sheetId="5274"/>
      <sheetData sheetId="5275"/>
      <sheetData sheetId="5276"/>
      <sheetData sheetId="5277"/>
      <sheetData sheetId="5278"/>
      <sheetData sheetId="5279"/>
      <sheetData sheetId="5280"/>
      <sheetData sheetId="5281"/>
      <sheetData sheetId="5282"/>
      <sheetData sheetId="5283"/>
      <sheetData sheetId="5284"/>
      <sheetData sheetId="5285"/>
      <sheetData sheetId="5286"/>
      <sheetData sheetId="5287"/>
      <sheetData sheetId="5288"/>
      <sheetData sheetId="5289"/>
      <sheetData sheetId="5290"/>
      <sheetData sheetId="5291"/>
      <sheetData sheetId="5292"/>
      <sheetData sheetId="5293"/>
      <sheetData sheetId="5294"/>
      <sheetData sheetId="5295"/>
      <sheetData sheetId="5296"/>
      <sheetData sheetId="5297"/>
      <sheetData sheetId="5298"/>
      <sheetData sheetId="5299"/>
      <sheetData sheetId="5300"/>
      <sheetData sheetId="5301"/>
      <sheetData sheetId="5302"/>
      <sheetData sheetId="5303"/>
      <sheetData sheetId="5304"/>
      <sheetData sheetId="5305"/>
      <sheetData sheetId="5306"/>
      <sheetData sheetId="5307"/>
      <sheetData sheetId="5308"/>
      <sheetData sheetId="5309"/>
      <sheetData sheetId="5310"/>
      <sheetData sheetId="5311"/>
      <sheetData sheetId="5312"/>
      <sheetData sheetId="5313"/>
      <sheetData sheetId="5314"/>
      <sheetData sheetId="5315"/>
      <sheetData sheetId="5316"/>
      <sheetData sheetId="5317"/>
      <sheetData sheetId="5318"/>
      <sheetData sheetId="5319"/>
      <sheetData sheetId="5320"/>
      <sheetData sheetId="5321"/>
      <sheetData sheetId="5322">
        <row r="16">
          <cell r="A16" t="str">
            <v>ABONO 10-30-10</v>
          </cell>
        </row>
      </sheetData>
      <sheetData sheetId="5323"/>
      <sheetData sheetId="5324"/>
      <sheetData sheetId="5325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 refreshError="1"/>
      <sheetData sheetId="5333" refreshError="1"/>
      <sheetData sheetId="5334" refreshError="1"/>
      <sheetData sheetId="5335" refreshError="1"/>
      <sheetData sheetId="5336" refreshError="1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 refreshError="1"/>
      <sheetData sheetId="5352" refreshError="1"/>
      <sheetData sheetId="5353" refreshError="1"/>
      <sheetData sheetId="5354" refreshError="1"/>
      <sheetData sheetId="5355" refreshError="1"/>
      <sheetData sheetId="5356" refreshError="1"/>
      <sheetData sheetId="5357" refreshError="1"/>
      <sheetData sheetId="5358" refreshError="1"/>
      <sheetData sheetId="5359" refreshError="1"/>
      <sheetData sheetId="5360" refreshError="1"/>
      <sheetData sheetId="5361" refreshError="1"/>
      <sheetData sheetId="5362"/>
      <sheetData sheetId="5363" refreshError="1"/>
      <sheetData sheetId="5364" refreshError="1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/>
      <sheetData sheetId="5371"/>
      <sheetData sheetId="5372" refreshError="1"/>
      <sheetData sheetId="5373" refreshError="1"/>
      <sheetData sheetId="5374" refreshError="1"/>
      <sheetData sheetId="5375" refreshError="1"/>
      <sheetData sheetId="5376"/>
      <sheetData sheetId="5377" refreshError="1"/>
      <sheetData sheetId="5378" refreshError="1"/>
      <sheetData sheetId="5379" refreshError="1"/>
      <sheetData sheetId="5380" refreshError="1"/>
      <sheetData sheetId="5381" refreshError="1"/>
      <sheetData sheetId="5382" refreshError="1"/>
      <sheetData sheetId="5383" refreshError="1"/>
      <sheetData sheetId="5384" refreshError="1"/>
      <sheetData sheetId="5385" refreshError="1"/>
      <sheetData sheetId="5386" refreshError="1"/>
      <sheetData sheetId="5387" refreshError="1"/>
      <sheetData sheetId="5388" refreshError="1"/>
      <sheetData sheetId="5389" refreshError="1"/>
      <sheetData sheetId="5390" refreshError="1"/>
      <sheetData sheetId="5391"/>
      <sheetData sheetId="5392"/>
      <sheetData sheetId="5393"/>
      <sheetData sheetId="5394"/>
      <sheetData sheetId="5395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 refreshError="1"/>
      <sheetData sheetId="5403" refreshError="1"/>
      <sheetData sheetId="5404" refreshError="1"/>
      <sheetData sheetId="5405" refreshError="1"/>
      <sheetData sheetId="5406" refreshError="1"/>
      <sheetData sheetId="5407" refreshError="1"/>
      <sheetData sheetId="5408" refreshError="1"/>
      <sheetData sheetId="5409" refreshError="1"/>
      <sheetData sheetId="5410" refreshError="1"/>
      <sheetData sheetId="5411" refreshError="1"/>
      <sheetData sheetId="5412" refreshError="1"/>
      <sheetData sheetId="5413" refreshError="1"/>
      <sheetData sheetId="5414" refreshError="1"/>
      <sheetData sheetId="5415" refreshError="1"/>
      <sheetData sheetId="5416" refreshError="1"/>
      <sheetData sheetId="5417" refreshError="1"/>
      <sheetData sheetId="5418" refreshError="1"/>
      <sheetData sheetId="5419" refreshError="1"/>
      <sheetData sheetId="5420" refreshError="1"/>
      <sheetData sheetId="5421" refreshError="1"/>
      <sheetData sheetId="5422" refreshError="1"/>
      <sheetData sheetId="5423" refreshError="1"/>
      <sheetData sheetId="5424" refreshError="1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 refreshError="1"/>
      <sheetData sheetId="5449" refreshError="1"/>
      <sheetData sheetId="5450" refreshError="1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 refreshError="1"/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/>
      <sheetData sheetId="5561"/>
      <sheetData sheetId="5562"/>
      <sheetData sheetId="5563"/>
      <sheetData sheetId="5564"/>
      <sheetData sheetId="5565"/>
      <sheetData sheetId="5566" refreshError="1"/>
      <sheetData sheetId="5567" refreshError="1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/>
      <sheetData sheetId="5602"/>
      <sheetData sheetId="5603" refreshError="1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/>
      <sheetData sheetId="5611"/>
      <sheetData sheetId="5612"/>
      <sheetData sheetId="5613"/>
      <sheetData sheetId="5614"/>
      <sheetData sheetId="5615"/>
      <sheetData sheetId="5616"/>
      <sheetData sheetId="5617"/>
      <sheetData sheetId="5618"/>
      <sheetData sheetId="5619"/>
      <sheetData sheetId="5620" refreshError="1"/>
      <sheetData sheetId="5621"/>
      <sheetData sheetId="5622"/>
      <sheetData sheetId="5623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/>
      <sheetData sheetId="5635"/>
      <sheetData sheetId="5636"/>
      <sheetData sheetId="5637"/>
      <sheetData sheetId="5638"/>
      <sheetData sheetId="5639"/>
      <sheetData sheetId="5640"/>
      <sheetData sheetId="5641"/>
      <sheetData sheetId="5642"/>
      <sheetData sheetId="5643"/>
      <sheetData sheetId="5644"/>
      <sheetData sheetId="5645"/>
      <sheetData sheetId="5646"/>
      <sheetData sheetId="5647"/>
      <sheetData sheetId="5648"/>
      <sheetData sheetId="5649"/>
      <sheetData sheetId="5650" refreshError="1"/>
      <sheetData sheetId="5651"/>
      <sheetData sheetId="5652"/>
      <sheetData sheetId="5653"/>
      <sheetData sheetId="5654"/>
      <sheetData sheetId="5655"/>
      <sheetData sheetId="5656"/>
      <sheetData sheetId="5657"/>
      <sheetData sheetId="5658"/>
      <sheetData sheetId="5659"/>
      <sheetData sheetId="5660"/>
      <sheetData sheetId="5661"/>
      <sheetData sheetId="5662"/>
      <sheetData sheetId="5663"/>
      <sheetData sheetId="5664"/>
      <sheetData sheetId="5665"/>
      <sheetData sheetId="5666"/>
      <sheetData sheetId="5667"/>
      <sheetData sheetId="5668"/>
      <sheetData sheetId="5669" refreshError="1"/>
      <sheetData sheetId="5670"/>
      <sheetData sheetId="5671"/>
      <sheetData sheetId="5672"/>
      <sheetData sheetId="5673"/>
      <sheetData sheetId="5674"/>
      <sheetData sheetId="5675"/>
      <sheetData sheetId="5676"/>
      <sheetData sheetId="5677"/>
      <sheetData sheetId="5678" refreshError="1"/>
      <sheetData sheetId="5679"/>
      <sheetData sheetId="5680"/>
      <sheetData sheetId="5681"/>
      <sheetData sheetId="5682"/>
      <sheetData sheetId="5683"/>
      <sheetData sheetId="5684"/>
      <sheetData sheetId="5685"/>
      <sheetData sheetId="5686"/>
      <sheetData sheetId="5687"/>
      <sheetData sheetId="5688"/>
      <sheetData sheetId="5689"/>
      <sheetData sheetId="5690"/>
      <sheetData sheetId="5691"/>
      <sheetData sheetId="5692"/>
      <sheetData sheetId="5693"/>
      <sheetData sheetId="5694"/>
      <sheetData sheetId="5695"/>
      <sheetData sheetId="5696" refreshError="1"/>
      <sheetData sheetId="5697" refreshError="1"/>
      <sheetData sheetId="5698" refreshError="1"/>
      <sheetData sheetId="5699" refreshError="1"/>
      <sheetData sheetId="5700" refreshError="1"/>
      <sheetData sheetId="5701" refreshError="1"/>
      <sheetData sheetId="5702" refreshError="1"/>
      <sheetData sheetId="5703" refreshError="1"/>
      <sheetData sheetId="5704" refreshError="1"/>
      <sheetData sheetId="5705" refreshError="1"/>
      <sheetData sheetId="5706" refreshError="1"/>
      <sheetData sheetId="5707" refreshError="1"/>
      <sheetData sheetId="5708" refreshError="1"/>
      <sheetData sheetId="5709"/>
      <sheetData sheetId="5710"/>
      <sheetData sheetId="5711"/>
      <sheetData sheetId="5712"/>
      <sheetData sheetId="5713"/>
      <sheetData sheetId="5714"/>
      <sheetData sheetId="5715"/>
      <sheetData sheetId="5716"/>
      <sheetData sheetId="5717"/>
      <sheetData sheetId="5718"/>
      <sheetData sheetId="5719"/>
      <sheetData sheetId="5720"/>
      <sheetData sheetId="5721"/>
      <sheetData sheetId="5722"/>
      <sheetData sheetId="5723"/>
      <sheetData sheetId="5724"/>
      <sheetData sheetId="5725"/>
      <sheetData sheetId="5726"/>
      <sheetData sheetId="5727"/>
      <sheetData sheetId="5728"/>
      <sheetData sheetId="5729"/>
      <sheetData sheetId="5730"/>
      <sheetData sheetId="5731"/>
      <sheetData sheetId="5732"/>
      <sheetData sheetId="5733"/>
      <sheetData sheetId="5734"/>
      <sheetData sheetId="5735"/>
      <sheetData sheetId="5736"/>
      <sheetData sheetId="5737"/>
      <sheetData sheetId="5738"/>
      <sheetData sheetId="5739"/>
      <sheetData sheetId="5740"/>
      <sheetData sheetId="5741"/>
      <sheetData sheetId="5742"/>
      <sheetData sheetId="5743"/>
      <sheetData sheetId="5744"/>
      <sheetData sheetId="5745"/>
      <sheetData sheetId="5746"/>
      <sheetData sheetId="5747"/>
      <sheetData sheetId="5748"/>
      <sheetData sheetId="5749"/>
      <sheetData sheetId="5750"/>
      <sheetData sheetId="5751"/>
      <sheetData sheetId="5752"/>
      <sheetData sheetId="5753"/>
      <sheetData sheetId="5754"/>
      <sheetData sheetId="5755"/>
      <sheetData sheetId="5756" refreshError="1"/>
      <sheetData sheetId="5757" refreshError="1"/>
      <sheetData sheetId="5758" refreshError="1"/>
      <sheetData sheetId="5759" refreshError="1"/>
      <sheetData sheetId="5760" refreshError="1"/>
      <sheetData sheetId="5761" refreshError="1"/>
      <sheetData sheetId="5762" refreshError="1"/>
      <sheetData sheetId="5763" refreshError="1"/>
      <sheetData sheetId="5764" refreshError="1"/>
      <sheetData sheetId="5765" refreshError="1"/>
      <sheetData sheetId="5766" refreshError="1"/>
      <sheetData sheetId="5767" refreshError="1"/>
      <sheetData sheetId="5768" refreshError="1"/>
      <sheetData sheetId="5769" refreshError="1"/>
      <sheetData sheetId="5770" refreshError="1"/>
      <sheetData sheetId="5771" refreshError="1"/>
      <sheetData sheetId="5772" refreshError="1"/>
      <sheetData sheetId="5773"/>
      <sheetData sheetId="5774" refreshError="1"/>
      <sheetData sheetId="5775" refreshError="1"/>
      <sheetData sheetId="5776" refreshError="1"/>
      <sheetData sheetId="5777" refreshError="1"/>
      <sheetData sheetId="5778" refreshError="1"/>
      <sheetData sheetId="5779" refreshError="1"/>
      <sheetData sheetId="5780" refreshError="1"/>
      <sheetData sheetId="5781" refreshError="1"/>
      <sheetData sheetId="5782" refreshError="1"/>
      <sheetData sheetId="5783" refreshError="1"/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 refreshError="1"/>
      <sheetData sheetId="5790" refreshError="1"/>
      <sheetData sheetId="5791" refreshError="1"/>
      <sheetData sheetId="5792" refreshError="1"/>
      <sheetData sheetId="5793" refreshError="1"/>
      <sheetData sheetId="5794" refreshError="1"/>
      <sheetData sheetId="5795" refreshError="1"/>
      <sheetData sheetId="5796" refreshError="1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 refreshError="1"/>
      <sheetData sheetId="5807" refreshError="1"/>
      <sheetData sheetId="5808" refreshError="1"/>
      <sheetData sheetId="5809" refreshError="1"/>
      <sheetData sheetId="5810" refreshError="1"/>
      <sheetData sheetId="5811" refreshError="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 refreshError="1"/>
      <sheetData sheetId="5820" refreshError="1"/>
      <sheetData sheetId="5821" refreshError="1"/>
      <sheetData sheetId="5822" refreshError="1"/>
      <sheetData sheetId="5823" refreshError="1"/>
      <sheetData sheetId="5824" refreshError="1"/>
      <sheetData sheetId="5825" refreshError="1"/>
      <sheetData sheetId="5826" refreshError="1"/>
      <sheetData sheetId="5827" refreshError="1"/>
      <sheetData sheetId="5828" refreshError="1"/>
      <sheetData sheetId="5829" refreshError="1"/>
      <sheetData sheetId="5830" refreshError="1"/>
      <sheetData sheetId="5831" refreshError="1"/>
      <sheetData sheetId="5832" refreshError="1"/>
      <sheetData sheetId="5833" refreshError="1"/>
      <sheetData sheetId="5834" refreshError="1"/>
      <sheetData sheetId="5835" refreshError="1"/>
      <sheetData sheetId="5836" refreshError="1"/>
      <sheetData sheetId="5837" refreshError="1"/>
      <sheetData sheetId="5838" refreshError="1"/>
      <sheetData sheetId="5839" refreshError="1"/>
      <sheetData sheetId="5840" refreshError="1"/>
      <sheetData sheetId="5841" refreshError="1"/>
      <sheetData sheetId="5842" refreshError="1"/>
      <sheetData sheetId="5843" refreshError="1"/>
      <sheetData sheetId="5844" refreshError="1"/>
      <sheetData sheetId="5845" refreshError="1"/>
      <sheetData sheetId="5846" refreshError="1"/>
      <sheetData sheetId="5847" refreshError="1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 refreshError="1"/>
      <sheetData sheetId="5938" refreshError="1"/>
      <sheetData sheetId="5939" refreshError="1"/>
      <sheetData sheetId="5940" refreshError="1"/>
      <sheetData sheetId="5941" refreshError="1"/>
      <sheetData sheetId="5942" refreshError="1"/>
      <sheetData sheetId="5943" refreshError="1"/>
      <sheetData sheetId="5944" refreshError="1"/>
      <sheetData sheetId="5945" refreshError="1"/>
      <sheetData sheetId="5946" refreshError="1"/>
      <sheetData sheetId="5947" refreshError="1"/>
      <sheetData sheetId="5948" refreshError="1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 refreshError="1"/>
      <sheetData sheetId="5957" refreshError="1"/>
      <sheetData sheetId="5958" refreshError="1"/>
      <sheetData sheetId="5959" refreshError="1"/>
      <sheetData sheetId="5960" refreshError="1"/>
      <sheetData sheetId="5961" refreshError="1"/>
      <sheetData sheetId="5962" refreshError="1"/>
      <sheetData sheetId="5963" refreshError="1"/>
      <sheetData sheetId="5964" refreshError="1"/>
      <sheetData sheetId="5965" refreshError="1"/>
      <sheetData sheetId="5966" refreshError="1"/>
      <sheetData sheetId="5967" refreshError="1"/>
      <sheetData sheetId="5968" refreshError="1"/>
      <sheetData sheetId="5969" refreshError="1"/>
      <sheetData sheetId="5970" refreshError="1"/>
      <sheetData sheetId="5971" refreshError="1"/>
      <sheetData sheetId="5972" refreshError="1"/>
      <sheetData sheetId="5973" refreshError="1"/>
      <sheetData sheetId="5974" refreshError="1"/>
      <sheetData sheetId="5975" refreshError="1"/>
      <sheetData sheetId="5976" refreshError="1"/>
      <sheetData sheetId="5977" refreshError="1"/>
      <sheetData sheetId="5978" refreshError="1"/>
      <sheetData sheetId="5979" refreshError="1"/>
      <sheetData sheetId="5980" refreshError="1"/>
      <sheetData sheetId="5981" refreshError="1"/>
      <sheetData sheetId="5982" refreshError="1"/>
      <sheetData sheetId="5983" refreshError="1"/>
      <sheetData sheetId="5984" refreshError="1"/>
      <sheetData sheetId="5985" refreshError="1"/>
      <sheetData sheetId="5986" refreshError="1"/>
      <sheetData sheetId="5987" refreshError="1"/>
      <sheetData sheetId="5988" refreshError="1"/>
      <sheetData sheetId="5989" refreshError="1"/>
      <sheetData sheetId="5990" refreshError="1"/>
      <sheetData sheetId="5991" refreshError="1"/>
      <sheetData sheetId="5992" refreshError="1"/>
      <sheetData sheetId="5993" refreshError="1"/>
      <sheetData sheetId="5994" refreshError="1"/>
      <sheetData sheetId="5995" refreshError="1"/>
      <sheetData sheetId="5996" refreshError="1"/>
      <sheetData sheetId="5997" refreshError="1"/>
      <sheetData sheetId="5998" refreshError="1"/>
      <sheetData sheetId="5999" refreshError="1"/>
      <sheetData sheetId="6000" refreshError="1"/>
      <sheetData sheetId="6001" refreshError="1"/>
      <sheetData sheetId="6002" refreshError="1"/>
      <sheetData sheetId="6003" refreshError="1"/>
      <sheetData sheetId="6004" refreshError="1"/>
      <sheetData sheetId="6005" refreshError="1"/>
      <sheetData sheetId="6006" refreshError="1"/>
      <sheetData sheetId="6007" refreshError="1"/>
      <sheetData sheetId="6008"/>
      <sheetData sheetId="6009"/>
      <sheetData sheetId="6010"/>
      <sheetData sheetId="6011"/>
      <sheetData sheetId="6012"/>
      <sheetData sheetId="6013"/>
      <sheetData sheetId="6014"/>
      <sheetData sheetId="6015"/>
      <sheetData sheetId="6016"/>
      <sheetData sheetId="6017"/>
      <sheetData sheetId="6018" refreshError="1"/>
      <sheetData sheetId="6019" refreshError="1"/>
      <sheetData sheetId="6020" refreshError="1"/>
      <sheetData sheetId="6021"/>
      <sheetData sheetId="6022"/>
      <sheetData sheetId="6023"/>
      <sheetData sheetId="6024"/>
      <sheetData sheetId="6025"/>
      <sheetData sheetId="6026"/>
      <sheetData sheetId="6027"/>
      <sheetData sheetId="6028"/>
      <sheetData sheetId="6029" refreshError="1"/>
      <sheetData sheetId="6030" refreshError="1"/>
      <sheetData sheetId="6031" refreshError="1"/>
      <sheetData sheetId="6032"/>
      <sheetData sheetId="6033"/>
      <sheetData sheetId="6034" refreshError="1"/>
      <sheetData sheetId="6035" refreshError="1"/>
      <sheetData sheetId="6036"/>
      <sheetData sheetId="6037"/>
      <sheetData sheetId="6038"/>
      <sheetData sheetId="6039"/>
      <sheetData sheetId="6040" refreshError="1"/>
      <sheetData sheetId="6041"/>
      <sheetData sheetId="6042"/>
      <sheetData sheetId="6043"/>
      <sheetData sheetId="6044"/>
      <sheetData sheetId="6045"/>
      <sheetData sheetId="6046"/>
      <sheetData sheetId="6047"/>
      <sheetData sheetId="6048"/>
      <sheetData sheetId="6049"/>
      <sheetData sheetId="6050"/>
      <sheetData sheetId="6051"/>
      <sheetData sheetId="6052"/>
      <sheetData sheetId="6053" refreshError="1"/>
      <sheetData sheetId="6054" refreshError="1"/>
      <sheetData sheetId="6055" refreshError="1"/>
      <sheetData sheetId="6056" refreshError="1"/>
      <sheetData sheetId="6057" refreshError="1"/>
      <sheetData sheetId="6058" refreshError="1"/>
      <sheetData sheetId="6059" refreshError="1"/>
      <sheetData sheetId="6060" refreshError="1"/>
      <sheetData sheetId="6061" refreshError="1"/>
      <sheetData sheetId="6062" refreshError="1"/>
      <sheetData sheetId="6063" refreshError="1"/>
      <sheetData sheetId="6064" refreshError="1"/>
      <sheetData sheetId="6065" refreshError="1"/>
      <sheetData sheetId="6066" refreshError="1"/>
      <sheetData sheetId="6067" refreshError="1"/>
      <sheetData sheetId="6068" refreshError="1"/>
      <sheetData sheetId="6069" refreshError="1"/>
      <sheetData sheetId="6070" refreshError="1"/>
      <sheetData sheetId="6071" refreshError="1"/>
      <sheetData sheetId="6072" refreshError="1"/>
      <sheetData sheetId="6073" refreshError="1"/>
      <sheetData sheetId="6074" refreshError="1"/>
      <sheetData sheetId="6075" refreshError="1"/>
      <sheetData sheetId="6076" refreshError="1"/>
      <sheetData sheetId="6077" refreshError="1"/>
      <sheetData sheetId="6078" refreshError="1"/>
      <sheetData sheetId="6079" refreshError="1"/>
      <sheetData sheetId="6080" refreshError="1"/>
      <sheetData sheetId="6081" refreshError="1"/>
      <sheetData sheetId="6082" refreshError="1"/>
      <sheetData sheetId="6083" refreshError="1"/>
      <sheetData sheetId="6084" refreshError="1"/>
      <sheetData sheetId="6085" refreshError="1"/>
      <sheetData sheetId="6086" refreshError="1"/>
      <sheetData sheetId="6087" refreshError="1"/>
      <sheetData sheetId="6088" refreshError="1"/>
      <sheetData sheetId="6089" refreshError="1"/>
      <sheetData sheetId="6090" refreshError="1"/>
      <sheetData sheetId="6091" refreshError="1"/>
      <sheetData sheetId="6092" refreshError="1"/>
      <sheetData sheetId="6093" refreshError="1"/>
      <sheetData sheetId="6094" refreshError="1"/>
      <sheetData sheetId="6095" refreshError="1"/>
      <sheetData sheetId="6096" refreshError="1"/>
      <sheetData sheetId="6097" refreshError="1"/>
      <sheetData sheetId="6098" refreshError="1"/>
      <sheetData sheetId="6099" refreshError="1"/>
      <sheetData sheetId="6100" refreshError="1"/>
      <sheetData sheetId="6101" refreshError="1"/>
      <sheetData sheetId="6102" refreshError="1"/>
      <sheetData sheetId="6103" refreshError="1"/>
      <sheetData sheetId="6104" refreshError="1"/>
      <sheetData sheetId="6105" refreshError="1"/>
      <sheetData sheetId="6106" refreshError="1"/>
      <sheetData sheetId="6107" refreshError="1"/>
      <sheetData sheetId="6108" refreshError="1"/>
      <sheetData sheetId="6109" refreshError="1"/>
      <sheetData sheetId="6110" refreshError="1"/>
      <sheetData sheetId="6111" refreshError="1"/>
      <sheetData sheetId="6112" refreshError="1"/>
      <sheetData sheetId="6113" refreshError="1"/>
      <sheetData sheetId="6114" refreshError="1"/>
      <sheetData sheetId="6115" refreshError="1"/>
      <sheetData sheetId="6116" refreshError="1"/>
      <sheetData sheetId="6117" refreshError="1"/>
      <sheetData sheetId="6118" refreshError="1"/>
      <sheetData sheetId="6119" refreshError="1"/>
      <sheetData sheetId="6120" refreshError="1"/>
      <sheetData sheetId="6121" refreshError="1"/>
      <sheetData sheetId="6122" refreshError="1"/>
      <sheetData sheetId="6123" refreshError="1"/>
      <sheetData sheetId="6124" refreshError="1"/>
      <sheetData sheetId="6125" refreshError="1"/>
      <sheetData sheetId="6126" refreshError="1"/>
      <sheetData sheetId="6127" refreshError="1"/>
      <sheetData sheetId="6128" refreshError="1"/>
      <sheetData sheetId="6129" refreshError="1"/>
      <sheetData sheetId="6130" refreshError="1"/>
      <sheetData sheetId="6131" refreshError="1"/>
      <sheetData sheetId="6132" refreshError="1"/>
      <sheetData sheetId="6133" refreshError="1"/>
      <sheetData sheetId="6134" refreshError="1"/>
      <sheetData sheetId="6135" refreshError="1"/>
      <sheetData sheetId="6136" refreshError="1"/>
      <sheetData sheetId="6137" refreshError="1"/>
      <sheetData sheetId="6138" refreshError="1"/>
      <sheetData sheetId="6139" refreshError="1"/>
      <sheetData sheetId="6140" refreshError="1"/>
      <sheetData sheetId="6141" refreshError="1"/>
      <sheetData sheetId="6142" refreshError="1"/>
      <sheetData sheetId="6143" refreshError="1"/>
      <sheetData sheetId="6144" refreshError="1"/>
      <sheetData sheetId="6145" refreshError="1"/>
      <sheetData sheetId="6146" refreshError="1"/>
      <sheetData sheetId="6147" refreshError="1"/>
      <sheetData sheetId="6148" refreshError="1"/>
      <sheetData sheetId="6149" refreshError="1"/>
      <sheetData sheetId="6150" refreshError="1"/>
      <sheetData sheetId="6151" refreshError="1"/>
      <sheetData sheetId="6152" refreshError="1"/>
      <sheetData sheetId="6153" refreshError="1"/>
      <sheetData sheetId="6154" refreshError="1"/>
      <sheetData sheetId="6155" refreshError="1"/>
      <sheetData sheetId="6156" refreshError="1"/>
      <sheetData sheetId="6157" refreshError="1"/>
      <sheetData sheetId="6158" refreshError="1"/>
      <sheetData sheetId="6159" refreshError="1"/>
      <sheetData sheetId="6160" refreshError="1"/>
      <sheetData sheetId="6161" refreshError="1"/>
      <sheetData sheetId="6162" refreshError="1"/>
      <sheetData sheetId="6163" refreshError="1"/>
      <sheetData sheetId="6164" refreshError="1"/>
      <sheetData sheetId="6165" refreshError="1"/>
      <sheetData sheetId="6166" refreshError="1"/>
      <sheetData sheetId="6167" refreshError="1"/>
      <sheetData sheetId="6168" refreshError="1"/>
      <sheetData sheetId="6169" refreshError="1"/>
      <sheetData sheetId="6170" refreshError="1"/>
      <sheetData sheetId="6171" refreshError="1"/>
      <sheetData sheetId="6172" refreshError="1"/>
      <sheetData sheetId="6173" refreshError="1"/>
      <sheetData sheetId="6174" refreshError="1"/>
      <sheetData sheetId="6175" refreshError="1"/>
      <sheetData sheetId="6176" refreshError="1"/>
      <sheetData sheetId="6177" refreshError="1"/>
      <sheetData sheetId="6178" refreshError="1"/>
      <sheetData sheetId="6179" refreshError="1"/>
      <sheetData sheetId="6180" refreshError="1"/>
      <sheetData sheetId="6181" refreshError="1"/>
      <sheetData sheetId="6182" refreshError="1"/>
      <sheetData sheetId="6183" refreshError="1"/>
      <sheetData sheetId="6184" refreshError="1"/>
      <sheetData sheetId="6185" refreshError="1"/>
      <sheetData sheetId="6186" refreshError="1"/>
      <sheetData sheetId="6187" refreshError="1"/>
      <sheetData sheetId="6188" refreshError="1"/>
      <sheetData sheetId="6189" refreshError="1"/>
      <sheetData sheetId="6190" refreshError="1"/>
      <sheetData sheetId="6191" refreshError="1"/>
      <sheetData sheetId="6192" refreshError="1"/>
      <sheetData sheetId="6193" refreshError="1"/>
      <sheetData sheetId="6194" refreshError="1"/>
      <sheetData sheetId="6195" refreshError="1"/>
      <sheetData sheetId="6196" refreshError="1"/>
      <sheetData sheetId="6197" refreshError="1"/>
      <sheetData sheetId="6198" refreshError="1"/>
      <sheetData sheetId="6199" refreshError="1"/>
      <sheetData sheetId="6200" refreshError="1"/>
      <sheetData sheetId="6201" refreshError="1"/>
      <sheetData sheetId="6202" refreshError="1"/>
      <sheetData sheetId="6203" refreshError="1"/>
      <sheetData sheetId="6204" refreshError="1"/>
      <sheetData sheetId="6205" refreshError="1"/>
      <sheetData sheetId="6206" refreshError="1"/>
      <sheetData sheetId="6207" refreshError="1"/>
      <sheetData sheetId="6208" refreshError="1"/>
      <sheetData sheetId="6209" refreshError="1"/>
      <sheetData sheetId="6210" refreshError="1"/>
      <sheetData sheetId="6211" refreshError="1"/>
      <sheetData sheetId="6212" refreshError="1"/>
      <sheetData sheetId="6213" refreshError="1"/>
      <sheetData sheetId="6214" refreshError="1"/>
      <sheetData sheetId="6215" refreshError="1"/>
      <sheetData sheetId="6216" refreshError="1"/>
      <sheetData sheetId="6217" refreshError="1"/>
      <sheetData sheetId="6218" refreshError="1"/>
      <sheetData sheetId="6219" refreshError="1"/>
      <sheetData sheetId="6220" refreshError="1"/>
      <sheetData sheetId="6221" refreshError="1"/>
      <sheetData sheetId="6222" refreshError="1"/>
      <sheetData sheetId="6223" refreshError="1"/>
      <sheetData sheetId="6224" refreshError="1"/>
      <sheetData sheetId="6225" refreshError="1"/>
      <sheetData sheetId="6226" refreshError="1"/>
      <sheetData sheetId="6227" refreshError="1"/>
      <sheetData sheetId="6228" refreshError="1"/>
      <sheetData sheetId="6229" refreshError="1"/>
      <sheetData sheetId="6230" refreshError="1"/>
      <sheetData sheetId="6231" refreshError="1"/>
      <sheetData sheetId="6232" refreshError="1"/>
      <sheetData sheetId="6233" refreshError="1"/>
      <sheetData sheetId="6234" refreshError="1"/>
      <sheetData sheetId="6235"/>
      <sheetData sheetId="6236" refreshError="1"/>
      <sheetData sheetId="6237"/>
      <sheetData sheetId="6238"/>
      <sheetData sheetId="6239"/>
      <sheetData sheetId="6240"/>
      <sheetData sheetId="6241"/>
      <sheetData sheetId="6242"/>
      <sheetData sheetId="6243"/>
      <sheetData sheetId="6244"/>
      <sheetData sheetId="6245"/>
      <sheetData sheetId="6246"/>
      <sheetData sheetId="6247"/>
      <sheetData sheetId="6248"/>
      <sheetData sheetId="6249"/>
      <sheetData sheetId="6250"/>
      <sheetData sheetId="6251"/>
      <sheetData sheetId="6252"/>
      <sheetData sheetId="6253"/>
      <sheetData sheetId="6254"/>
      <sheetData sheetId="6255"/>
      <sheetData sheetId="6256"/>
      <sheetData sheetId="6257"/>
      <sheetData sheetId="6258"/>
      <sheetData sheetId="6259"/>
      <sheetData sheetId="6260"/>
      <sheetData sheetId="6261"/>
      <sheetData sheetId="6262"/>
      <sheetData sheetId="6263"/>
      <sheetData sheetId="6264"/>
      <sheetData sheetId="6265"/>
      <sheetData sheetId="6266"/>
      <sheetData sheetId="6267"/>
      <sheetData sheetId="6268"/>
      <sheetData sheetId="6269"/>
      <sheetData sheetId="6270" refreshError="1"/>
      <sheetData sheetId="6271" refreshError="1"/>
      <sheetData sheetId="6272" refreshError="1"/>
      <sheetData sheetId="6273" refreshError="1"/>
      <sheetData sheetId="6274" refreshError="1"/>
      <sheetData sheetId="6275" refreshError="1"/>
      <sheetData sheetId="6276" refreshError="1"/>
      <sheetData sheetId="6277" refreshError="1"/>
      <sheetData sheetId="6278" refreshError="1"/>
      <sheetData sheetId="6279" refreshError="1"/>
      <sheetData sheetId="6280" refreshError="1"/>
      <sheetData sheetId="6281" refreshError="1"/>
      <sheetData sheetId="6282" refreshError="1"/>
      <sheetData sheetId="6283" refreshError="1"/>
      <sheetData sheetId="6284"/>
      <sheetData sheetId="6285" refreshError="1"/>
      <sheetData sheetId="6286"/>
      <sheetData sheetId="6287"/>
      <sheetData sheetId="6288"/>
      <sheetData sheetId="6289"/>
      <sheetData sheetId="6290"/>
      <sheetData sheetId="6291"/>
      <sheetData sheetId="6292"/>
      <sheetData sheetId="6293"/>
      <sheetData sheetId="6294"/>
      <sheetData sheetId="6295"/>
      <sheetData sheetId="6296"/>
      <sheetData sheetId="6297"/>
      <sheetData sheetId="6298"/>
      <sheetData sheetId="6299"/>
      <sheetData sheetId="6300"/>
      <sheetData sheetId="6301"/>
      <sheetData sheetId="6302"/>
      <sheetData sheetId="6303"/>
      <sheetData sheetId="6304"/>
      <sheetData sheetId="6305"/>
      <sheetData sheetId="6306"/>
      <sheetData sheetId="6307"/>
      <sheetData sheetId="6308"/>
      <sheetData sheetId="6309"/>
      <sheetData sheetId="6310"/>
      <sheetData sheetId="6311"/>
      <sheetData sheetId="6312"/>
      <sheetData sheetId="6313"/>
      <sheetData sheetId="6314"/>
      <sheetData sheetId="6315"/>
      <sheetData sheetId="6316"/>
      <sheetData sheetId="6317"/>
      <sheetData sheetId="6318"/>
      <sheetData sheetId="6319"/>
      <sheetData sheetId="6320"/>
      <sheetData sheetId="6321" refreshError="1"/>
      <sheetData sheetId="6322" refreshError="1"/>
      <sheetData sheetId="6323" refreshError="1"/>
      <sheetData sheetId="6324"/>
      <sheetData sheetId="6325"/>
      <sheetData sheetId="6326" refreshError="1"/>
      <sheetData sheetId="6327" refreshError="1"/>
      <sheetData sheetId="6328" refreshError="1"/>
      <sheetData sheetId="6329" refreshError="1"/>
      <sheetData sheetId="6330" refreshError="1"/>
      <sheetData sheetId="6331" refreshError="1"/>
      <sheetData sheetId="6332" refreshError="1"/>
      <sheetData sheetId="6333" refreshError="1"/>
      <sheetData sheetId="6334" refreshError="1"/>
      <sheetData sheetId="6335" refreshError="1"/>
      <sheetData sheetId="6336"/>
      <sheetData sheetId="6337" refreshError="1"/>
      <sheetData sheetId="6338"/>
      <sheetData sheetId="6339"/>
      <sheetData sheetId="6340"/>
      <sheetData sheetId="6341"/>
      <sheetData sheetId="6342"/>
      <sheetData sheetId="6343"/>
      <sheetData sheetId="6344"/>
      <sheetData sheetId="6345"/>
      <sheetData sheetId="6346"/>
      <sheetData sheetId="6347"/>
      <sheetData sheetId="6348"/>
      <sheetData sheetId="6349"/>
      <sheetData sheetId="6350" refreshError="1"/>
      <sheetData sheetId="6351" refreshError="1"/>
      <sheetData sheetId="6352" refreshError="1"/>
      <sheetData sheetId="6353" refreshError="1"/>
      <sheetData sheetId="6354" refreshError="1"/>
      <sheetData sheetId="6355"/>
      <sheetData sheetId="6356"/>
      <sheetData sheetId="6357"/>
      <sheetData sheetId="6358" refreshError="1"/>
      <sheetData sheetId="6359" refreshError="1"/>
      <sheetData sheetId="6360" refreshError="1"/>
      <sheetData sheetId="6361" refreshError="1"/>
      <sheetData sheetId="6362" refreshError="1"/>
      <sheetData sheetId="6363" refreshError="1"/>
      <sheetData sheetId="6364" refreshError="1"/>
      <sheetData sheetId="6365" refreshError="1"/>
      <sheetData sheetId="6366" refreshError="1"/>
      <sheetData sheetId="6367" refreshError="1"/>
      <sheetData sheetId="6368" refreshError="1"/>
      <sheetData sheetId="6369" refreshError="1"/>
      <sheetData sheetId="6370" refreshError="1"/>
      <sheetData sheetId="6371" refreshError="1"/>
      <sheetData sheetId="6372" refreshError="1"/>
      <sheetData sheetId="6373" refreshError="1"/>
      <sheetData sheetId="6374" refreshError="1"/>
      <sheetData sheetId="6375" refreshError="1"/>
      <sheetData sheetId="6376" refreshError="1"/>
      <sheetData sheetId="6377" refreshError="1"/>
      <sheetData sheetId="6378" refreshError="1"/>
      <sheetData sheetId="6379" refreshError="1"/>
      <sheetData sheetId="6380" refreshError="1"/>
      <sheetData sheetId="6381"/>
      <sheetData sheetId="6382" refreshError="1"/>
      <sheetData sheetId="6383"/>
      <sheetData sheetId="6384" refreshError="1"/>
      <sheetData sheetId="6385"/>
      <sheetData sheetId="6386"/>
      <sheetData sheetId="6387"/>
      <sheetData sheetId="6388"/>
      <sheetData sheetId="6389"/>
      <sheetData sheetId="6390"/>
      <sheetData sheetId="6391"/>
      <sheetData sheetId="6392"/>
      <sheetData sheetId="6393"/>
      <sheetData sheetId="6394"/>
      <sheetData sheetId="6395"/>
      <sheetData sheetId="6396"/>
      <sheetData sheetId="6397"/>
      <sheetData sheetId="6398"/>
      <sheetData sheetId="6399"/>
      <sheetData sheetId="6400" refreshError="1"/>
      <sheetData sheetId="6401" refreshError="1"/>
      <sheetData sheetId="6402" refreshError="1"/>
      <sheetData sheetId="6403" refreshError="1"/>
      <sheetData sheetId="6404" refreshError="1"/>
      <sheetData sheetId="6405" refreshError="1"/>
      <sheetData sheetId="6406"/>
      <sheetData sheetId="6407"/>
      <sheetData sheetId="6408" refreshError="1"/>
      <sheetData sheetId="6409" refreshError="1"/>
      <sheetData sheetId="6410" refreshError="1"/>
      <sheetData sheetId="6411"/>
      <sheetData sheetId="6412"/>
      <sheetData sheetId="6413"/>
      <sheetData sheetId="6414"/>
      <sheetData sheetId="6415"/>
      <sheetData sheetId="6416"/>
      <sheetData sheetId="6417"/>
      <sheetData sheetId="6418"/>
      <sheetData sheetId="6419"/>
      <sheetData sheetId="6420"/>
      <sheetData sheetId="6421"/>
      <sheetData sheetId="6422"/>
      <sheetData sheetId="6423"/>
      <sheetData sheetId="6424"/>
      <sheetData sheetId="6425"/>
      <sheetData sheetId="6426"/>
      <sheetData sheetId="6427"/>
      <sheetData sheetId="6428"/>
      <sheetData sheetId="6429"/>
      <sheetData sheetId="6430">
        <row r="1">
          <cell r="A1" t="str">
            <v>INSTITUTO NACIONAL DE VIAS</v>
          </cell>
        </row>
      </sheetData>
      <sheetData sheetId="6431"/>
      <sheetData sheetId="6432"/>
      <sheetData sheetId="6433"/>
      <sheetData sheetId="6434"/>
      <sheetData sheetId="6435"/>
      <sheetData sheetId="6436">
        <row r="1">
          <cell r="A1" t="str">
            <v>INSTITUTO NACIONAL DE VIAS</v>
          </cell>
        </row>
      </sheetData>
      <sheetData sheetId="6437"/>
      <sheetData sheetId="6438"/>
      <sheetData sheetId="6439"/>
      <sheetData sheetId="6440"/>
      <sheetData sheetId="6441" refreshError="1"/>
      <sheetData sheetId="6442" refreshError="1"/>
      <sheetData sheetId="6443" refreshError="1"/>
      <sheetData sheetId="6444"/>
      <sheetData sheetId="6445" refreshError="1"/>
      <sheetData sheetId="6446" refreshError="1"/>
      <sheetData sheetId="6447"/>
      <sheetData sheetId="6448"/>
      <sheetData sheetId="6449"/>
      <sheetData sheetId="6450"/>
      <sheetData sheetId="6451"/>
      <sheetData sheetId="6452"/>
      <sheetData sheetId="6453"/>
      <sheetData sheetId="6454"/>
      <sheetData sheetId="6455"/>
      <sheetData sheetId="6456"/>
      <sheetData sheetId="6457"/>
      <sheetData sheetId="6458"/>
      <sheetData sheetId="6459"/>
      <sheetData sheetId="6460"/>
      <sheetData sheetId="6461"/>
      <sheetData sheetId="6462"/>
      <sheetData sheetId="6463"/>
      <sheetData sheetId="6464"/>
      <sheetData sheetId="6465"/>
      <sheetData sheetId="6466"/>
      <sheetData sheetId="6467"/>
      <sheetData sheetId="6468"/>
      <sheetData sheetId="6469"/>
      <sheetData sheetId="6470"/>
      <sheetData sheetId="6471"/>
      <sheetData sheetId="6472" refreshError="1"/>
      <sheetData sheetId="6473" refreshError="1"/>
      <sheetData sheetId="6474" refreshError="1"/>
      <sheetData sheetId="6475" refreshError="1"/>
      <sheetData sheetId="6476" refreshError="1"/>
      <sheetData sheetId="6477" refreshError="1"/>
      <sheetData sheetId="6478" refreshError="1"/>
      <sheetData sheetId="6479" refreshError="1"/>
      <sheetData sheetId="6480" refreshError="1"/>
      <sheetData sheetId="6481" refreshError="1"/>
      <sheetData sheetId="6482" refreshError="1"/>
      <sheetData sheetId="6483" refreshError="1"/>
      <sheetData sheetId="6484" refreshError="1"/>
      <sheetData sheetId="6485" refreshError="1"/>
      <sheetData sheetId="6486" refreshError="1"/>
      <sheetData sheetId="6487" refreshError="1"/>
      <sheetData sheetId="6488" refreshError="1"/>
      <sheetData sheetId="6489" refreshError="1"/>
      <sheetData sheetId="6490" refreshError="1"/>
      <sheetData sheetId="6491" refreshError="1"/>
      <sheetData sheetId="6492" refreshError="1"/>
      <sheetData sheetId="6493" refreshError="1"/>
      <sheetData sheetId="6494" refreshError="1"/>
      <sheetData sheetId="6495"/>
      <sheetData sheetId="6496"/>
      <sheetData sheetId="6497"/>
      <sheetData sheetId="6498"/>
      <sheetData sheetId="6499" refreshError="1"/>
      <sheetData sheetId="6500">
        <row r="525">
          <cell r="K525">
            <v>1695.87</v>
          </cell>
        </row>
      </sheetData>
      <sheetData sheetId="6501">
        <row r="525">
          <cell r="K525">
            <v>3577.94</v>
          </cell>
        </row>
      </sheetData>
      <sheetData sheetId="6502">
        <row r="525">
          <cell r="K525">
            <v>5147.76</v>
          </cell>
        </row>
      </sheetData>
      <sheetData sheetId="6503">
        <row r="525">
          <cell r="K525">
            <v>4940.1099999999997</v>
          </cell>
        </row>
      </sheetData>
      <sheetData sheetId="6504">
        <row r="526">
          <cell r="K526">
            <v>695.98</v>
          </cell>
        </row>
      </sheetData>
      <sheetData sheetId="6505" refreshError="1"/>
      <sheetData sheetId="6506"/>
      <sheetData sheetId="6507" refreshError="1"/>
      <sheetData sheetId="6508" refreshError="1"/>
      <sheetData sheetId="6509" refreshError="1"/>
      <sheetData sheetId="6510" refreshError="1"/>
      <sheetData sheetId="6511"/>
      <sheetData sheetId="6512">
        <row r="1">
          <cell r="C1">
            <v>0.2</v>
          </cell>
        </row>
      </sheetData>
      <sheetData sheetId="6513"/>
      <sheetData sheetId="6514"/>
      <sheetData sheetId="6515"/>
      <sheetData sheetId="6516"/>
      <sheetData sheetId="6517"/>
      <sheetData sheetId="6518"/>
      <sheetData sheetId="6519"/>
      <sheetData sheetId="6520"/>
      <sheetData sheetId="6521"/>
      <sheetData sheetId="6522"/>
      <sheetData sheetId="6523"/>
      <sheetData sheetId="6524"/>
      <sheetData sheetId="6525"/>
      <sheetData sheetId="6526"/>
      <sheetData sheetId="6527"/>
      <sheetData sheetId="6528" refreshError="1"/>
      <sheetData sheetId="6529" refreshError="1"/>
      <sheetData sheetId="6530" refreshError="1"/>
      <sheetData sheetId="6531" refreshError="1"/>
      <sheetData sheetId="6532" refreshError="1"/>
      <sheetData sheetId="6533" refreshError="1"/>
      <sheetData sheetId="6534" refreshError="1"/>
      <sheetData sheetId="6535" refreshError="1"/>
      <sheetData sheetId="6536" refreshError="1"/>
      <sheetData sheetId="6537" refreshError="1"/>
      <sheetData sheetId="6538" refreshError="1"/>
      <sheetData sheetId="6539" refreshError="1"/>
      <sheetData sheetId="6540" refreshError="1"/>
      <sheetData sheetId="6541" refreshError="1"/>
      <sheetData sheetId="6542" refreshError="1"/>
      <sheetData sheetId="6543" refreshError="1"/>
      <sheetData sheetId="6544" refreshError="1"/>
      <sheetData sheetId="6545" refreshError="1"/>
      <sheetData sheetId="6546" refreshError="1"/>
      <sheetData sheetId="6547" refreshError="1"/>
      <sheetData sheetId="6548" refreshError="1"/>
      <sheetData sheetId="6549" refreshError="1"/>
      <sheetData sheetId="6550" refreshError="1"/>
      <sheetData sheetId="6551" refreshError="1"/>
      <sheetData sheetId="6552" refreshError="1"/>
      <sheetData sheetId="6553" refreshError="1"/>
      <sheetData sheetId="6554" refreshError="1"/>
      <sheetData sheetId="6555" refreshError="1"/>
      <sheetData sheetId="6556" refreshError="1"/>
      <sheetData sheetId="6557" refreshError="1"/>
      <sheetData sheetId="6558" refreshError="1"/>
      <sheetData sheetId="6559" refreshError="1"/>
      <sheetData sheetId="6560" refreshError="1"/>
      <sheetData sheetId="6561" refreshError="1"/>
      <sheetData sheetId="6562" refreshError="1"/>
      <sheetData sheetId="6563" refreshError="1"/>
      <sheetData sheetId="6564" refreshError="1"/>
      <sheetData sheetId="6565" refreshError="1"/>
      <sheetData sheetId="6566" refreshError="1"/>
      <sheetData sheetId="6567" refreshError="1"/>
      <sheetData sheetId="6568" refreshError="1"/>
      <sheetData sheetId="6569" refreshError="1"/>
      <sheetData sheetId="6570" refreshError="1"/>
      <sheetData sheetId="6571" refreshError="1"/>
      <sheetData sheetId="6572" refreshError="1"/>
      <sheetData sheetId="6573" refreshError="1"/>
      <sheetData sheetId="6574" refreshError="1"/>
      <sheetData sheetId="6575" refreshError="1"/>
      <sheetData sheetId="6576" refreshError="1"/>
      <sheetData sheetId="6577" refreshError="1"/>
      <sheetData sheetId="6578" refreshError="1"/>
      <sheetData sheetId="6579" refreshError="1"/>
      <sheetData sheetId="6580" refreshError="1"/>
      <sheetData sheetId="6581" refreshError="1"/>
      <sheetData sheetId="6582" refreshError="1"/>
      <sheetData sheetId="6583" refreshError="1"/>
      <sheetData sheetId="6584" refreshError="1"/>
      <sheetData sheetId="6585" refreshError="1"/>
      <sheetData sheetId="6586" refreshError="1"/>
      <sheetData sheetId="6587" refreshError="1"/>
      <sheetData sheetId="6588" refreshError="1"/>
      <sheetData sheetId="6589" refreshError="1"/>
      <sheetData sheetId="6590" refreshError="1"/>
      <sheetData sheetId="6591" refreshError="1"/>
      <sheetData sheetId="6592" refreshError="1"/>
      <sheetData sheetId="6593" refreshError="1"/>
      <sheetData sheetId="6594" refreshError="1"/>
      <sheetData sheetId="6595" refreshError="1"/>
      <sheetData sheetId="6596">
        <row r="1">
          <cell r="A1" t="str">
            <v>INSTITUTO NACIONAL DE VIAS</v>
          </cell>
        </row>
      </sheetData>
      <sheetData sheetId="6597" refreshError="1"/>
      <sheetData sheetId="6598" refreshError="1"/>
      <sheetData sheetId="6599" refreshError="1"/>
      <sheetData sheetId="6600" refreshError="1"/>
      <sheetData sheetId="6601" refreshError="1"/>
      <sheetData sheetId="6602"/>
      <sheetData sheetId="6603"/>
      <sheetData sheetId="6604"/>
      <sheetData sheetId="6605"/>
      <sheetData sheetId="6606"/>
      <sheetData sheetId="6607"/>
      <sheetData sheetId="6608"/>
      <sheetData sheetId="6609"/>
      <sheetData sheetId="6610"/>
      <sheetData sheetId="6611"/>
      <sheetData sheetId="6612"/>
      <sheetData sheetId="6613"/>
      <sheetData sheetId="6614"/>
      <sheetData sheetId="6615"/>
      <sheetData sheetId="6616"/>
      <sheetData sheetId="6617">
        <row r="4">
          <cell r="B4" t="str">
            <v xml:space="preserve"> Bisagra Pivotante </v>
          </cell>
        </row>
      </sheetData>
      <sheetData sheetId="6618"/>
      <sheetData sheetId="6619" refreshError="1"/>
      <sheetData sheetId="6620" refreshError="1"/>
      <sheetData sheetId="6621" refreshError="1"/>
      <sheetData sheetId="6622" refreshError="1"/>
      <sheetData sheetId="6623" refreshError="1"/>
      <sheetData sheetId="6624" refreshError="1"/>
      <sheetData sheetId="6625" refreshError="1"/>
      <sheetData sheetId="6626" refreshError="1"/>
      <sheetData sheetId="6627" refreshError="1"/>
      <sheetData sheetId="6628" refreshError="1"/>
      <sheetData sheetId="6629" refreshError="1"/>
      <sheetData sheetId="6630" refreshError="1"/>
      <sheetData sheetId="6631" refreshError="1"/>
      <sheetData sheetId="6632" refreshError="1"/>
      <sheetData sheetId="6633" refreshError="1"/>
      <sheetData sheetId="6634" refreshError="1"/>
      <sheetData sheetId="6635" refreshError="1"/>
      <sheetData sheetId="6636" refreshError="1"/>
      <sheetData sheetId="6637" refreshError="1"/>
      <sheetData sheetId="6638" refreshError="1"/>
      <sheetData sheetId="6639" refreshError="1"/>
      <sheetData sheetId="6640" refreshError="1"/>
      <sheetData sheetId="6641"/>
      <sheetData sheetId="6642"/>
      <sheetData sheetId="6643"/>
      <sheetData sheetId="6644"/>
      <sheetData sheetId="6645"/>
      <sheetData sheetId="6646"/>
      <sheetData sheetId="6647"/>
      <sheetData sheetId="6648"/>
      <sheetData sheetId="6649"/>
      <sheetData sheetId="6650"/>
      <sheetData sheetId="6651"/>
      <sheetData sheetId="6652"/>
      <sheetData sheetId="6653" refreshError="1"/>
      <sheetData sheetId="6654" refreshError="1"/>
      <sheetData sheetId="6655" refreshError="1"/>
      <sheetData sheetId="6656" refreshError="1"/>
      <sheetData sheetId="6657" refreshError="1"/>
      <sheetData sheetId="6658" refreshError="1"/>
      <sheetData sheetId="6659" refreshError="1"/>
      <sheetData sheetId="6660" refreshError="1"/>
      <sheetData sheetId="6661" refreshError="1"/>
      <sheetData sheetId="6662" refreshError="1"/>
      <sheetData sheetId="6663" refreshError="1"/>
      <sheetData sheetId="6664" refreshError="1"/>
      <sheetData sheetId="6665" refreshError="1"/>
      <sheetData sheetId="6666" refreshError="1"/>
      <sheetData sheetId="6667" refreshError="1"/>
      <sheetData sheetId="6668" refreshError="1"/>
      <sheetData sheetId="6669" refreshError="1"/>
      <sheetData sheetId="6670" refreshError="1"/>
      <sheetData sheetId="6671" refreshError="1"/>
      <sheetData sheetId="6672" refreshError="1"/>
      <sheetData sheetId="6673" refreshError="1"/>
      <sheetData sheetId="6674" refreshError="1"/>
      <sheetData sheetId="6675" refreshError="1"/>
      <sheetData sheetId="6676" refreshError="1"/>
      <sheetData sheetId="6677" refreshError="1"/>
      <sheetData sheetId="6678" refreshError="1"/>
      <sheetData sheetId="6679" refreshError="1"/>
      <sheetData sheetId="6680" refreshError="1"/>
      <sheetData sheetId="6681" refreshError="1"/>
      <sheetData sheetId="6682" refreshError="1"/>
      <sheetData sheetId="6683" refreshError="1"/>
      <sheetData sheetId="6684" refreshError="1"/>
      <sheetData sheetId="6685" refreshError="1"/>
      <sheetData sheetId="6686" refreshError="1"/>
      <sheetData sheetId="6687" refreshError="1"/>
      <sheetData sheetId="6688" refreshError="1"/>
      <sheetData sheetId="6689" refreshError="1"/>
      <sheetData sheetId="6690" refreshError="1"/>
      <sheetData sheetId="6691" refreshError="1"/>
      <sheetData sheetId="6692" refreshError="1"/>
      <sheetData sheetId="6693" refreshError="1"/>
      <sheetData sheetId="6694" refreshError="1"/>
      <sheetData sheetId="6695" refreshError="1"/>
      <sheetData sheetId="6696" refreshError="1"/>
      <sheetData sheetId="6697" refreshError="1"/>
      <sheetData sheetId="6698" refreshError="1"/>
      <sheetData sheetId="6699" refreshError="1"/>
      <sheetData sheetId="6700" refreshError="1"/>
      <sheetData sheetId="6701" refreshError="1"/>
      <sheetData sheetId="6702" refreshError="1"/>
      <sheetData sheetId="6703" refreshError="1"/>
      <sheetData sheetId="6704" refreshError="1"/>
      <sheetData sheetId="6705" refreshError="1"/>
      <sheetData sheetId="6706" refreshError="1"/>
      <sheetData sheetId="6707" refreshError="1"/>
      <sheetData sheetId="6708" refreshError="1"/>
      <sheetData sheetId="6709" refreshError="1"/>
      <sheetData sheetId="6710" refreshError="1"/>
      <sheetData sheetId="6711" refreshError="1"/>
      <sheetData sheetId="6712" refreshError="1"/>
      <sheetData sheetId="6713" refreshError="1"/>
      <sheetData sheetId="6714" refreshError="1"/>
      <sheetData sheetId="6715" refreshError="1"/>
      <sheetData sheetId="6716" refreshError="1"/>
      <sheetData sheetId="6717" refreshError="1"/>
      <sheetData sheetId="6718" refreshError="1"/>
      <sheetData sheetId="6719" refreshError="1"/>
      <sheetData sheetId="6720" refreshError="1"/>
      <sheetData sheetId="6721" refreshError="1"/>
      <sheetData sheetId="6722" refreshError="1"/>
      <sheetData sheetId="6723" refreshError="1"/>
      <sheetData sheetId="6724" refreshError="1"/>
      <sheetData sheetId="6725" refreshError="1"/>
      <sheetData sheetId="6726" refreshError="1"/>
      <sheetData sheetId="6727" refreshError="1"/>
      <sheetData sheetId="6728" refreshError="1"/>
      <sheetData sheetId="6729" refreshError="1"/>
      <sheetData sheetId="6730" refreshError="1"/>
      <sheetData sheetId="6731" refreshError="1"/>
      <sheetData sheetId="6732" refreshError="1"/>
      <sheetData sheetId="6733" refreshError="1"/>
      <sheetData sheetId="6734" refreshError="1"/>
      <sheetData sheetId="6735" refreshError="1"/>
      <sheetData sheetId="6736" refreshError="1"/>
      <sheetData sheetId="6737" refreshError="1"/>
      <sheetData sheetId="6738" refreshError="1"/>
      <sheetData sheetId="6739" refreshError="1"/>
      <sheetData sheetId="6740" refreshError="1"/>
      <sheetData sheetId="6741" refreshError="1"/>
      <sheetData sheetId="6742" refreshError="1"/>
      <sheetData sheetId="6743" refreshError="1"/>
      <sheetData sheetId="6744" refreshError="1"/>
      <sheetData sheetId="6745" refreshError="1"/>
      <sheetData sheetId="6746" refreshError="1"/>
      <sheetData sheetId="6747" refreshError="1"/>
      <sheetData sheetId="6748" refreshError="1"/>
      <sheetData sheetId="6749" refreshError="1"/>
      <sheetData sheetId="6750" refreshError="1"/>
      <sheetData sheetId="6751" refreshError="1"/>
      <sheetData sheetId="6752" refreshError="1"/>
      <sheetData sheetId="6753" refreshError="1"/>
      <sheetData sheetId="6754" refreshError="1"/>
      <sheetData sheetId="6755">
        <row r="15">
          <cell r="B15" t="str">
            <v>ROSY ARTEAGA ORTEGA</v>
          </cell>
        </row>
      </sheetData>
      <sheetData sheetId="6756" refreshError="1"/>
      <sheetData sheetId="6757"/>
      <sheetData sheetId="6758"/>
      <sheetData sheetId="6759"/>
      <sheetData sheetId="6760"/>
      <sheetData sheetId="6761"/>
      <sheetData sheetId="6762"/>
      <sheetData sheetId="6763"/>
      <sheetData sheetId="6764"/>
      <sheetData sheetId="6765"/>
      <sheetData sheetId="6766" refreshError="1"/>
      <sheetData sheetId="6767" refreshError="1"/>
      <sheetData sheetId="6768" refreshError="1"/>
      <sheetData sheetId="6769" refreshError="1"/>
      <sheetData sheetId="6770" refreshError="1"/>
      <sheetData sheetId="6771" refreshError="1"/>
      <sheetData sheetId="6772" refreshError="1"/>
      <sheetData sheetId="6773" refreshError="1"/>
      <sheetData sheetId="6774" refreshError="1"/>
      <sheetData sheetId="6775" refreshError="1"/>
      <sheetData sheetId="6776" refreshError="1"/>
      <sheetData sheetId="6777" refreshError="1"/>
      <sheetData sheetId="6778" refreshError="1"/>
      <sheetData sheetId="6779" refreshError="1"/>
      <sheetData sheetId="6780" refreshError="1"/>
      <sheetData sheetId="6781" refreshError="1"/>
      <sheetData sheetId="6782" refreshError="1"/>
      <sheetData sheetId="6783" refreshError="1"/>
      <sheetData sheetId="6784" refreshError="1"/>
      <sheetData sheetId="6785" refreshError="1"/>
      <sheetData sheetId="6786" refreshError="1"/>
      <sheetData sheetId="6787" refreshError="1"/>
      <sheetData sheetId="6788" refreshError="1"/>
      <sheetData sheetId="6789" refreshError="1"/>
      <sheetData sheetId="6790" refreshError="1"/>
      <sheetData sheetId="6791" refreshError="1"/>
      <sheetData sheetId="6792" refreshError="1"/>
      <sheetData sheetId="6793" refreshError="1"/>
      <sheetData sheetId="6794" refreshError="1"/>
      <sheetData sheetId="6795" refreshError="1"/>
      <sheetData sheetId="6796" refreshError="1"/>
      <sheetData sheetId="6797" refreshError="1"/>
      <sheetData sheetId="6798"/>
      <sheetData sheetId="6799"/>
      <sheetData sheetId="6800"/>
      <sheetData sheetId="6801"/>
      <sheetData sheetId="6802"/>
      <sheetData sheetId="6803" refreshError="1"/>
      <sheetData sheetId="6804" refreshError="1"/>
      <sheetData sheetId="6805"/>
      <sheetData sheetId="6806"/>
      <sheetData sheetId="6807"/>
      <sheetData sheetId="6808"/>
      <sheetData sheetId="6809"/>
      <sheetData sheetId="6810"/>
      <sheetData sheetId="6811"/>
      <sheetData sheetId="6812" refreshError="1"/>
      <sheetData sheetId="6813" refreshError="1"/>
      <sheetData sheetId="6814" refreshError="1"/>
      <sheetData sheetId="6815" refreshError="1"/>
      <sheetData sheetId="6816" refreshError="1"/>
      <sheetData sheetId="6817" refreshError="1"/>
      <sheetData sheetId="6818"/>
      <sheetData sheetId="6819"/>
      <sheetData sheetId="6820"/>
      <sheetData sheetId="6821"/>
      <sheetData sheetId="6822"/>
      <sheetData sheetId="6823"/>
      <sheetData sheetId="6824"/>
      <sheetData sheetId="6825"/>
      <sheetData sheetId="6826" refreshError="1"/>
      <sheetData sheetId="6827" refreshError="1"/>
      <sheetData sheetId="6828" refreshError="1"/>
      <sheetData sheetId="6829" refreshError="1"/>
      <sheetData sheetId="6830" refreshError="1"/>
      <sheetData sheetId="6831"/>
      <sheetData sheetId="6832"/>
      <sheetData sheetId="6833"/>
      <sheetData sheetId="6834"/>
      <sheetData sheetId="6835"/>
      <sheetData sheetId="6836"/>
      <sheetData sheetId="6837"/>
      <sheetData sheetId="6838"/>
      <sheetData sheetId="6839"/>
      <sheetData sheetId="6840"/>
      <sheetData sheetId="6841"/>
      <sheetData sheetId="6842"/>
      <sheetData sheetId="6843"/>
      <sheetData sheetId="6844"/>
      <sheetData sheetId="6845"/>
      <sheetData sheetId="6846"/>
      <sheetData sheetId="6847"/>
      <sheetData sheetId="6848"/>
      <sheetData sheetId="6849"/>
      <sheetData sheetId="6850"/>
      <sheetData sheetId="6851"/>
      <sheetData sheetId="6852"/>
      <sheetData sheetId="6853"/>
      <sheetData sheetId="6854"/>
      <sheetData sheetId="6855"/>
      <sheetData sheetId="6856"/>
      <sheetData sheetId="6857"/>
      <sheetData sheetId="6858"/>
      <sheetData sheetId="6859"/>
      <sheetData sheetId="6860"/>
      <sheetData sheetId="6861"/>
      <sheetData sheetId="6862"/>
      <sheetData sheetId="6863"/>
      <sheetData sheetId="6864"/>
      <sheetData sheetId="6865"/>
      <sheetData sheetId="6866"/>
      <sheetData sheetId="6867"/>
      <sheetData sheetId="6868"/>
      <sheetData sheetId="6869"/>
      <sheetData sheetId="6870"/>
      <sheetData sheetId="6871"/>
      <sheetData sheetId="6872"/>
      <sheetData sheetId="6873"/>
      <sheetData sheetId="6874"/>
      <sheetData sheetId="6875"/>
      <sheetData sheetId="6876"/>
      <sheetData sheetId="6877"/>
      <sheetData sheetId="6878"/>
      <sheetData sheetId="6879"/>
      <sheetData sheetId="6880"/>
      <sheetData sheetId="6881"/>
      <sheetData sheetId="6882"/>
      <sheetData sheetId="6883"/>
      <sheetData sheetId="6884"/>
      <sheetData sheetId="6885"/>
      <sheetData sheetId="6886"/>
      <sheetData sheetId="6887"/>
      <sheetData sheetId="6888"/>
      <sheetData sheetId="6889"/>
      <sheetData sheetId="6890"/>
      <sheetData sheetId="6891"/>
      <sheetData sheetId="6892"/>
      <sheetData sheetId="6893"/>
      <sheetData sheetId="6894"/>
      <sheetData sheetId="6895"/>
      <sheetData sheetId="6896"/>
      <sheetData sheetId="6897"/>
      <sheetData sheetId="6898"/>
      <sheetData sheetId="6899"/>
      <sheetData sheetId="6900"/>
      <sheetData sheetId="6901"/>
      <sheetData sheetId="6902"/>
      <sheetData sheetId="6903"/>
      <sheetData sheetId="6904"/>
      <sheetData sheetId="6905"/>
      <sheetData sheetId="6906"/>
      <sheetData sheetId="6907"/>
      <sheetData sheetId="6908"/>
      <sheetData sheetId="6909"/>
      <sheetData sheetId="6910"/>
      <sheetData sheetId="6911"/>
      <sheetData sheetId="6912"/>
      <sheetData sheetId="6913"/>
      <sheetData sheetId="6914"/>
      <sheetData sheetId="6915" refreshError="1"/>
      <sheetData sheetId="6916" refreshError="1"/>
      <sheetData sheetId="6917" refreshError="1"/>
      <sheetData sheetId="6918" refreshError="1"/>
      <sheetData sheetId="6919" refreshError="1"/>
      <sheetData sheetId="6920" refreshError="1"/>
      <sheetData sheetId="6921" refreshError="1"/>
      <sheetData sheetId="6922"/>
      <sheetData sheetId="6923"/>
      <sheetData sheetId="6924"/>
      <sheetData sheetId="6925"/>
      <sheetData sheetId="6926"/>
      <sheetData sheetId="6927"/>
      <sheetData sheetId="6928"/>
      <sheetData sheetId="6929"/>
      <sheetData sheetId="6930"/>
      <sheetData sheetId="6931"/>
      <sheetData sheetId="6932"/>
      <sheetData sheetId="6933"/>
      <sheetData sheetId="6934"/>
      <sheetData sheetId="6935"/>
      <sheetData sheetId="6936"/>
      <sheetData sheetId="6937"/>
      <sheetData sheetId="6938"/>
      <sheetData sheetId="6939" refreshError="1"/>
      <sheetData sheetId="6940" refreshError="1"/>
      <sheetData sheetId="6941" refreshError="1"/>
      <sheetData sheetId="6942" refreshError="1"/>
      <sheetData sheetId="6943" refreshError="1"/>
      <sheetData sheetId="6944" refreshError="1"/>
      <sheetData sheetId="6945" refreshError="1"/>
      <sheetData sheetId="6946" refreshError="1"/>
      <sheetData sheetId="6947" refreshError="1"/>
      <sheetData sheetId="6948" refreshError="1"/>
      <sheetData sheetId="6949" refreshError="1"/>
      <sheetData sheetId="6950" refreshError="1"/>
      <sheetData sheetId="6951" refreshError="1"/>
      <sheetData sheetId="6952" refreshError="1"/>
      <sheetData sheetId="6953" refreshError="1"/>
      <sheetData sheetId="6954" refreshError="1"/>
      <sheetData sheetId="6955" refreshError="1"/>
      <sheetData sheetId="6956" refreshError="1"/>
      <sheetData sheetId="6957" refreshError="1"/>
      <sheetData sheetId="6958" refreshError="1"/>
      <sheetData sheetId="6959" refreshError="1"/>
      <sheetData sheetId="6960" refreshError="1"/>
      <sheetData sheetId="6961" refreshError="1"/>
      <sheetData sheetId="6962" refreshError="1"/>
      <sheetData sheetId="6963" refreshError="1"/>
      <sheetData sheetId="6964" refreshError="1"/>
      <sheetData sheetId="6965" refreshError="1"/>
      <sheetData sheetId="6966" refreshError="1"/>
      <sheetData sheetId="6967" refreshError="1"/>
      <sheetData sheetId="6968" refreshError="1"/>
      <sheetData sheetId="6969" refreshError="1"/>
      <sheetData sheetId="6970" refreshError="1"/>
      <sheetData sheetId="6971" refreshError="1"/>
      <sheetData sheetId="6972"/>
      <sheetData sheetId="6973" refreshError="1"/>
      <sheetData sheetId="6974" refreshError="1"/>
      <sheetData sheetId="6975" refreshError="1"/>
      <sheetData sheetId="6976" refreshError="1"/>
      <sheetData sheetId="6977"/>
      <sheetData sheetId="6978"/>
      <sheetData sheetId="6979"/>
      <sheetData sheetId="6980"/>
      <sheetData sheetId="6981"/>
      <sheetData sheetId="6982"/>
      <sheetData sheetId="6983"/>
      <sheetData sheetId="6984"/>
      <sheetData sheetId="6985"/>
      <sheetData sheetId="6986"/>
      <sheetData sheetId="6987"/>
      <sheetData sheetId="6988"/>
      <sheetData sheetId="6989"/>
      <sheetData sheetId="6990"/>
      <sheetData sheetId="6991"/>
      <sheetData sheetId="6992"/>
      <sheetData sheetId="6993"/>
      <sheetData sheetId="6994"/>
      <sheetData sheetId="6995"/>
      <sheetData sheetId="6996"/>
      <sheetData sheetId="6997"/>
      <sheetData sheetId="6998"/>
      <sheetData sheetId="6999"/>
      <sheetData sheetId="7000"/>
      <sheetData sheetId="7001"/>
      <sheetData sheetId="7002"/>
      <sheetData sheetId="7003"/>
      <sheetData sheetId="7004"/>
      <sheetData sheetId="7005"/>
      <sheetData sheetId="7006"/>
      <sheetData sheetId="7007"/>
      <sheetData sheetId="7008"/>
      <sheetData sheetId="7009"/>
      <sheetData sheetId="7010"/>
      <sheetData sheetId="7011"/>
      <sheetData sheetId="7012"/>
      <sheetData sheetId="7013"/>
      <sheetData sheetId="7014"/>
      <sheetData sheetId="7015"/>
      <sheetData sheetId="7016"/>
      <sheetData sheetId="7017"/>
      <sheetData sheetId="7018"/>
      <sheetData sheetId="7019"/>
      <sheetData sheetId="7020"/>
      <sheetData sheetId="7021"/>
      <sheetData sheetId="7022"/>
      <sheetData sheetId="7023"/>
      <sheetData sheetId="7024"/>
      <sheetData sheetId="7025"/>
      <sheetData sheetId="7026"/>
      <sheetData sheetId="7027"/>
      <sheetData sheetId="7028"/>
      <sheetData sheetId="7029"/>
      <sheetData sheetId="7030"/>
      <sheetData sheetId="7031"/>
      <sheetData sheetId="7032"/>
      <sheetData sheetId="7033"/>
      <sheetData sheetId="7034"/>
      <sheetData sheetId="7035"/>
      <sheetData sheetId="7036"/>
      <sheetData sheetId="7037"/>
      <sheetData sheetId="7038"/>
      <sheetData sheetId="7039"/>
      <sheetData sheetId="7040"/>
      <sheetData sheetId="7041"/>
      <sheetData sheetId="7042"/>
      <sheetData sheetId="7043"/>
      <sheetData sheetId="7044"/>
      <sheetData sheetId="7045"/>
      <sheetData sheetId="7046"/>
      <sheetData sheetId="7047"/>
      <sheetData sheetId="7048"/>
      <sheetData sheetId="7049"/>
      <sheetData sheetId="7050"/>
      <sheetData sheetId="7051"/>
      <sheetData sheetId="7052"/>
      <sheetData sheetId="7053"/>
      <sheetData sheetId="7054"/>
      <sheetData sheetId="7055"/>
      <sheetData sheetId="7056"/>
      <sheetData sheetId="7057"/>
      <sheetData sheetId="7058"/>
      <sheetData sheetId="7059"/>
      <sheetData sheetId="7060"/>
      <sheetData sheetId="7061"/>
      <sheetData sheetId="7062"/>
      <sheetData sheetId="7063"/>
      <sheetData sheetId="7064"/>
      <sheetData sheetId="7065"/>
      <sheetData sheetId="7066"/>
      <sheetData sheetId="7067"/>
      <sheetData sheetId="7068"/>
      <sheetData sheetId="7069"/>
      <sheetData sheetId="7070"/>
      <sheetData sheetId="7071"/>
      <sheetData sheetId="7072"/>
      <sheetData sheetId="7073"/>
      <sheetData sheetId="7074"/>
      <sheetData sheetId="7075"/>
      <sheetData sheetId="7076"/>
      <sheetData sheetId="7077"/>
      <sheetData sheetId="7078"/>
      <sheetData sheetId="7079"/>
      <sheetData sheetId="7080"/>
      <sheetData sheetId="7081"/>
      <sheetData sheetId="7082"/>
      <sheetData sheetId="7083"/>
      <sheetData sheetId="7084"/>
      <sheetData sheetId="7085"/>
      <sheetData sheetId="7086"/>
      <sheetData sheetId="7087"/>
      <sheetData sheetId="7088"/>
      <sheetData sheetId="7089"/>
      <sheetData sheetId="7090"/>
      <sheetData sheetId="7091"/>
      <sheetData sheetId="7092"/>
      <sheetData sheetId="7093"/>
      <sheetData sheetId="7094"/>
      <sheetData sheetId="7095"/>
      <sheetData sheetId="7096"/>
      <sheetData sheetId="7097"/>
      <sheetData sheetId="7098"/>
      <sheetData sheetId="7099"/>
      <sheetData sheetId="7100"/>
      <sheetData sheetId="7101"/>
      <sheetData sheetId="7102"/>
      <sheetData sheetId="7103"/>
      <sheetData sheetId="7104"/>
      <sheetData sheetId="7105"/>
      <sheetData sheetId="7106"/>
      <sheetData sheetId="7107"/>
      <sheetData sheetId="7108"/>
      <sheetData sheetId="7109"/>
      <sheetData sheetId="7110"/>
      <sheetData sheetId="7111"/>
      <sheetData sheetId="7112"/>
      <sheetData sheetId="7113"/>
      <sheetData sheetId="7114"/>
      <sheetData sheetId="7115"/>
      <sheetData sheetId="7116"/>
      <sheetData sheetId="7117"/>
      <sheetData sheetId="7118"/>
      <sheetData sheetId="7119"/>
      <sheetData sheetId="7120"/>
      <sheetData sheetId="7121"/>
      <sheetData sheetId="7122"/>
      <sheetData sheetId="7123"/>
      <sheetData sheetId="7124"/>
      <sheetData sheetId="7125"/>
      <sheetData sheetId="7126"/>
      <sheetData sheetId="7127"/>
      <sheetData sheetId="7128"/>
      <sheetData sheetId="7129"/>
      <sheetData sheetId="7130"/>
      <sheetData sheetId="7131"/>
      <sheetData sheetId="7132"/>
      <sheetData sheetId="7133"/>
      <sheetData sheetId="7134"/>
      <sheetData sheetId="7135"/>
      <sheetData sheetId="7136"/>
      <sheetData sheetId="7137"/>
      <sheetData sheetId="7138"/>
      <sheetData sheetId="7139"/>
      <sheetData sheetId="7140"/>
      <sheetData sheetId="7141"/>
      <sheetData sheetId="7142"/>
      <sheetData sheetId="7143"/>
      <sheetData sheetId="7144"/>
      <sheetData sheetId="7145"/>
      <sheetData sheetId="7146"/>
      <sheetData sheetId="7147"/>
      <sheetData sheetId="7148"/>
      <sheetData sheetId="7149"/>
      <sheetData sheetId="7150"/>
      <sheetData sheetId="7151"/>
      <sheetData sheetId="7152"/>
      <sheetData sheetId="7153"/>
      <sheetData sheetId="7154"/>
      <sheetData sheetId="7155"/>
      <sheetData sheetId="7156"/>
      <sheetData sheetId="7157"/>
      <sheetData sheetId="7158"/>
      <sheetData sheetId="7159"/>
      <sheetData sheetId="7160"/>
      <sheetData sheetId="7161"/>
      <sheetData sheetId="7162"/>
      <sheetData sheetId="7163"/>
      <sheetData sheetId="7164"/>
      <sheetData sheetId="7165"/>
      <sheetData sheetId="7166"/>
      <sheetData sheetId="7167"/>
      <sheetData sheetId="7168"/>
      <sheetData sheetId="7169"/>
      <sheetData sheetId="7170"/>
      <sheetData sheetId="7171"/>
      <sheetData sheetId="7172"/>
      <sheetData sheetId="7173"/>
      <sheetData sheetId="7174"/>
      <sheetData sheetId="7175"/>
      <sheetData sheetId="7176"/>
      <sheetData sheetId="7177"/>
      <sheetData sheetId="7178"/>
      <sheetData sheetId="7179"/>
      <sheetData sheetId="7180"/>
      <sheetData sheetId="7181"/>
      <sheetData sheetId="7182"/>
      <sheetData sheetId="7183"/>
      <sheetData sheetId="7184"/>
      <sheetData sheetId="7185"/>
      <sheetData sheetId="7186"/>
      <sheetData sheetId="7187"/>
      <sheetData sheetId="7188"/>
      <sheetData sheetId="7189"/>
      <sheetData sheetId="7190"/>
      <sheetData sheetId="7191"/>
      <sheetData sheetId="7192"/>
      <sheetData sheetId="7193"/>
      <sheetData sheetId="7194"/>
      <sheetData sheetId="7195"/>
      <sheetData sheetId="7196"/>
      <sheetData sheetId="7197"/>
      <sheetData sheetId="7198"/>
      <sheetData sheetId="7199"/>
      <sheetData sheetId="7200"/>
      <sheetData sheetId="7201"/>
      <sheetData sheetId="7202"/>
      <sheetData sheetId="7203"/>
      <sheetData sheetId="7204"/>
      <sheetData sheetId="7205"/>
      <sheetData sheetId="7206"/>
      <sheetData sheetId="7207"/>
      <sheetData sheetId="7208"/>
      <sheetData sheetId="7209"/>
      <sheetData sheetId="7210"/>
      <sheetData sheetId="7211"/>
      <sheetData sheetId="7212"/>
      <sheetData sheetId="7213"/>
      <sheetData sheetId="7214"/>
      <sheetData sheetId="7215"/>
      <sheetData sheetId="7216"/>
      <sheetData sheetId="7217"/>
      <sheetData sheetId="7218"/>
      <sheetData sheetId="7219"/>
      <sheetData sheetId="7220"/>
      <sheetData sheetId="7221"/>
      <sheetData sheetId="7222"/>
      <sheetData sheetId="7223"/>
      <sheetData sheetId="7224"/>
      <sheetData sheetId="7225" refreshError="1"/>
      <sheetData sheetId="7226" refreshError="1"/>
      <sheetData sheetId="7227" refreshError="1"/>
      <sheetData sheetId="7228" refreshError="1"/>
      <sheetData sheetId="7229" refreshError="1"/>
      <sheetData sheetId="7230" refreshError="1"/>
      <sheetData sheetId="7231" refreshError="1"/>
      <sheetData sheetId="7232" refreshError="1"/>
      <sheetData sheetId="7233" refreshError="1"/>
      <sheetData sheetId="7234"/>
      <sheetData sheetId="7235"/>
      <sheetData sheetId="7236" refreshError="1"/>
      <sheetData sheetId="7237" refreshError="1"/>
      <sheetData sheetId="7238" refreshError="1"/>
      <sheetData sheetId="7239" refreshError="1"/>
      <sheetData sheetId="7240" refreshError="1"/>
      <sheetData sheetId="7241" refreshError="1"/>
      <sheetData sheetId="7242" refreshError="1"/>
      <sheetData sheetId="7243" refreshError="1"/>
      <sheetData sheetId="7244" refreshError="1"/>
      <sheetData sheetId="7245" refreshError="1"/>
      <sheetData sheetId="7246" refreshError="1"/>
      <sheetData sheetId="7247" refreshError="1"/>
      <sheetData sheetId="7248" refreshError="1"/>
      <sheetData sheetId="7249"/>
      <sheetData sheetId="7250"/>
      <sheetData sheetId="7251"/>
      <sheetData sheetId="7252"/>
      <sheetData sheetId="7253"/>
      <sheetData sheetId="7254"/>
      <sheetData sheetId="7255"/>
      <sheetData sheetId="7256"/>
      <sheetData sheetId="7257"/>
      <sheetData sheetId="7258"/>
      <sheetData sheetId="7259"/>
      <sheetData sheetId="7260"/>
      <sheetData sheetId="7261"/>
      <sheetData sheetId="7262"/>
      <sheetData sheetId="7263"/>
      <sheetData sheetId="7264"/>
      <sheetData sheetId="7265"/>
      <sheetData sheetId="7266"/>
      <sheetData sheetId="7267"/>
      <sheetData sheetId="7268"/>
      <sheetData sheetId="7269"/>
      <sheetData sheetId="7270"/>
      <sheetData sheetId="7271"/>
      <sheetData sheetId="7272"/>
      <sheetData sheetId="7273"/>
      <sheetData sheetId="7274"/>
      <sheetData sheetId="7275"/>
      <sheetData sheetId="7276"/>
      <sheetData sheetId="7277"/>
      <sheetData sheetId="7278"/>
      <sheetData sheetId="7279"/>
      <sheetData sheetId="7280"/>
      <sheetData sheetId="7281"/>
      <sheetData sheetId="7282"/>
      <sheetData sheetId="7283"/>
      <sheetData sheetId="7284"/>
      <sheetData sheetId="7285"/>
      <sheetData sheetId="7286"/>
      <sheetData sheetId="7287"/>
      <sheetData sheetId="7288"/>
      <sheetData sheetId="7289"/>
      <sheetData sheetId="7290"/>
      <sheetData sheetId="7291"/>
      <sheetData sheetId="7292"/>
      <sheetData sheetId="7293"/>
      <sheetData sheetId="7294"/>
      <sheetData sheetId="7295"/>
      <sheetData sheetId="7296"/>
      <sheetData sheetId="7297"/>
      <sheetData sheetId="7298"/>
      <sheetData sheetId="7299"/>
      <sheetData sheetId="7300"/>
      <sheetData sheetId="7301"/>
      <sheetData sheetId="7302"/>
      <sheetData sheetId="7303"/>
      <sheetData sheetId="7304" refreshError="1"/>
      <sheetData sheetId="7305" refreshError="1"/>
      <sheetData sheetId="7306" refreshError="1"/>
      <sheetData sheetId="7307" refreshError="1"/>
      <sheetData sheetId="7308" refreshError="1"/>
      <sheetData sheetId="7309" refreshError="1"/>
      <sheetData sheetId="7310" refreshError="1"/>
      <sheetData sheetId="7311" refreshError="1"/>
      <sheetData sheetId="7312" refreshError="1"/>
      <sheetData sheetId="7313" refreshError="1"/>
      <sheetData sheetId="7314" refreshError="1"/>
      <sheetData sheetId="7315" refreshError="1"/>
      <sheetData sheetId="7316" refreshError="1"/>
      <sheetData sheetId="7317" refreshError="1"/>
      <sheetData sheetId="7318" refreshError="1"/>
      <sheetData sheetId="7319" refreshError="1"/>
      <sheetData sheetId="7320" refreshError="1"/>
      <sheetData sheetId="7321" refreshError="1"/>
      <sheetData sheetId="7322" refreshError="1"/>
      <sheetData sheetId="7323" refreshError="1"/>
      <sheetData sheetId="7324" refreshError="1"/>
      <sheetData sheetId="7325" refreshError="1"/>
      <sheetData sheetId="7326" refreshError="1"/>
      <sheetData sheetId="7327" refreshError="1"/>
      <sheetData sheetId="7328" refreshError="1"/>
      <sheetData sheetId="7329" refreshError="1"/>
      <sheetData sheetId="7330" refreshError="1"/>
      <sheetData sheetId="7331" refreshError="1"/>
      <sheetData sheetId="7332" refreshError="1"/>
      <sheetData sheetId="7333" refreshError="1"/>
      <sheetData sheetId="7334" refreshError="1"/>
      <sheetData sheetId="7335" refreshError="1"/>
      <sheetData sheetId="7336" refreshError="1"/>
      <sheetData sheetId="7337" refreshError="1"/>
      <sheetData sheetId="7338" refreshError="1"/>
      <sheetData sheetId="7339" refreshError="1"/>
      <sheetData sheetId="7340" refreshError="1"/>
      <sheetData sheetId="7341" refreshError="1"/>
      <sheetData sheetId="7342"/>
      <sheetData sheetId="7343"/>
      <sheetData sheetId="7344"/>
      <sheetData sheetId="7345"/>
      <sheetData sheetId="7346">
        <row r="33">
          <cell r="C33">
            <v>0.77967625899280601</v>
          </cell>
        </row>
      </sheetData>
      <sheetData sheetId="7347"/>
      <sheetData sheetId="7348"/>
      <sheetData sheetId="7349"/>
      <sheetData sheetId="7350" refreshError="1"/>
      <sheetData sheetId="7351" refreshError="1"/>
      <sheetData sheetId="7352" refreshError="1"/>
      <sheetData sheetId="7353" refreshError="1"/>
      <sheetData sheetId="7354" refreshError="1"/>
      <sheetData sheetId="7355" refreshError="1"/>
      <sheetData sheetId="7356" refreshError="1"/>
      <sheetData sheetId="7357" refreshError="1"/>
      <sheetData sheetId="7358" refreshError="1"/>
      <sheetData sheetId="7359" refreshError="1"/>
      <sheetData sheetId="7360" refreshError="1"/>
      <sheetData sheetId="7361" refreshError="1"/>
      <sheetData sheetId="7362" refreshError="1"/>
      <sheetData sheetId="7363" refreshError="1"/>
      <sheetData sheetId="7364" refreshError="1"/>
      <sheetData sheetId="7365" refreshError="1"/>
      <sheetData sheetId="7366" refreshError="1"/>
      <sheetData sheetId="7367" refreshError="1"/>
      <sheetData sheetId="7368" refreshError="1"/>
      <sheetData sheetId="7369" refreshError="1"/>
      <sheetData sheetId="7370" refreshError="1"/>
      <sheetData sheetId="7371" refreshError="1"/>
      <sheetData sheetId="7372" refreshError="1"/>
      <sheetData sheetId="7373" refreshError="1"/>
      <sheetData sheetId="7374" refreshError="1"/>
      <sheetData sheetId="7375" refreshError="1"/>
      <sheetData sheetId="7376" refreshError="1"/>
      <sheetData sheetId="7377" refreshError="1"/>
      <sheetData sheetId="7378" refreshError="1"/>
      <sheetData sheetId="7379" refreshError="1"/>
      <sheetData sheetId="7380" refreshError="1"/>
      <sheetData sheetId="7381" refreshError="1"/>
      <sheetData sheetId="7382" refreshError="1"/>
      <sheetData sheetId="7383" refreshError="1"/>
      <sheetData sheetId="7384" refreshError="1"/>
      <sheetData sheetId="7385" refreshError="1"/>
      <sheetData sheetId="7386" refreshError="1"/>
      <sheetData sheetId="7387" refreshError="1"/>
      <sheetData sheetId="7388" refreshError="1"/>
      <sheetData sheetId="7389" refreshError="1"/>
      <sheetData sheetId="7390" refreshError="1"/>
      <sheetData sheetId="7391" refreshError="1"/>
      <sheetData sheetId="7392" refreshError="1"/>
      <sheetData sheetId="7393" refreshError="1"/>
      <sheetData sheetId="7394" refreshError="1"/>
      <sheetData sheetId="7395" refreshError="1"/>
      <sheetData sheetId="7396" refreshError="1"/>
      <sheetData sheetId="7397" refreshError="1"/>
      <sheetData sheetId="7398" refreshError="1"/>
      <sheetData sheetId="7399" refreshError="1"/>
      <sheetData sheetId="7400" refreshError="1"/>
      <sheetData sheetId="7401" refreshError="1"/>
      <sheetData sheetId="7402" refreshError="1"/>
      <sheetData sheetId="7403" refreshError="1"/>
      <sheetData sheetId="7404" refreshError="1"/>
      <sheetData sheetId="7405" refreshError="1"/>
      <sheetData sheetId="7406" refreshError="1"/>
      <sheetData sheetId="7407" refreshError="1"/>
      <sheetData sheetId="7408" refreshError="1"/>
      <sheetData sheetId="7409" refreshError="1"/>
      <sheetData sheetId="7410" refreshError="1"/>
      <sheetData sheetId="7411" refreshError="1"/>
      <sheetData sheetId="7412" refreshError="1"/>
      <sheetData sheetId="7413" refreshError="1"/>
      <sheetData sheetId="7414" refreshError="1"/>
      <sheetData sheetId="7415" refreshError="1"/>
      <sheetData sheetId="7416" refreshError="1"/>
      <sheetData sheetId="7417" refreshError="1"/>
      <sheetData sheetId="7418" refreshError="1"/>
      <sheetData sheetId="7419" refreshError="1"/>
      <sheetData sheetId="7420" refreshError="1"/>
      <sheetData sheetId="7421" refreshError="1"/>
      <sheetData sheetId="7422" refreshError="1"/>
      <sheetData sheetId="7423" refreshError="1"/>
      <sheetData sheetId="7424" refreshError="1"/>
      <sheetData sheetId="7425" refreshError="1"/>
      <sheetData sheetId="7426" refreshError="1"/>
      <sheetData sheetId="7427" refreshError="1"/>
      <sheetData sheetId="7428" refreshError="1"/>
      <sheetData sheetId="7429" refreshError="1"/>
      <sheetData sheetId="7430" refreshError="1"/>
      <sheetData sheetId="7431" refreshError="1"/>
      <sheetData sheetId="7432" refreshError="1"/>
      <sheetData sheetId="7433" refreshError="1"/>
      <sheetData sheetId="7434" refreshError="1"/>
      <sheetData sheetId="7435" refreshError="1"/>
      <sheetData sheetId="7436" refreshError="1"/>
      <sheetData sheetId="7437" refreshError="1"/>
      <sheetData sheetId="7438" refreshError="1"/>
      <sheetData sheetId="7439" refreshError="1"/>
      <sheetData sheetId="7440" refreshError="1"/>
      <sheetData sheetId="7441" refreshError="1"/>
      <sheetData sheetId="7442" refreshError="1"/>
      <sheetData sheetId="7443" refreshError="1"/>
      <sheetData sheetId="7444" refreshError="1"/>
      <sheetData sheetId="7445" refreshError="1"/>
      <sheetData sheetId="7446" refreshError="1"/>
      <sheetData sheetId="7447" refreshError="1"/>
      <sheetData sheetId="7448" refreshError="1"/>
      <sheetData sheetId="7449" refreshError="1"/>
      <sheetData sheetId="7450" refreshError="1"/>
      <sheetData sheetId="7451" refreshError="1"/>
      <sheetData sheetId="7452" refreshError="1"/>
      <sheetData sheetId="7453" refreshError="1"/>
      <sheetData sheetId="7454" refreshError="1"/>
      <sheetData sheetId="7455" refreshError="1"/>
      <sheetData sheetId="7456" refreshError="1"/>
      <sheetData sheetId="7457" refreshError="1"/>
      <sheetData sheetId="7458" refreshError="1"/>
      <sheetData sheetId="7459" refreshError="1"/>
      <sheetData sheetId="7460" refreshError="1"/>
      <sheetData sheetId="7461" refreshError="1"/>
      <sheetData sheetId="7462" refreshError="1"/>
      <sheetData sheetId="7463" refreshError="1"/>
      <sheetData sheetId="7464" refreshError="1"/>
      <sheetData sheetId="7465" refreshError="1"/>
      <sheetData sheetId="7466" refreshError="1"/>
      <sheetData sheetId="7467" refreshError="1"/>
      <sheetData sheetId="7468" refreshError="1"/>
      <sheetData sheetId="7469" refreshError="1"/>
      <sheetData sheetId="7470" refreshError="1"/>
      <sheetData sheetId="7471" refreshError="1"/>
      <sheetData sheetId="7472" refreshError="1"/>
      <sheetData sheetId="7473" refreshError="1"/>
      <sheetData sheetId="7474" refreshError="1"/>
      <sheetData sheetId="7475" refreshError="1"/>
      <sheetData sheetId="7476" refreshError="1"/>
      <sheetData sheetId="7477" refreshError="1"/>
      <sheetData sheetId="7478" refreshError="1"/>
      <sheetData sheetId="7479" refreshError="1"/>
      <sheetData sheetId="7480" refreshError="1"/>
      <sheetData sheetId="7481" refreshError="1"/>
      <sheetData sheetId="7482" refreshError="1"/>
      <sheetData sheetId="7483" refreshError="1"/>
      <sheetData sheetId="7484" refreshError="1"/>
      <sheetData sheetId="7485" refreshError="1"/>
      <sheetData sheetId="7486" refreshError="1"/>
      <sheetData sheetId="7487" refreshError="1"/>
      <sheetData sheetId="7488" refreshError="1"/>
      <sheetData sheetId="7489" refreshError="1"/>
      <sheetData sheetId="7490" refreshError="1"/>
      <sheetData sheetId="7491" refreshError="1"/>
      <sheetData sheetId="7492" refreshError="1"/>
      <sheetData sheetId="7493" refreshError="1"/>
      <sheetData sheetId="7494" refreshError="1"/>
      <sheetData sheetId="7495" refreshError="1"/>
      <sheetData sheetId="7496" refreshError="1"/>
      <sheetData sheetId="7497" refreshError="1"/>
      <sheetData sheetId="7498" refreshError="1"/>
      <sheetData sheetId="7499" refreshError="1"/>
      <sheetData sheetId="7500" refreshError="1"/>
      <sheetData sheetId="7501" refreshError="1"/>
      <sheetData sheetId="7502" refreshError="1"/>
      <sheetData sheetId="7503" refreshError="1"/>
      <sheetData sheetId="7504" refreshError="1"/>
      <sheetData sheetId="7505" refreshError="1"/>
      <sheetData sheetId="7506" refreshError="1"/>
      <sheetData sheetId="7507" refreshError="1"/>
      <sheetData sheetId="7508" refreshError="1"/>
      <sheetData sheetId="7509" refreshError="1"/>
      <sheetData sheetId="7510" refreshError="1"/>
      <sheetData sheetId="7511" refreshError="1"/>
      <sheetData sheetId="7512" refreshError="1"/>
      <sheetData sheetId="7513" refreshError="1"/>
      <sheetData sheetId="7514" refreshError="1"/>
      <sheetData sheetId="7515" refreshError="1"/>
      <sheetData sheetId="7516" refreshError="1"/>
      <sheetData sheetId="7517" refreshError="1"/>
      <sheetData sheetId="7518" refreshError="1"/>
      <sheetData sheetId="7519" refreshError="1"/>
      <sheetData sheetId="7520" refreshError="1"/>
      <sheetData sheetId="7521" refreshError="1"/>
      <sheetData sheetId="7522" refreshError="1"/>
      <sheetData sheetId="7523" refreshError="1"/>
      <sheetData sheetId="7524" refreshError="1"/>
      <sheetData sheetId="7525" refreshError="1"/>
      <sheetData sheetId="7526" refreshError="1"/>
      <sheetData sheetId="7527" refreshError="1"/>
      <sheetData sheetId="7528" refreshError="1"/>
      <sheetData sheetId="7529" refreshError="1"/>
      <sheetData sheetId="7530" refreshError="1"/>
      <sheetData sheetId="7531" refreshError="1"/>
      <sheetData sheetId="7532" refreshError="1"/>
      <sheetData sheetId="7533" refreshError="1"/>
      <sheetData sheetId="7534" refreshError="1"/>
      <sheetData sheetId="7535" refreshError="1"/>
      <sheetData sheetId="7536" refreshError="1"/>
      <sheetData sheetId="7537" refreshError="1"/>
      <sheetData sheetId="7538" refreshError="1"/>
      <sheetData sheetId="7539" refreshError="1"/>
      <sheetData sheetId="7540" refreshError="1"/>
      <sheetData sheetId="7541" refreshError="1"/>
      <sheetData sheetId="7542" refreshError="1"/>
      <sheetData sheetId="7543" refreshError="1"/>
      <sheetData sheetId="7544" refreshError="1"/>
      <sheetData sheetId="7545" refreshError="1"/>
      <sheetData sheetId="7546" refreshError="1"/>
      <sheetData sheetId="7547" refreshError="1"/>
      <sheetData sheetId="7548" refreshError="1"/>
      <sheetData sheetId="7549" refreshError="1"/>
      <sheetData sheetId="7550" refreshError="1"/>
      <sheetData sheetId="7551" refreshError="1"/>
      <sheetData sheetId="7552" refreshError="1"/>
      <sheetData sheetId="7553" refreshError="1"/>
      <sheetData sheetId="7554" refreshError="1"/>
      <sheetData sheetId="7555" refreshError="1"/>
      <sheetData sheetId="7556" refreshError="1"/>
      <sheetData sheetId="7557" refreshError="1"/>
      <sheetData sheetId="7558" refreshError="1"/>
      <sheetData sheetId="7559" refreshError="1"/>
      <sheetData sheetId="7560" refreshError="1"/>
      <sheetData sheetId="7561" refreshError="1"/>
      <sheetData sheetId="7562" refreshError="1"/>
      <sheetData sheetId="7563" refreshError="1"/>
      <sheetData sheetId="7564" refreshError="1"/>
      <sheetData sheetId="7565" refreshError="1"/>
      <sheetData sheetId="7566" refreshError="1"/>
      <sheetData sheetId="7567" refreshError="1"/>
      <sheetData sheetId="7568" refreshError="1"/>
      <sheetData sheetId="7569" refreshError="1"/>
      <sheetData sheetId="7570" refreshError="1"/>
      <sheetData sheetId="7571" refreshError="1"/>
      <sheetData sheetId="7572" refreshError="1"/>
      <sheetData sheetId="7573" refreshError="1"/>
      <sheetData sheetId="7574" refreshError="1"/>
      <sheetData sheetId="7575" refreshError="1"/>
      <sheetData sheetId="7576" refreshError="1"/>
      <sheetData sheetId="7577" refreshError="1"/>
      <sheetData sheetId="7578" refreshError="1"/>
      <sheetData sheetId="7579" refreshError="1"/>
      <sheetData sheetId="7580">
        <row r="4">
          <cell r="E4" t="str">
            <v>GUPCO</v>
          </cell>
        </row>
      </sheetData>
      <sheetData sheetId="7581"/>
      <sheetData sheetId="7582"/>
      <sheetData sheetId="7583"/>
      <sheetData sheetId="7584" refreshError="1"/>
      <sheetData sheetId="7585" refreshError="1"/>
      <sheetData sheetId="7586" refreshError="1"/>
      <sheetData sheetId="7587" refreshError="1"/>
      <sheetData sheetId="7588" refreshError="1"/>
      <sheetData sheetId="7589" refreshError="1"/>
      <sheetData sheetId="7590"/>
      <sheetData sheetId="7591"/>
      <sheetData sheetId="7592" refreshError="1"/>
      <sheetData sheetId="7593"/>
      <sheetData sheetId="7594"/>
      <sheetData sheetId="7595"/>
      <sheetData sheetId="7596"/>
      <sheetData sheetId="7597"/>
      <sheetData sheetId="7598"/>
      <sheetData sheetId="7599"/>
      <sheetData sheetId="7600"/>
      <sheetData sheetId="7601"/>
      <sheetData sheetId="7602" refreshError="1"/>
      <sheetData sheetId="7603" refreshError="1"/>
      <sheetData sheetId="7604" refreshError="1"/>
      <sheetData sheetId="7605">
        <row r="2">
          <cell r="A2" t="str">
            <v>(ºF)</v>
          </cell>
        </row>
      </sheetData>
      <sheetData sheetId="7606"/>
      <sheetData sheetId="7607" refreshError="1"/>
      <sheetData sheetId="7608" refreshError="1"/>
      <sheetData sheetId="7609" refreshError="1"/>
      <sheetData sheetId="7610" refreshError="1"/>
      <sheetData sheetId="7611" refreshError="1"/>
      <sheetData sheetId="7612" refreshError="1"/>
      <sheetData sheetId="7613" refreshError="1"/>
      <sheetData sheetId="7614" refreshError="1"/>
      <sheetData sheetId="7615" refreshError="1"/>
      <sheetData sheetId="7616"/>
      <sheetData sheetId="7617"/>
      <sheetData sheetId="7618" refreshError="1"/>
      <sheetData sheetId="7619" refreshError="1"/>
      <sheetData sheetId="7620"/>
      <sheetData sheetId="7621" refreshError="1"/>
      <sheetData sheetId="7622" refreshError="1"/>
      <sheetData sheetId="7623"/>
      <sheetData sheetId="7624" refreshError="1"/>
      <sheetData sheetId="7625"/>
      <sheetData sheetId="7626"/>
      <sheetData sheetId="7627"/>
      <sheetData sheetId="7628"/>
      <sheetData sheetId="7629"/>
      <sheetData sheetId="7630"/>
      <sheetData sheetId="7631" refreshError="1"/>
      <sheetData sheetId="7632"/>
      <sheetData sheetId="7633" refreshError="1"/>
      <sheetData sheetId="7634"/>
      <sheetData sheetId="7635" refreshError="1"/>
      <sheetData sheetId="7636" refreshError="1"/>
      <sheetData sheetId="7637" refreshError="1"/>
      <sheetData sheetId="7638"/>
      <sheetData sheetId="7639"/>
      <sheetData sheetId="7640"/>
      <sheetData sheetId="7641"/>
      <sheetData sheetId="7642"/>
      <sheetData sheetId="7643"/>
      <sheetData sheetId="7644" refreshError="1"/>
      <sheetData sheetId="7645" refreshError="1"/>
      <sheetData sheetId="7646" refreshError="1"/>
      <sheetData sheetId="7647" refreshError="1"/>
      <sheetData sheetId="7648" refreshError="1"/>
      <sheetData sheetId="7649" refreshError="1"/>
      <sheetData sheetId="7650" refreshError="1"/>
      <sheetData sheetId="7651" refreshError="1"/>
      <sheetData sheetId="7652" refreshError="1"/>
      <sheetData sheetId="7653" refreshError="1"/>
      <sheetData sheetId="7654" refreshError="1"/>
      <sheetData sheetId="7655" refreshError="1"/>
      <sheetData sheetId="7656" refreshError="1"/>
      <sheetData sheetId="7657" refreshError="1"/>
      <sheetData sheetId="7658" refreshError="1"/>
      <sheetData sheetId="7659" refreshError="1"/>
      <sheetData sheetId="7660"/>
      <sheetData sheetId="7661"/>
      <sheetData sheetId="7662"/>
      <sheetData sheetId="7663"/>
      <sheetData sheetId="7664"/>
      <sheetData sheetId="7665"/>
      <sheetData sheetId="7666"/>
      <sheetData sheetId="7667"/>
      <sheetData sheetId="7668"/>
      <sheetData sheetId="7669"/>
      <sheetData sheetId="7670"/>
      <sheetData sheetId="7671"/>
      <sheetData sheetId="7672"/>
      <sheetData sheetId="7673"/>
      <sheetData sheetId="7674"/>
      <sheetData sheetId="7675"/>
      <sheetData sheetId="7676"/>
      <sheetData sheetId="7677"/>
      <sheetData sheetId="7678"/>
      <sheetData sheetId="7679"/>
      <sheetData sheetId="7680"/>
      <sheetData sheetId="7681"/>
      <sheetData sheetId="7682"/>
      <sheetData sheetId="7683"/>
      <sheetData sheetId="7684"/>
      <sheetData sheetId="7685" refreshError="1"/>
      <sheetData sheetId="7686" refreshError="1"/>
      <sheetData sheetId="7687" refreshError="1"/>
      <sheetData sheetId="7688" refreshError="1"/>
      <sheetData sheetId="7689" refreshError="1"/>
      <sheetData sheetId="7690" refreshError="1"/>
      <sheetData sheetId="7691" refreshError="1"/>
      <sheetData sheetId="7692" refreshError="1"/>
      <sheetData sheetId="7693" refreshError="1"/>
      <sheetData sheetId="7694" refreshError="1"/>
      <sheetData sheetId="7695"/>
      <sheetData sheetId="7696"/>
      <sheetData sheetId="7697"/>
      <sheetData sheetId="7698"/>
      <sheetData sheetId="7699"/>
      <sheetData sheetId="7700"/>
      <sheetData sheetId="7701"/>
      <sheetData sheetId="7702"/>
      <sheetData sheetId="7703"/>
      <sheetData sheetId="7704"/>
      <sheetData sheetId="7705" refreshError="1"/>
      <sheetData sheetId="7706" refreshError="1"/>
      <sheetData sheetId="7707" refreshError="1"/>
      <sheetData sheetId="7708" refreshError="1"/>
      <sheetData sheetId="7709" refreshError="1"/>
      <sheetData sheetId="7710" refreshError="1"/>
      <sheetData sheetId="7711"/>
      <sheetData sheetId="7712"/>
      <sheetData sheetId="7713"/>
      <sheetData sheetId="7714"/>
      <sheetData sheetId="7715"/>
      <sheetData sheetId="7716"/>
      <sheetData sheetId="7717"/>
      <sheetData sheetId="7718"/>
      <sheetData sheetId="7719"/>
      <sheetData sheetId="7720"/>
      <sheetData sheetId="7721"/>
      <sheetData sheetId="7722" refreshError="1"/>
      <sheetData sheetId="7723" refreshError="1"/>
      <sheetData sheetId="7724" refreshError="1"/>
      <sheetData sheetId="7725" refreshError="1"/>
      <sheetData sheetId="7726" refreshError="1"/>
      <sheetData sheetId="7727"/>
      <sheetData sheetId="7728"/>
      <sheetData sheetId="7729" refreshError="1"/>
      <sheetData sheetId="7730"/>
      <sheetData sheetId="7731">
        <row r="4">
          <cell r="B4">
            <v>39886</v>
          </cell>
        </row>
      </sheetData>
      <sheetData sheetId="7732"/>
      <sheetData sheetId="7733"/>
      <sheetData sheetId="7734"/>
      <sheetData sheetId="7735"/>
      <sheetData sheetId="7736"/>
      <sheetData sheetId="7737"/>
      <sheetData sheetId="7738">
        <row r="4">
          <cell r="B4">
            <v>39886</v>
          </cell>
        </row>
      </sheetData>
      <sheetData sheetId="7739"/>
      <sheetData sheetId="7740"/>
      <sheetData sheetId="7741"/>
      <sheetData sheetId="7742"/>
      <sheetData sheetId="7743"/>
      <sheetData sheetId="7744"/>
      <sheetData sheetId="7745"/>
      <sheetData sheetId="7746"/>
      <sheetData sheetId="7747"/>
      <sheetData sheetId="7748"/>
      <sheetData sheetId="7749"/>
      <sheetData sheetId="7750"/>
      <sheetData sheetId="7751"/>
      <sheetData sheetId="7752"/>
      <sheetData sheetId="7753"/>
      <sheetData sheetId="7754"/>
      <sheetData sheetId="7755"/>
      <sheetData sheetId="7756"/>
      <sheetData sheetId="7757"/>
      <sheetData sheetId="7758"/>
      <sheetData sheetId="7759"/>
      <sheetData sheetId="7760"/>
      <sheetData sheetId="7761"/>
      <sheetData sheetId="7762"/>
      <sheetData sheetId="7763"/>
      <sheetData sheetId="7764" refreshError="1"/>
      <sheetData sheetId="7765"/>
      <sheetData sheetId="7766"/>
      <sheetData sheetId="7767"/>
      <sheetData sheetId="7768"/>
      <sheetData sheetId="7769"/>
      <sheetData sheetId="7770"/>
      <sheetData sheetId="7771"/>
      <sheetData sheetId="7772"/>
      <sheetData sheetId="7773"/>
      <sheetData sheetId="7774"/>
      <sheetData sheetId="7775"/>
      <sheetData sheetId="7776"/>
      <sheetData sheetId="7777"/>
      <sheetData sheetId="7778"/>
      <sheetData sheetId="7779"/>
      <sheetData sheetId="7780"/>
      <sheetData sheetId="7781"/>
      <sheetData sheetId="7782"/>
      <sheetData sheetId="7783"/>
      <sheetData sheetId="7784"/>
      <sheetData sheetId="7785" refreshError="1"/>
      <sheetData sheetId="7786"/>
      <sheetData sheetId="7787"/>
      <sheetData sheetId="7788"/>
      <sheetData sheetId="7789" refreshError="1"/>
      <sheetData sheetId="7790"/>
      <sheetData sheetId="7791" refreshError="1"/>
      <sheetData sheetId="7792" refreshError="1"/>
      <sheetData sheetId="7793" refreshError="1"/>
      <sheetData sheetId="7794" refreshError="1"/>
      <sheetData sheetId="7795" refreshError="1"/>
      <sheetData sheetId="7796" refreshError="1"/>
      <sheetData sheetId="7797" refreshError="1"/>
      <sheetData sheetId="7798" refreshError="1"/>
      <sheetData sheetId="7799" refreshError="1"/>
      <sheetData sheetId="7800" refreshError="1"/>
      <sheetData sheetId="7801" refreshError="1"/>
      <sheetData sheetId="7802" refreshError="1"/>
      <sheetData sheetId="7803" refreshError="1"/>
      <sheetData sheetId="7804" refreshError="1"/>
      <sheetData sheetId="7805" refreshError="1"/>
      <sheetData sheetId="7806" refreshError="1"/>
      <sheetData sheetId="7807" refreshError="1"/>
      <sheetData sheetId="7808" refreshError="1"/>
      <sheetData sheetId="7809" refreshError="1"/>
      <sheetData sheetId="7810" refreshError="1"/>
      <sheetData sheetId="7811" refreshError="1"/>
      <sheetData sheetId="7812" refreshError="1"/>
      <sheetData sheetId="7813" refreshError="1"/>
      <sheetData sheetId="7814" refreshError="1"/>
      <sheetData sheetId="7815" refreshError="1"/>
      <sheetData sheetId="7816" refreshError="1"/>
      <sheetData sheetId="7817" refreshError="1"/>
      <sheetData sheetId="7818" refreshError="1"/>
      <sheetData sheetId="7819" refreshError="1"/>
      <sheetData sheetId="7820" refreshError="1"/>
      <sheetData sheetId="7821" refreshError="1"/>
      <sheetData sheetId="7822" refreshError="1"/>
      <sheetData sheetId="7823" refreshError="1"/>
      <sheetData sheetId="7824" refreshError="1"/>
      <sheetData sheetId="7825" refreshError="1"/>
      <sheetData sheetId="7826" refreshError="1"/>
      <sheetData sheetId="7827" refreshError="1"/>
      <sheetData sheetId="7828" refreshError="1"/>
      <sheetData sheetId="7829" refreshError="1"/>
      <sheetData sheetId="7830" refreshError="1"/>
      <sheetData sheetId="7831" refreshError="1"/>
      <sheetData sheetId="7832" refreshError="1"/>
      <sheetData sheetId="7833" refreshError="1"/>
      <sheetData sheetId="7834" refreshError="1"/>
      <sheetData sheetId="7835" refreshError="1"/>
      <sheetData sheetId="7836" refreshError="1"/>
      <sheetData sheetId="7837" refreshError="1"/>
      <sheetData sheetId="7838" refreshError="1"/>
      <sheetData sheetId="7839" refreshError="1"/>
      <sheetData sheetId="7840" refreshError="1"/>
      <sheetData sheetId="7841" refreshError="1"/>
      <sheetData sheetId="7842" refreshError="1"/>
      <sheetData sheetId="7843" refreshError="1"/>
      <sheetData sheetId="7844" refreshError="1"/>
      <sheetData sheetId="7845" refreshError="1"/>
      <sheetData sheetId="7846" refreshError="1"/>
      <sheetData sheetId="7847" refreshError="1"/>
      <sheetData sheetId="7848" refreshError="1"/>
      <sheetData sheetId="7849" refreshError="1"/>
      <sheetData sheetId="7850" refreshError="1"/>
      <sheetData sheetId="7851" refreshError="1"/>
      <sheetData sheetId="7852" refreshError="1"/>
      <sheetData sheetId="7853" refreshError="1"/>
      <sheetData sheetId="7854" refreshError="1"/>
      <sheetData sheetId="7855" refreshError="1"/>
      <sheetData sheetId="7856" refreshError="1"/>
      <sheetData sheetId="7857" refreshError="1"/>
      <sheetData sheetId="7858" refreshError="1"/>
      <sheetData sheetId="7859" refreshError="1"/>
      <sheetData sheetId="7860" refreshError="1"/>
      <sheetData sheetId="7861" refreshError="1"/>
      <sheetData sheetId="7862" refreshError="1"/>
      <sheetData sheetId="7863"/>
      <sheetData sheetId="7864"/>
      <sheetData sheetId="7865"/>
      <sheetData sheetId="7866"/>
      <sheetData sheetId="7867">
        <row r="4">
          <cell r="E4" t="str">
            <v>GUPCO</v>
          </cell>
        </row>
      </sheetData>
      <sheetData sheetId="7868"/>
      <sheetData sheetId="7869"/>
      <sheetData sheetId="7870"/>
      <sheetData sheetId="7871"/>
      <sheetData sheetId="7872"/>
      <sheetData sheetId="7873" refreshError="1"/>
      <sheetData sheetId="7874"/>
      <sheetData sheetId="7875" refreshError="1"/>
      <sheetData sheetId="7876"/>
      <sheetData sheetId="7877" refreshError="1"/>
      <sheetData sheetId="7878" refreshError="1"/>
      <sheetData sheetId="7879" refreshError="1"/>
      <sheetData sheetId="7880" refreshError="1"/>
      <sheetData sheetId="7881"/>
      <sheetData sheetId="7882"/>
      <sheetData sheetId="7883"/>
      <sheetData sheetId="7884"/>
      <sheetData sheetId="7885"/>
      <sheetData sheetId="7886" refreshError="1"/>
      <sheetData sheetId="7887" refreshError="1"/>
      <sheetData sheetId="7888" refreshError="1"/>
      <sheetData sheetId="7889" refreshError="1"/>
      <sheetData sheetId="7890" refreshError="1"/>
      <sheetData sheetId="7891" refreshError="1"/>
      <sheetData sheetId="7892" refreshError="1"/>
      <sheetData sheetId="7893"/>
      <sheetData sheetId="7894"/>
      <sheetData sheetId="7895" refreshError="1"/>
      <sheetData sheetId="7896" refreshError="1"/>
      <sheetData sheetId="7897" refreshError="1"/>
      <sheetData sheetId="7898" refreshError="1"/>
      <sheetData sheetId="7899" refreshError="1"/>
      <sheetData sheetId="7900" refreshError="1"/>
      <sheetData sheetId="7901" refreshError="1"/>
      <sheetData sheetId="7902" refreshError="1"/>
      <sheetData sheetId="7903" refreshError="1"/>
      <sheetData sheetId="7904" refreshError="1"/>
      <sheetData sheetId="7905" refreshError="1"/>
      <sheetData sheetId="7906" refreshError="1"/>
      <sheetData sheetId="7907" refreshError="1"/>
      <sheetData sheetId="7908" refreshError="1"/>
      <sheetData sheetId="7909" refreshError="1"/>
      <sheetData sheetId="7910" refreshError="1"/>
      <sheetData sheetId="7911" refreshError="1"/>
      <sheetData sheetId="7912" refreshError="1"/>
      <sheetData sheetId="7913" refreshError="1"/>
      <sheetData sheetId="7914" refreshError="1"/>
      <sheetData sheetId="7915" refreshError="1"/>
      <sheetData sheetId="7916" refreshError="1"/>
      <sheetData sheetId="7917" refreshError="1"/>
      <sheetData sheetId="7918" refreshError="1"/>
      <sheetData sheetId="7919" refreshError="1"/>
      <sheetData sheetId="7920" refreshError="1"/>
      <sheetData sheetId="7921" refreshError="1"/>
      <sheetData sheetId="7922" refreshError="1"/>
      <sheetData sheetId="7923" refreshError="1"/>
      <sheetData sheetId="7924" refreshError="1"/>
      <sheetData sheetId="7925" refreshError="1"/>
      <sheetData sheetId="7926" refreshError="1"/>
      <sheetData sheetId="7927" refreshError="1"/>
      <sheetData sheetId="7928" refreshError="1"/>
      <sheetData sheetId="7929" refreshError="1"/>
      <sheetData sheetId="7930" refreshError="1"/>
      <sheetData sheetId="7931" refreshError="1"/>
      <sheetData sheetId="7932" refreshError="1"/>
      <sheetData sheetId="7933" refreshError="1"/>
      <sheetData sheetId="7934" refreshError="1"/>
      <sheetData sheetId="7935" refreshError="1"/>
      <sheetData sheetId="7936" refreshError="1"/>
      <sheetData sheetId="7937" refreshError="1"/>
      <sheetData sheetId="7938" refreshError="1"/>
      <sheetData sheetId="7939" refreshError="1"/>
      <sheetData sheetId="7940" refreshError="1"/>
      <sheetData sheetId="7941" refreshError="1"/>
      <sheetData sheetId="7942" refreshError="1"/>
      <sheetData sheetId="7943" refreshError="1"/>
      <sheetData sheetId="7944" refreshError="1"/>
      <sheetData sheetId="7945" refreshError="1"/>
      <sheetData sheetId="7946" refreshError="1"/>
      <sheetData sheetId="7947" refreshError="1"/>
      <sheetData sheetId="7948" refreshError="1"/>
      <sheetData sheetId="7949" refreshError="1"/>
      <sheetData sheetId="7950" refreshError="1"/>
      <sheetData sheetId="7951" refreshError="1"/>
      <sheetData sheetId="7952" refreshError="1"/>
      <sheetData sheetId="7953" refreshError="1"/>
      <sheetData sheetId="7954" refreshError="1"/>
      <sheetData sheetId="7955" refreshError="1"/>
      <sheetData sheetId="7956" refreshError="1"/>
      <sheetData sheetId="7957" refreshError="1"/>
      <sheetData sheetId="7958" refreshError="1"/>
      <sheetData sheetId="7959" refreshError="1"/>
      <sheetData sheetId="7960" refreshError="1"/>
      <sheetData sheetId="7961" refreshError="1"/>
      <sheetData sheetId="7962" refreshError="1"/>
      <sheetData sheetId="7963" refreshError="1"/>
      <sheetData sheetId="7964" refreshError="1"/>
      <sheetData sheetId="7965" refreshError="1"/>
      <sheetData sheetId="7966" refreshError="1"/>
      <sheetData sheetId="7967" refreshError="1"/>
      <sheetData sheetId="7968" refreshError="1"/>
      <sheetData sheetId="7969" refreshError="1"/>
      <sheetData sheetId="7970" refreshError="1"/>
      <sheetData sheetId="7971" refreshError="1"/>
      <sheetData sheetId="7972" refreshError="1"/>
      <sheetData sheetId="7973" refreshError="1"/>
      <sheetData sheetId="7974" refreshError="1"/>
      <sheetData sheetId="7975" refreshError="1"/>
      <sheetData sheetId="7976" refreshError="1"/>
      <sheetData sheetId="7977" refreshError="1"/>
      <sheetData sheetId="7978" refreshError="1"/>
      <sheetData sheetId="7979" refreshError="1"/>
      <sheetData sheetId="7980" refreshError="1"/>
      <sheetData sheetId="7981" refreshError="1"/>
      <sheetData sheetId="7982" refreshError="1"/>
      <sheetData sheetId="7983" refreshError="1"/>
      <sheetData sheetId="7984" refreshError="1"/>
      <sheetData sheetId="7985" refreshError="1"/>
      <sheetData sheetId="7986" refreshError="1"/>
      <sheetData sheetId="7987" refreshError="1"/>
      <sheetData sheetId="7988" refreshError="1"/>
      <sheetData sheetId="7989" refreshError="1"/>
      <sheetData sheetId="7990" refreshError="1"/>
      <sheetData sheetId="7991" refreshError="1"/>
      <sheetData sheetId="7992" refreshError="1"/>
      <sheetData sheetId="7993" refreshError="1"/>
      <sheetData sheetId="7994" refreshError="1"/>
      <sheetData sheetId="7995" refreshError="1"/>
      <sheetData sheetId="7996" refreshError="1"/>
      <sheetData sheetId="7997" refreshError="1"/>
      <sheetData sheetId="7998" refreshError="1"/>
      <sheetData sheetId="7999" refreshError="1"/>
      <sheetData sheetId="8000" refreshError="1"/>
      <sheetData sheetId="8001" refreshError="1"/>
      <sheetData sheetId="8002"/>
      <sheetData sheetId="8003"/>
      <sheetData sheetId="8004"/>
      <sheetData sheetId="8005"/>
      <sheetData sheetId="8006"/>
      <sheetData sheetId="8007"/>
      <sheetData sheetId="8008"/>
      <sheetData sheetId="8009"/>
      <sheetData sheetId="8010"/>
      <sheetData sheetId="8011"/>
      <sheetData sheetId="8012"/>
      <sheetData sheetId="8013"/>
      <sheetData sheetId="8014"/>
      <sheetData sheetId="8015" refreshError="1"/>
      <sheetData sheetId="8016"/>
      <sheetData sheetId="8017" refreshError="1"/>
      <sheetData sheetId="8018"/>
      <sheetData sheetId="8019" refreshError="1"/>
      <sheetData sheetId="8020" refreshError="1"/>
      <sheetData sheetId="8021" refreshError="1"/>
      <sheetData sheetId="8022" refreshError="1"/>
      <sheetData sheetId="8023" refreshError="1"/>
      <sheetData sheetId="8024" refreshError="1"/>
      <sheetData sheetId="8025" refreshError="1"/>
      <sheetData sheetId="8026" refreshError="1"/>
      <sheetData sheetId="8027" refreshError="1"/>
      <sheetData sheetId="8028" refreshError="1"/>
      <sheetData sheetId="8029" refreshError="1"/>
      <sheetData sheetId="8030" refreshError="1"/>
      <sheetData sheetId="8031" refreshError="1"/>
      <sheetData sheetId="8032"/>
      <sheetData sheetId="8033"/>
      <sheetData sheetId="8034"/>
      <sheetData sheetId="8035" refreshError="1"/>
      <sheetData sheetId="8036" refreshError="1"/>
      <sheetData sheetId="8037" refreshError="1"/>
      <sheetData sheetId="8038" refreshError="1"/>
      <sheetData sheetId="8039" refreshError="1"/>
      <sheetData sheetId="8040" refreshError="1"/>
      <sheetData sheetId="8041" refreshError="1"/>
      <sheetData sheetId="8042" refreshError="1"/>
      <sheetData sheetId="8043" refreshError="1"/>
      <sheetData sheetId="8044"/>
      <sheetData sheetId="8045"/>
      <sheetData sheetId="8046"/>
      <sheetData sheetId="8047"/>
      <sheetData sheetId="8048"/>
      <sheetData sheetId="8049"/>
      <sheetData sheetId="8050"/>
      <sheetData sheetId="8051"/>
      <sheetData sheetId="8052"/>
      <sheetData sheetId="8053"/>
      <sheetData sheetId="8054"/>
      <sheetData sheetId="8055"/>
      <sheetData sheetId="8056"/>
      <sheetData sheetId="8057"/>
      <sheetData sheetId="8058"/>
      <sheetData sheetId="8059"/>
      <sheetData sheetId="8060"/>
      <sheetData sheetId="8061"/>
      <sheetData sheetId="8062"/>
      <sheetData sheetId="8063"/>
      <sheetData sheetId="8064"/>
      <sheetData sheetId="8065"/>
      <sheetData sheetId="8066"/>
      <sheetData sheetId="8067"/>
      <sheetData sheetId="8068"/>
      <sheetData sheetId="8069"/>
      <sheetData sheetId="8070"/>
      <sheetData sheetId="8071"/>
      <sheetData sheetId="8072" refreshError="1"/>
      <sheetData sheetId="8073"/>
      <sheetData sheetId="8074"/>
      <sheetData sheetId="8075"/>
      <sheetData sheetId="8076"/>
      <sheetData sheetId="8077"/>
      <sheetData sheetId="8078"/>
      <sheetData sheetId="8079" refreshError="1"/>
      <sheetData sheetId="8080" refreshError="1"/>
      <sheetData sheetId="8081" refreshError="1"/>
      <sheetData sheetId="8082" refreshError="1"/>
      <sheetData sheetId="8083" refreshError="1"/>
      <sheetData sheetId="8084" refreshError="1"/>
      <sheetData sheetId="8085" refreshError="1"/>
      <sheetData sheetId="8086" refreshError="1"/>
      <sheetData sheetId="8087" refreshError="1"/>
      <sheetData sheetId="8088" refreshError="1"/>
      <sheetData sheetId="8089" refreshError="1"/>
      <sheetData sheetId="8090" refreshError="1"/>
      <sheetData sheetId="8091" refreshError="1"/>
      <sheetData sheetId="8092" refreshError="1"/>
      <sheetData sheetId="8093" refreshError="1"/>
      <sheetData sheetId="8094" refreshError="1"/>
      <sheetData sheetId="8095" refreshError="1"/>
      <sheetData sheetId="8096" refreshError="1"/>
      <sheetData sheetId="8097" refreshError="1"/>
      <sheetData sheetId="8098" refreshError="1"/>
      <sheetData sheetId="8099" refreshError="1"/>
      <sheetData sheetId="8100" refreshError="1"/>
      <sheetData sheetId="8101" refreshError="1"/>
      <sheetData sheetId="8102" refreshError="1"/>
      <sheetData sheetId="8103" refreshError="1"/>
      <sheetData sheetId="8104" refreshError="1"/>
      <sheetData sheetId="8105" refreshError="1"/>
      <sheetData sheetId="8106" refreshError="1"/>
      <sheetData sheetId="8107" refreshError="1"/>
      <sheetData sheetId="8108" refreshError="1"/>
      <sheetData sheetId="8109" refreshError="1"/>
      <sheetData sheetId="8110" refreshError="1"/>
      <sheetData sheetId="8111" refreshError="1"/>
      <sheetData sheetId="8112" refreshError="1"/>
      <sheetData sheetId="8113" refreshError="1"/>
      <sheetData sheetId="8114" refreshError="1"/>
      <sheetData sheetId="8115" refreshError="1"/>
      <sheetData sheetId="8116" refreshError="1"/>
      <sheetData sheetId="8117" refreshError="1"/>
      <sheetData sheetId="8118" refreshError="1"/>
      <sheetData sheetId="8119" refreshError="1"/>
      <sheetData sheetId="8120" refreshError="1"/>
      <sheetData sheetId="8121" refreshError="1"/>
      <sheetData sheetId="8122" refreshError="1"/>
      <sheetData sheetId="8123" refreshError="1"/>
      <sheetData sheetId="8124" refreshError="1"/>
      <sheetData sheetId="8125" refreshError="1"/>
      <sheetData sheetId="8126" refreshError="1"/>
      <sheetData sheetId="8127" refreshError="1"/>
      <sheetData sheetId="8128" refreshError="1"/>
      <sheetData sheetId="8129" refreshError="1"/>
      <sheetData sheetId="8130" refreshError="1"/>
      <sheetData sheetId="8131" refreshError="1"/>
      <sheetData sheetId="8132" refreshError="1"/>
      <sheetData sheetId="8133" refreshError="1"/>
      <sheetData sheetId="8134" refreshError="1"/>
      <sheetData sheetId="8135" refreshError="1"/>
      <sheetData sheetId="8136" refreshError="1"/>
      <sheetData sheetId="8137" refreshError="1"/>
      <sheetData sheetId="8138" refreshError="1"/>
      <sheetData sheetId="8139" refreshError="1"/>
      <sheetData sheetId="8140" refreshError="1"/>
      <sheetData sheetId="8141" refreshError="1"/>
      <sheetData sheetId="8142" refreshError="1"/>
      <sheetData sheetId="8143" refreshError="1"/>
      <sheetData sheetId="8144" refreshError="1"/>
      <sheetData sheetId="8145" refreshError="1"/>
      <sheetData sheetId="8146" refreshError="1"/>
      <sheetData sheetId="8147" refreshError="1"/>
      <sheetData sheetId="8148" refreshError="1"/>
      <sheetData sheetId="8149"/>
      <sheetData sheetId="8150"/>
      <sheetData sheetId="8151">
        <row r="6">
          <cell r="AB6">
            <v>40179</v>
          </cell>
        </row>
      </sheetData>
      <sheetData sheetId="8152"/>
      <sheetData sheetId="8153"/>
      <sheetData sheetId="8154"/>
      <sheetData sheetId="8155" refreshError="1"/>
      <sheetData sheetId="8156" refreshError="1"/>
      <sheetData sheetId="8157" refreshError="1"/>
      <sheetData sheetId="8158" refreshError="1"/>
      <sheetData sheetId="8159" refreshError="1"/>
      <sheetData sheetId="8160" refreshError="1"/>
      <sheetData sheetId="8161" refreshError="1"/>
      <sheetData sheetId="8162" refreshError="1"/>
      <sheetData sheetId="8163" refreshError="1"/>
      <sheetData sheetId="8164" refreshError="1"/>
      <sheetData sheetId="8165" refreshError="1"/>
      <sheetData sheetId="8166" refreshError="1"/>
      <sheetData sheetId="8167" refreshError="1"/>
      <sheetData sheetId="8168" refreshError="1"/>
      <sheetData sheetId="8169" refreshError="1"/>
      <sheetData sheetId="8170" refreshError="1"/>
      <sheetData sheetId="8171" refreshError="1"/>
      <sheetData sheetId="8172" refreshError="1"/>
      <sheetData sheetId="8173" refreshError="1"/>
      <sheetData sheetId="8174" refreshError="1"/>
      <sheetData sheetId="8175" refreshError="1"/>
      <sheetData sheetId="8176" refreshError="1"/>
      <sheetData sheetId="8177" refreshError="1"/>
      <sheetData sheetId="8178" refreshError="1"/>
      <sheetData sheetId="8179" refreshError="1"/>
      <sheetData sheetId="8180" refreshError="1"/>
      <sheetData sheetId="8181" refreshError="1"/>
      <sheetData sheetId="8182" refreshError="1"/>
      <sheetData sheetId="8183" refreshError="1"/>
      <sheetData sheetId="8184" refreshError="1"/>
      <sheetData sheetId="8185" refreshError="1"/>
      <sheetData sheetId="8186" refreshError="1"/>
      <sheetData sheetId="8187" refreshError="1"/>
      <sheetData sheetId="8188" refreshError="1"/>
      <sheetData sheetId="8189" refreshError="1"/>
      <sheetData sheetId="8190" refreshError="1"/>
      <sheetData sheetId="8191" refreshError="1"/>
      <sheetData sheetId="8192" refreshError="1"/>
      <sheetData sheetId="8193" refreshError="1"/>
      <sheetData sheetId="8194" refreshError="1"/>
      <sheetData sheetId="8195" refreshError="1"/>
      <sheetData sheetId="8196" refreshError="1"/>
      <sheetData sheetId="8197" refreshError="1"/>
      <sheetData sheetId="8198" refreshError="1"/>
      <sheetData sheetId="8199" refreshError="1"/>
      <sheetData sheetId="8200" refreshError="1"/>
      <sheetData sheetId="8201" refreshError="1"/>
      <sheetData sheetId="8202" refreshError="1"/>
      <sheetData sheetId="8203" refreshError="1"/>
      <sheetData sheetId="8204" refreshError="1"/>
      <sheetData sheetId="8205" refreshError="1"/>
      <sheetData sheetId="8206" refreshError="1"/>
      <sheetData sheetId="8207" refreshError="1"/>
      <sheetData sheetId="8208" refreshError="1"/>
      <sheetData sheetId="8209" refreshError="1"/>
      <sheetData sheetId="8210" refreshError="1"/>
      <sheetData sheetId="8211" refreshError="1"/>
      <sheetData sheetId="8212" refreshError="1"/>
      <sheetData sheetId="8213" refreshError="1"/>
      <sheetData sheetId="8214" refreshError="1"/>
      <sheetData sheetId="8215" refreshError="1"/>
      <sheetData sheetId="8216" refreshError="1"/>
      <sheetData sheetId="8217" refreshError="1"/>
      <sheetData sheetId="8218" refreshError="1"/>
      <sheetData sheetId="8219" refreshError="1"/>
      <sheetData sheetId="8220" refreshError="1"/>
      <sheetData sheetId="8221" refreshError="1"/>
      <sheetData sheetId="8222" refreshError="1"/>
      <sheetData sheetId="8223" refreshError="1"/>
      <sheetData sheetId="8224" refreshError="1"/>
      <sheetData sheetId="8225" refreshError="1"/>
      <sheetData sheetId="8226" refreshError="1"/>
      <sheetData sheetId="8227" refreshError="1"/>
      <sheetData sheetId="8228" refreshError="1"/>
      <sheetData sheetId="8229" refreshError="1"/>
      <sheetData sheetId="8230" refreshError="1"/>
      <sheetData sheetId="8231" refreshError="1"/>
      <sheetData sheetId="8232" refreshError="1"/>
      <sheetData sheetId="8233" refreshError="1"/>
      <sheetData sheetId="8234" refreshError="1"/>
      <sheetData sheetId="8235" refreshError="1"/>
      <sheetData sheetId="8236" refreshError="1"/>
      <sheetData sheetId="8237" refreshError="1"/>
      <sheetData sheetId="8238" refreshError="1"/>
      <sheetData sheetId="8239" refreshError="1"/>
      <sheetData sheetId="8240" refreshError="1"/>
      <sheetData sheetId="8241" refreshError="1"/>
      <sheetData sheetId="8242" refreshError="1"/>
      <sheetData sheetId="8243" refreshError="1"/>
      <sheetData sheetId="8244" refreshError="1"/>
      <sheetData sheetId="8245" refreshError="1"/>
      <sheetData sheetId="8246" refreshError="1"/>
      <sheetData sheetId="8247" refreshError="1"/>
      <sheetData sheetId="8248" refreshError="1"/>
      <sheetData sheetId="8249" refreshError="1"/>
      <sheetData sheetId="8250" refreshError="1"/>
      <sheetData sheetId="8251" refreshError="1"/>
      <sheetData sheetId="8252" refreshError="1"/>
      <sheetData sheetId="8253" refreshError="1"/>
      <sheetData sheetId="8254" refreshError="1"/>
      <sheetData sheetId="8255" refreshError="1"/>
      <sheetData sheetId="8256" refreshError="1"/>
      <sheetData sheetId="8257" refreshError="1"/>
      <sheetData sheetId="8258" refreshError="1"/>
      <sheetData sheetId="8259" refreshError="1"/>
      <sheetData sheetId="8260" refreshError="1"/>
      <sheetData sheetId="8261" refreshError="1"/>
      <sheetData sheetId="8262" refreshError="1"/>
      <sheetData sheetId="8263" refreshError="1"/>
      <sheetData sheetId="8264" refreshError="1"/>
      <sheetData sheetId="8265" refreshError="1"/>
      <sheetData sheetId="8266" refreshError="1"/>
      <sheetData sheetId="8267" refreshError="1"/>
      <sheetData sheetId="8268" refreshError="1"/>
      <sheetData sheetId="8269" refreshError="1"/>
      <sheetData sheetId="8270" refreshError="1"/>
      <sheetData sheetId="8271" refreshError="1"/>
      <sheetData sheetId="8272" refreshError="1"/>
      <sheetData sheetId="8273" refreshError="1"/>
      <sheetData sheetId="8274" refreshError="1"/>
      <sheetData sheetId="8275" refreshError="1"/>
      <sheetData sheetId="8276" refreshError="1"/>
      <sheetData sheetId="8277" refreshError="1"/>
      <sheetData sheetId="8278" refreshError="1"/>
      <sheetData sheetId="8279" refreshError="1"/>
      <sheetData sheetId="8280" refreshError="1"/>
      <sheetData sheetId="8281" refreshError="1"/>
      <sheetData sheetId="8282" refreshError="1"/>
      <sheetData sheetId="8283" refreshError="1"/>
      <sheetData sheetId="8284" refreshError="1"/>
      <sheetData sheetId="8285" refreshError="1"/>
      <sheetData sheetId="8286" refreshError="1"/>
      <sheetData sheetId="8287" refreshError="1"/>
      <sheetData sheetId="8288" refreshError="1"/>
      <sheetData sheetId="8289" refreshError="1"/>
      <sheetData sheetId="8290" refreshError="1"/>
      <sheetData sheetId="8291" refreshError="1"/>
      <sheetData sheetId="8292" refreshError="1"/>
      <sheetData sheetId="8293" refreshError="1"/>
      <sheetData sheetId="8294" refreshError="1"/>
      <sheetData sheetId="8295" refreshError="1"/>
      <sheetData sheetId="8296" refreshError="1"/>
      <sheetData sheetId="8297" refreshError="1"/>
      <sheetData sheetId="8298" refreshError="1"/>
      <sheetData sheetId="8299" refreshError="1"/>
      <sheetData sheetId="8300" refreshError="1"/>
      <sheetData sheetId="8301" refreshError="1"/>
      <sheetData sheetId="8302" refreshError="1"/>
      <sheetData sheetId="8303" refreshError="1"/>
      <sheetData sheetId="8304" refreshError="1"/>
      <sheetData sheetId="8305" refreshError="1"/>
      <sheetData sheetId="8306" refreshError="1"/>
      <sheetData sheetId="8307" refreshError="1"/>
      <sheetData sheetId="8308" refreshError="1"/>
      <sheetData sheetId="8309" refreshError="1"/>
      <sheetData sheetId="8310" refreshError="1"/>
      <sheetData sheetId="8311" refreshError="1"/>
      <sheetData sheetId="8312" refreshError="1"/>
      <sheetData sheetId="8313" refreshError="1"/>
      <sheetData sheetId="8314" refreshError="1"/>
      <sheetData sheetId="8315" refreshError="1"/>
      <sheetData sheetId="8316" refreshError="1"/>
      <sheetData sheetId="8317" refreshError="1"/>
      <sheetData sheetId="8318" refreshError="1"/>
      <sheetData sheetId="8319" refreshError="1"/>
      <sheetData sheetId="8320" refreshError="1"/>
      <sheetData sheetId="8321" refreshError="1"/>
      <sheetData sheetId="8322" refreshError="1"/>
      <sheetData sheetId="8323" refreshError="1"/>
      <sheetData sheetId="8324" refreshError="1"/>
      <sheetData sheetId="8325" refreshError="1"/>
      <sheetData sheetId="8326" refreshError="1"/>
      <sheetData sheetId="8327" refreshError="1"/>
      <sheetData sheetId="8328" refreshError="1"/>
      <sheetData sheetId="8329" refreshError="1"/>
      <sheetData sheetId="8330" refreshError="1"/>
      <sheetData sheetId="8331" refreshError="1"/>
      <sheetData sheetId="8332" refreshError="1"/>
      <sheetData sheetId="8333" refreshError="1"/>
      <sheetData sheetId="8334" refreshError="1"/>
      <sheetData sheetId="8335" refreshError="1"/>
      <sheetData sheetId="8336" refreshError="1"/>
      <sheetData sheetId="8337" refreshError="1"/>
      <sheetData sheetId="8338" refreshError="1"/>
      <sheetData sheetId="8339" refreshError="1"/>
      <sheetData sheetId="8340" refreshError="1"/>
      <sheetData sheetId="8341" refreshError="1"/>
      <sheetData sheetId="8342" refreshError="1"/>
      <sheetData sheetId="8343" refreshError="1"/>
      <sheetData sheetId="8344" refreshError="1"/>
      <sheetData sheetId="8345" refreshError="1"/>
      <sheetData sheetId="8346" refreshError="1"/>
      <sheetData sheetId="8347" refreshError="1"/>
      <sheetData sheetId="8348" refreshError="1"/>
      <sheetData sheetId="8349" refreshError="1"/>
      <sheetData sheetId="8350" refreshError="1"/>
      <sheetData sheetId="8351" refreshError="1"/>
      <sheetData sheetId="8352" refreshError="1"/>
      <sheetData sheetId="8353" refreshError="1"/>
      <sheetData sheetId="8354" refreshError="1"/>
      <sheetData sheetId="8355" refreshError="1"/>
      <sheetData sheetId="8356" refreshError="1"/>
      <sheetData sheetId="8357" refreshError="1"/>
      <sheetData sheetId="8358" refreshError="1"/>
      <sheetData sheetId="8359" refreshError="1"/>
      <sheetData sheetId="8360" refreshError="1"/>
      <sheetData sheetId="8361" refreshError="1"/>
      <sheetData sheetId="8362" refreshError="1"/>
      <sheetData sheetId="8363" refreshError="1"/>
      <sheetData sheetId="8364" refreshError="1"/>
      <sheetData sheetId="8365" refreshError="1"/>
      <sheetData sheetId="8366" refreshError="1"/>
      <sheetData sheetId="8367" refreshError="1"/>
      <sheetData sheetId="8368" refreshError="1"/>
      <sheetData sheetId="8369" refreshError="1"/>
      <sheetData sheetId="8370"/>
      <sheetData sheetId="8371"/>
      <sheetData sheetId="8372"/>
      <sheetData sheetId="8373" refreshError="1"/>
      <sheetData sheetId="8374" refreshError="1"/>
      <sheetData sheetId="8375" refreshError="1"/>
      <sheetData sheetId="8376" refreshError="1"/>
      <sheetData sheetId="8377"/>
      <sheetData sheetId="8378"/>
      <sheetData sheetId="8379"/>
      <sheetData sheetId="8380"/>
      <sheetData sheetId="8381"/>
      <sheetData sheetId="8382"/>
      <sheetData sheetId="8383"/>
      <sheetData sheetId="8384"/>
      <sheetData sheetId="8385"/>
      <sheetData sheetId="8386"/>
      <sheetData sheetId="8387"/>
      <sheetData sheetId="8388"/>
      <sheetData sheetId="8389"/>
      <sheetData sheetId="8390"/>
      <sheetData sheetId="8391"/>
      <sheetData sheetId="8392"/>
      <sheetData sheetId="8393"/>
      <sheetData sheetId="8394"/>
      <sheetData sheetId="8395"/>
      <sheetData sheetId="8396"/>
      <sheetData sheetId="8397"/>
      <sheetData sheetId="8398"/>
      <sheetData sheetId="8399"/>
      <sheetData sheetId="8400"/>
      <sheetData sheetId="8401"/>
      <sheetData sheetId="8402"/>
      <sheetData sheetId="8403"/>
      <sheetData sheetId="8404"/>
      <sheetData sheetId="8405"/>
      <sheetData sheetId="8406"/>
      <sheetData sheetId="8407"/>
      <sheetData sheetId="8408"/>
      <sheetData sheetId="8409"/>
      <sheetData sheetId="8410"/>
      <sheetData sheetId="8411"/>
      <sheetData sheetId="8412"/>
      <sheetData sheetId="8413"/>
      <sheetData sheetId="8414"/>
      <sheetData sheetId="8415"/>
      <sheetData sheetId="8416"/>
      <sheetData sheetId="8417"/>
      <sheetData sheetId="8418"/>
      <sheetData sheetId="8419"/>
      <sheetData sheetId="8420"/>
      <sheetData sheetId="8421"/>
      <sheetData sheetId="8422"/>
      <sheetData sheetId="8423"/>
      <sheetData sheetId="8424"/>
      <sheetData sheetId="8425"/>
      <sheetData sheetId="8426"/>
      <sheetData sheetId="8427"/>
      <sheetData sheetId="8428"/>
      <sheetData sheetId="8429"/>
      <sheetData sheetId="8430" refreshError="1"/>
      <sheetData sheetId="8431" refreshError="1"/>
      <sheetData sheetId="8432" refreshError="1"/>
      <sheetData sheetId="8433" refreshError="1"/>
      <sheetData sheetId="8434" refreshError="1"/>
      <sheetData sheetId="8435" refreshError="1"/>
      <sheetData sheetId="8436" refreshError="1"/>
      <sheetData sheetId="8437" refreshError="1"/>
      <sheetData sheetId="8438" refreshError="1"/>
      <sheetData sheetId="8439" refreshError="1"/>
      <sheetData sheetId="8440" refreshError="1"/>
      <sheetData sheetId="8441" refreshError="1"/>
      <sheetData sheetId="8442" refreshError="1"/>
      <sheetData sheetId="8443" refreshError="1"/>
      <sheetData sheetId="8444" refreshError="1"/>
      <sheetData sheetId="8445" refreshError="1"/>
      <sheetData sheetId="8446" refreshError="1"/>
      <sheetData sheetId="8447" refreshError="1"/>
      <sheetData sheetId="8448" refreshError="1"/>
      <sheetData sheetId="8449" refreshError="1"/>
      <sheetData sheetId="8450" refreshError="1"/>
      <sheetData sheetId="8451" refreshError="1"/>
      <sheetData sheetId="8452" refreshError="1"/>
      <sheetData sheetId="8453"/>
      <sheetData sheetId="8454" refreshError="1"/>
      <sheetData sheetId="8455" refreshError="1"/>
      <sheetData sheetId="8456" refreshError="1"/>
      <sheetData sheetId="8457" refreshError="1"/>
      <sheetData sheetId="8458" refreshError="1"/>
      <sheetData sheetId="8459" refreshError="1"/>
      <sheetData sheetId="8460" refreshError="1"/>
      <sheetData sheetId="8461" refreshError="1"/>
      <sheetData sheetId="8462" refreshError="1"/>
      <sheetData sheetId="8463" refreshError="1"/>
      <sheetData sheetId="8464" refreshError="1"/>
      <sheetData sheetId="8465" refreshError="1"/>
      <sheetData sheetId="8466" refreshError="1"/>
      <sheetData sheetId="8467" refreshError="1"/>
      <sheetData sheetId="8468" refreshError="1"/>
      <sheetData sheetId="8469" refreshError="1"/>
      <sheetData sheetId="8470" refreshError="1"/>
      <sheetData sheetId="8471" refreshError="1"/>
      <sheetData sheetId="8472" refreshError="1"/>
      <sheetData sheetId="8473" refreshError="1"/>
      <sheetData sheetId="8474" refreshError="1"/>
      <sheetData sheetId="8475" refreshError="1"/>
      <sheetData sheetId="8476" refreshError="1"/>
      <sheetData sheetId="8477" refreshError="1"/>
      <sheetData sheetId="8478" refreshError="1"/>
      <sheetData sheetId="8479" refreshError="1"/>
      <sheetData sheetId="8480" refreshError="1"/>
      <sheetData sheetId="8481" refreshError="1"/>
      <sheetData sheetId="8482" refreshError="1"/>
      <sheetData sheetId="8483" refreshError="1"/>
      <sheetData sheetId="8484" refreshError="1"/>
      <sheetData sheetId="8485" refreshError="1"/>
      <sheetData sheetId="8486" refreshError="1"/>
      <sheetData sheetId="8487" refreshError="1"/>
      <sheetData sheetId="8488" refreshError="1"/>
      <sheetData sheetId="8489" refreshError="1"/>
      <sheetData sheetId="8490" refreshError="1"/>
      <sheetData sheetId="8491" refreshError="1"/>
      <sheetData sheetId="8492" refreshError="1"/>
      <sheetData sheetId="8493" refreshError="1"/>
      <sheetData sheetId="8494" refreshError="1"/>
      <sheetData sheetId="8495" refreshError="1"/>
      <sheetData sheetId="8496" refreshError="1"/>
      <sheetData sheetId="8497" refreshError="1"/>
      <sheetData sheetId="8498" refreshError="1"/>
      <sheetData sheetId="8499" refreshError="1"/>
      <sheetData sheetId="8500" refreshError="1"/>
      <sheetData sheetId="8501" refreshError="1"/>
      <sheetData sheetId="8502" refreshError="1"/>
      <sheetData sheetId="8503" refreshError="1"/>
      <sheetData sheetId="8504" refreshError="1"/>
      <sheetData sheetId="8505" refreshError="1"/>
      <sheetData sheetId="8506" refreshError="1"/>
      <sheetData sheetId="8507" refreshError="1"/>
      <sheetData sheetId="8508" refreshError="1"/>
      <sheetData sheetId="8509" refreshError="1"/>
      <sheetData sheetId="8510" refreshError="1"/>
      <sheetData sheetId="8511" refreshError="1"/>
      <sheetData sheetId="8512" refreshError="1"/>
      <sheetData sheetId="8513" refreshError="1"/>
      <sheetData sheetId="8514" refreshError="1"/>
      <sheetData sheetId="8515" refreshError="1"/>
      <sheetData sheetId="8516" refreshError="1"/>
      <sheetData sheetId="8517" refreshError="1"/>
      <sheetData sheetId="8518" refreshError="1"/>
      <sheetData sheetId="8519" refreshError="1"/>
      <sheetData sheetId="8520" refreshError="1"/>
      <sheetData sheetId="8521" refreshError="1"/>
      <sheetData sheetId="8522" refreshError="1"/>
      <sheetData sheetId="8523" refreshError="1"/>
      <sheetData sheetId="8524" refreshError="1"/>
      <sheetData sheetId="8525" refreshError="1"/>
      <sheetData sheetId="8526" refreshError="1"/>
      <sheetData sheetId="8527" refreshError="1"/>
      <sheetData sheetId="8528" refreshError="1"/>
      <sheetData sheetId="8529" refreshError="1"/>
      <sheetData sheetId="8530" refreshError="1"/>
      <sheetData sheetId="8531" refreshError="1"/>
      <sheetData sheetId="8532" refreshError="1"/>
      <sheetData sheetId="8533" refreshError="1"/>
      <sheetData sheetId="8534" refreshError="1"/>
      <sheetData sheetId="8535" refreshError="1"/>
      <sheetData sheetId="8536" refreshError="1"/>
      <sheetData sheetId="8537" refreshError="1"/>
      <sheetData sheetId="8538" refreshError="1"/>
      <sheetData sheetId="8539" refreshError="1"/>
      <sheetData sheetId="8540" refreshError="1"/>
      <sheetData sheetId="8541" refreshError="1"/>
      <sheetData sheetId="8542" refreshError="1"/>
      <sheetData sheetId="8543" refreshError="1"/>
      <sheetData sheetId="8544" refreshError="1"/>
      <sheetData sheetId="8545" refreshError="1"/>
      <sheetData sheetId="8546" refreshError="1"/>
      <sheetData sheetId="8547" refreshError="1"/>
      <sheetData sheetId="8548" refreshError="1"/>
      <sheetData sheetId="8549" refreshError="1"/>
      <sheetData sheetId="8550" refreshError="1"/>
      <sheetData sheetId="8551" refreshError="1"/>
      <sheetData sheetId="8552" refreshError="1"/>
      <sheetData sheetId="8553" refreshError="1"/>
      <sheetData sheetId="8554" refreshError="1"/>
      <sheetData sheetId="8555" refreshError="1"/>
      <sheetData sheetId="8556" refreshError="1"/>
      <sheetData sheetId="8557" refreshError="1"/>
      <sheetData sheetId="8558" refreshError="1"/>
      <sheetData sheetId="8559" refreshError="1"/>
      <sheetData sheetId="8560" refreshError="1"/>
      <sheetData sheetId="8561" refreshError="1"/>
      <sheetData sheetId="8562" refreshError="1"/>
      <sheetData sheetId="8563" refreshError="1"/>
      <sheetData sheetId="8564" refreshError="1"/>
      <sheetData sheetId="8565" refreshError="1"/>
      <sheetData sheetId="8566" refreshError="1"/>
      <sheetData sheetId="8567" refreshError="1"/>
      <sheetData sheetId="8568" refreshError="1"/>
      <sheetData sheetId="8569" refreshError="1"/>
      <sheetData sheetId="8570" refreshError="1"/>
      <sheetData sheetId="8571" refreshError="1"/>
      <sheetData sheetId="8572" refreshError="1"/>
      <sheetData sheetId="8573" refreshError="1"/>
      <sheetData sheetId="8574" refreshError="1"/>
      <sheetData sheetId="8575" refreshError="1"/>
      <sheetData sheetId="8576" refreshError="1"/>
      <sheetData sheetId="8577" refreshError="1"/>
      <sheetData sheetId="8578" refreshError="1"/>
      <sheetData sheetId="8579" refreshError="1"/>
      <sheetData sheetId="8580" refreshError="1"/>
      <sheetData sheetId="8581" refreshError="1"/>
      <sheetData sheetId="8582" refreshError="1"/>
      <sheetData sheetId="8583" refreshError="1"/>
      <sheetData sheetId="8584" refreshError="1"/>
      <sheetData sheetId="8585" refreshError="1"/>
      <sheetData sheetId="8586" refreshError="1"/>
      <sheetData sheetId="8587" refreshError="1"/>
      <sheetData sheetId="8588" refreshError="1"/>
      <sheetData sheetId="8589" refreshError="1"/>
      <sheetData sheetId="8590" refreshError="1"/>
      <sheetData sheetId="8591" refreshError="1"/>
      <sheetData sheetId="8592" refreshError="1"/>
      <sheetData sheetId="8593" refreshError="1"/>
      <sheetData sheetId="8594" refreshError="1"/>
      <sheetData sheetId="8595" refreshError="1"/>
      <sheetData sheetId="8596" refreshError="1"/>
      <sheetData sheetId="8597" refreshError="1"/>
      <sheetData sheetId="8598" refreshError="1"/>
      <sheetData sheetId="8599" refreshError="1"/>
      <sheetData sheetId="8600" refreshError="1"/>
      <sheetData sheetId="8601" refreshError="1"/>
      <sheetData sheetId="8602"/>
      <sheetData sheetId="8603"/>
      <sheetData sheetId="8604" refreshError="1"/>
      <sheetData sheetId="8605" refreshError="1"/>
      <sheetData sheetId="8606" refreshError="1"/>
      <sheetData sheetId="8607" refreshError="1"/>
      <sheetData sheetId="8608" refreshError="1"/>
      <sheetData sheetId="8609" refreshError="1"/>
      <sheetData sheetId="8610" refreshError="1"/>
      <sheetData sheetId="8611" refreshError="1"/>
      <sheetData sheetId="8612" refreshError="1"/>
      <sheetData sheetId="8613" refreshError="1"/>
      <sheetData sheetId="8614" refreshError="1"/>
      <sheetData sheetId="8615" refreshError="1"/>
      <sheetData sheetId="8616" refreshError="1"/>
      <sheetData sheetId="8617" refreshError="1"/>
      <sheetData sheetId="8618" refreshError="1"/>
      <sheetData sheetId="8619" refreshError="1"/>
      <sheetData sheetId="8620" refreshError="1"/>
      <sheetData sheetId="8621" refreshError="1"/>
      <sheetData sheetId="8622" refreshError="1"/>
      <sheetData sheetId="8623" refreshError="1"/>
      <sheetData sheetId="8624" refreshError="1"/>
      <sheetData sheetId="8625" refreshError="1"/>
      <sheetData sheetId="8626" refreshError="1"/>
      <sheetData sheetId="8627" refreshError="1"/>
      <sheetData sheetId="8628" refreshError="1"/>
      <sheetData sheetId="8629" refreshError="1"/>
      <sheetData sheetId="8630" refreshError="1"/>
      <sheetData sheetId="8631" refreshError="1"/>
      <sheetData sheetId="8632" refreshError="1"/>
      <sheetData sheetId="8633" refreshError="1"/>
      <sheetData sheetId="8634" refreshError="1"/>
      <sheetData sheetId="8635" refreshError="1"/>
      <sheetData sheetId="8636" refreshError="1"/>
      <sheetData sheetId="8637" refreshError="1"/>
      <sheetData sheetId="8638" refreshError="1"/>
      <sheetData sheetId="8639" refreshError="1"/>
      <sheetData sheetId="8640" refreshError="1"/>
      <sheetData sheetId="8641" refreshError="1"/>
      <sheetData sheetId="8642" refreshError="1"/>
      <sheetData sheetId="8643" refreshError="1"/>
      <sheetData sheetId="8644" refreshError="1"/>
      <sheetData sheetId="8645" refreshError="1"/>
      <sheetData sheetId="8646" refreshError="1"/>
      <sheetData sheetId="8647" refreshError="1"/>
      <sheetData sheetId="8648" refreshError="1"/>
      <sheetData sheetId="8649" refreshError="1"/>
      <sheetData sheetId="8650" refreshError="1"/>
      <sheetData sheetId="8651" refreshError="1"/>
      <sheetData sheetId="8652" refreshError="1"/>
      <sheetData sheetId="8653" refreshError="1"/>
      <sheetData sheetId="8654" refreshError="1"/>
      <sheetData sheetId="8655" refreshError="1"/>
      <sheetData sheetId="8656" refreshError="1"/>
      <sheetData sheetId="8657" refreshError="1"/>
      <sheetData sheetId="8658" refreshError="1"/>
      <sheetData sheetId="8659" refreshError="1"/>
      <sheetData sheetId="8660" refreshError="1"/>
      <sheetData sheetId="8661" refreshError="1"/>
      <sheetData sheetId="8662" refreshError="1"/>
      <sheetData sheetId="8663" refreshError="1"/>
      <sheetData sheetId="8664" refreshError="1"/>
      <sheetData sheetId="8665" refreshError="1"/>
      <sheetData sheetId="8666" refreshError="1"/>
      <sheetData sheetId="8667" refreshError="1"/>
      <sheetData sheetId="8668" refreshError="1"/>
      <sheetData sheetId="8669" refreshError="1"/>
      <sheetData sheetId="8670" refreshError="1"/>
      <sheetData sheetId="8671" refreshError="1"/>
      <sheetData sheetId="8672" refreshError="1"/>
      <sheetData sheetId="8673" refreshError="1"/>
      <sheetData sheetId="8674" refreshError="1"/>
      <sheetData sheetId="8675" refreshError="1"/>
      <sheetData sheetId="8676" refreshError="1"/>
      <sheetData sheetId="8677" refreshError="1"/>
      <sheetData sheetId="8678" refreshError="1"/>
      <sheetData sheetId="8679" refreshError="1"/>
      <sheetData sheetId="8680" refreshError="1"/>
      <sheetData sheetId="8681" refreshError="1"/>
      <sheetData sheetId="8682" refreshError="1"/>
      <sheetData sheetId="8683" refreshError="1"/>
      <sheetData sheetId="8684" refreshError="1"/>
      <sheetData sheetId="8685" refreshError="1"/>
      <sheetData sheetId="8686" refreshError="1"/>
      <sheetData sheetId="8687" refreshError="1"/>
      <sheetData sheetId="8688" refreshError="1"/>
      <sheetData sheetId="8689" refreshError="1"/>
      <sheetData sheetId="8690" refreshError="1"/>
      <sheetData sheetId="8691" refreshError="1"/>
      <sheetData sheetId="8692" refreshError="1"/>
      <sheetData sheetId="8693" refreshError="1"/>
      <sheetData sheetId="8694" refreshError="1"/>
      <sheetData sheetId="8695" refreshError="1"/>
      <sheetData sheetId="8696" refreshError="1"/>
      <sheetData sheetId="8697" refreshError="1"/>
      <sheetData sheetId="8698" refreshError="1"/>
      <sheetData sheetId="8699" refreshError="1"/>
      <sheetData sheetId="8700" refreshError="1"/>
      <sheetData sheetId="8701" refreshError="1"/>
      <sheetData sheetId="8702" refreshError="1"/>
      <sheetData sheetId="8703" refreshError="1"/>
      <sheetData sheetId="8704" refreshError="1"/>
      <sheetData sheetId="8705" refreshError="1"/>
      <sheetData sheetId="8706"/>
      <sheetData sheetId="8707"/>
      <sheetData sheetId="8708"/>
      <sheetData sheetId="8709"/>
      <sheetData sheetId="8710">
        <row r="2">
          <cell r="A2" t="str">
            <v>HOSPITAL HERNANDO MONCALEANO PERDOMO ETAPA 1</v>
          </cell>
        </row>
      </sheetData>
      <sheetData sheetId="8711"/>
      <sheetData sheetId="8712">
        <row r="2">
          <cell r="A2" t="str">
            <v>HOSPITAL HERNANDO MONCALEANO PERDOMO ETAPA 2 A</v>
          </cell>
        </row>
      </sheetData>
      <sheetData sheetId="8713">
        <row r="2">
          <cell r="A2" t="str">
            <v>HOSPITAL HERNANDO MONCALEANO PERDOMO ETAPA 2B</v>
          </cell>
        </row>
      </sheetData>
      <sheetData sheetId="8714"/>
      <sheetData sheetId="8715"/>
      <sheetData sheetId="8716"/>
      <sheetData sheetId="8717"/>
      <sheetData sheetId="8718"/>
      <sheetData sheetId="8719" refreshError="1"/>
      <sheetData sheetId="8720"/>
      <sheetData sheetId="8721"/>
      <sheetData sheetId="8722" refreshError="1"/>
      <sheetData sheetId="8723"/>
      <sheetData sheetId="8724"/>
      <sheetData sheetId="8725"/>
      <sheetData sheetId="8726"/>
      <sheetData sheetId="8727"/>
      <sheetData sheetId="8728"/>
      <sheetData sheetId="8729"/>
      <sheetData sheetId="8730"/>
      <sheetData sheetId="8731"/>
      <sheetData sheetId="8732" refreshError="1"/>
      <sheetData sheetId="8733" refreshError="1"/>
      <sheetData sheetId="8734" refreshError="1"/>
      <sheetData sheetId="8735" refreshError="1"/>
      <sheetData sheetId="8736"/>
      <sheetData sheetId="8737"/>
      <sheetData sheetId="8738"/>
      <sheetData sheetId="8739"/>
      <sheetData sheetId="8740" refreshError="1"/>
      <sheetData sheetId="8741" refreshError="1"/>
      <sheetData sheetId="8742" refreshError="1"/>
      <sheetData sheetId="8743" refreshError="1"/>
      <sheetData sheetId="8744" refreshError="1"/>
      <sheetData sheetId="8745" refreshError="1"/>
      <sheetData sheetId="8746" refreshError="1"/>
      <sheetData sheetId="8747" refreshError="1"/>
      <sheetData sheetId="8748" refreshError="1"/>
      <sheetData sheetId="8749" refreshError="1"/>
      <sheetData sheetId="8750" refreshError="1"/>
      <sheetData sheetId="8751" refreshError="1"/>
      <sheetData sheetId="8752" refreshError="1"/>
      <sheetData sheetId="8753" refreshError="1"/>
      <sheetData sheetId="8754" refreshError="1"/>
      <sheetData sheetId="8755" refreshError="1"/>
      <sheetData sheetId="8756" refreshError="1"/>
      <sheetData sheetId="8757" refreshError="1"/>
      <sheetData sheetId="8758" refreshError="1"/>
      <sheetData sheetId="8759" refreshError="1"/>
      <sheetData sheetId="8760" refreshError="1"/>
      <sheetData sheetId="8761" refreshError="1"/>
      <sheetData sheetId="8762" refreshError="1"/>
      <sheetData sheetId="8763" refreshError="1"/>
      <sheetData sheetId="8764" refreshError="1"/>
      <sheetData sheetId="8765" refreshError="1"/>
      <sheetData sheetId="8766"/>
      <sheetData sheetId="8767"/>
      <sheetData sheetId="8768"/>
      <sheetData sheetId="8769"/>
      <sheetData sheetId="8770"/>
      <sheetData sheetId="8771"/>
      <sheetData sheetId="8772"/>
      <sheetData sheetId="8773"/>
      <sheetData sheetId="8774"/>
      <sheetData sheetId="8775"/>
      <sheetData sheetId="8776">
        <row r="12">
          <cell r="A12" t="str">
            <v>COSTOS DE TRANSPORTE</v>
          </cell>
        </row>
      </sheetData>
      <sheetData sheetId="8777"/>
      <sheetData sheetId="8778"/>
      <sheetData sheetId="8779"/>
      <sheetData sheetId="8780"/>
      <sheetData sheetId="8781"/>
      <sheetData sheetId="8782"/>
      <sheetData sheetId="8783"/>
      <sheetData sheetId="8784"/>
      <sheetData sheetId="8785"/>
      <sheetData sheetId="8786"/>
      <sheetData sheetId="8787"/>
      <sheetData sheetId="8788"/>
      <sheetData sheetId="8789"/>
      <sheetData sheetId="8790"/>
      <sheetData sheetId="8791"/>
      <sheetData sheetId="8792"/>
      <sheetData sheetId="8793"/>
      <sheetData sheetId="8794"/>
      <sheetData sheetId="8795"/>
      <sheetData sheetId="8796"/>
      <sheetData sheetId="8797"/>
      <sheetData sheetId="8798"/>
      <sheetData sheetId="8799"/>
      <sheetData sheetId="8800"/>
      <sheetData sheetId="8801"/>
      <sheetData sheetId="8802"/>
      <sheetData sheetId="8803"/>
      <sheetData sheetId="8804"/>
      <sheetData sheetId="8805"/>
      <sheetData sheetId="8806"/>
      <sheetData sheetId="8807"/>
      <sheetData sheetId="8808"/>
      <sheetData sheetId="8809"/>
      <sheetData sheetId="8810"/>
      <sheetData sheetId="8811"/>
      <sheetData sheetId="8812"/>
      <sheetData sheetId="8813"/>
      <sheetData sheetId="8814"/>
      <sheetData sheetId="8815"/>
      <sheetData sheetId="8816"/>
      <sheetData sheetId="8817"/>
      <sheetData sheetId="8818"/>
      <sheetData sheetId="8819"/>
      <sheetData sheetId="8820"/>
      <sheetData sheetId="8821"/>
      <sheetData sheetId="8822"/>
      <sheetData sheetId="8823"/>
      <sheetData sheetId="8824"/>
      <sheetData sheetId="8825"/>
      <sheetData sheetId="8826"/>
      <sheetData sheetId="8827"/>
      <sheetData sheetId="8828"/>
      <sheetData sheetId="8829"/>
      <sheetData sheetId="8830"/>
      <sheetData sheetId="8831"/>
      <sheetData sheetId="8832"/>
      <sheetData sheetId="8833"/>
      <sheetData sheetId="8834"/>
      <sheetData sheetId="8835"/>
      <sheetData sheetId="8836"/>
      <sheetData sheetId="8837"/>
      <sheetData sheetId="8838"/>
      <sheetData sheetId="8839"/>
      <sheetData sheetId="8840"/>
      <sheetData sheetId="8841"/>
      <sheetData sheetId="8842"/>
      <sheetData sheetId="8843"/>
      <sheetData sheetId="8844"/>
      <sheetData sheetId="8845"/>
      <sheetData sheetId="8846"/>
      <sheetData sheetId="8847"/>
      <sheetData sheetId="8848"/>
      <sheetData sheetId="8849"/>
      <sheetData sheetId="8850"/>
      <sheetData sheetId="8851"/>
      <sheetData sheetId="8852"/>
      <sheetData sheetId="8853"/>
      <sheetData sheetId="8854"/>
      <sheetData sheetId="8855"/>
      <sheetData sheetId="8856"/>
      <sheetData sheetId="8857"/>
      <sheetData sheetId="8858"/>
      <sheetData sheetId="8859"/>
      <sheetData sheetId="8860"/>
      <sheetData sheetId="8861"/>
      <sheetData sheetId="8862"/>
      <sheetData sheetId="8863"/>
      <sheetData sheetId="8864"/>
      <sheetData sheetId="8865"/>
      <sheetData sheetId="8866"/>
      <sheetData sheetId="8867"/>
      <sheetData sheetId="8868"/>
      <sheetData sheetId="8869"/>
      <sheetData sheetId="8870"/>
      <sheetData sheetId="8871"/>
      <sheetData sheetId="8872"/>
      <sheetData sheetId="8873"/>
      <sheetData sheetId="8874"/>
      <sheetData sheetId="8875"/>
      <sheetData sheetId="8876"/>
      <sheetData sheetId="8877"/>
      <sheetData sheetId="8878"/>
      <sheetData sheetId="8879"/>
      <sheetData sheetId="8880"/>
      <sheetData sheetId="8881"/>
      <sheetData sheetId="8882"/>
      <sheetData sheetId="8883"/>
      <sheetData sheetId="8884"/>
      <sheetData sheetId="8885"/>
      <sheetData sheetId="8886"/>
      <sheetData sheetId="8887"/>
      <sheetData sheetId="8888"/>
      <sheetData sheetId="8889"/>
      <sheetData sheetId="8890"/>
      <sheetData sheetId="8891"/>
      <sheetData sheetId="8892"/>
      <sheetData sheetId="8893"/>
      <sheetData sheetId="8894"/>
      <sheetData sheetId="8895"/>
      <sheetData sheetId="8896"/>
      <sheetData sheetId="8897"/>
      <sheetData sheetId="8898"/>
      <sheetData sheetId="8899"/>
      <sheetData sheetId="8900"/>
      <sheetData sheetId="8901"/>
      <sheetData sheetId="8902"/>
      <sheetData sheetId="8903"/>
      <sheetData sheetId="8904"/>
      <sheetData sheetId="8905"/>
      <sheetData sheetId="8906"/>
      <sheetData sheetId="8907"/>
      <sheetData sheetId="8908"/>
      <sheetData sheetId="8909"/>
      <sheetData sheetId="8910"/>
      <sheetData sheetId="8911"/>
      <sheetData sheetId="8912"/>
      <sheetData sheetId="8913"/>
      <sheetData sheetId="8914"/>
      <sheetData sheetId="8915"/>
      <sheetData sheetId="8916"/>
      <sheetData sheetId="8917"/>
      <sheetData sheetId="8918"/>
      <sheetData sheetId="8919"/>
      <sheetData sheetId="8920"/>
      <sheetData sheetId="8921"/>
      <sheetData sheetId="8922"/>
      <sheetData sheetId="8923"/>
      <sheetData sheetId="8924"/>
      <sheetData sheetId="8925"/>
      <sheetData sheetId="8926"/>
      <sheetData sheetId="8927"/>
      <sheetData sheetId="8928"/>
      <sheetData sheetId="8929"/>
      <sheetData sheetId="8930"/>
      <sheetData sheetId="8931"/>
      <sheetData sheetId="8932"/>
      <sheetData sheetId="8933"/>
      <sheetData sheetId="8934"/>
      <sheetData sheetId="8935"/>
      <sheetData sheetId="8936"/>
      <sheetData sheetId="8937"/>
      <sheetData sheetId="8938"/>
      <sheetData sheetId="8939"/>
      <sheetData sheetId="8940"/>
      <sheetData sheetId="8941"/>
      <sheetData sheetId="8942"/>
      <sheetData sheetId="8943"/>
      <sheetData sheetId="8944"/>
      <sheetData sheetId="8945"/>
      <sheetData sheetId="8946"/>
      <sheetData sheetId="8947"/>
      <sheetData sheetId="8948"/>
      <sheetData sheetId="8949"/>
      <sheetData sheetId="8950"/>
      <sheetData sheetId="8951"/>
      <sheetData sheetId="8952"/>
      <sheetData sheetId="8953"/>
      <sheetData sheetId="8954"/>
      <sheetData sheetId="8955"/>
      <sheetData sheetId="8956"/>
      <sheetData sheetId="8957"/>
      <sheetData sheetId="8958"/>
      <sheetData sheetId="8959"/>
      <sheetData sheetId="8960"/>
      <sheetData sheetId="8961"/>
      <sheetData sheetId="8962"/>
      <sheetData sheetId="8963"/>
      <sheetData sheetId="8964"/>
      <sheetData sheetId="8965"/>
      <sheetData sheetId="8966"/>
      <sheetData sheetId="8967"/>
      <sheetData sheetId="8968"/>
      <sheetData sheetId="8969"/>
      <sheetData sheetId="8970"/>
      <sheetData sheetId="8971"/>
      <sheetData sheetId="8972"/>
      <sheetData sheetId="8973"/>
      <sheetData sheetId="8974"/>
      <sheetData sheetId="8975"/>
      <sheetData sheetId="8976"/>
      <sheetData sheetId="8977"/>
      <sheetData sheetId="8978"/>
      <sheetData sheetId="8979"/>
      <sheetData sheetId="8980"/>
      <sheetData sheetId="8981"/>
      <sheetData sheetId="8982"/>
      <sheetData sheetId="8983"/>
      <sheetData sheetId="8984"/>
      <sheetData sheetId="8985"/>
      <sheetData sheetId="8986"/>
      <sheetData sheetId="8987"/>
      <sheetData sheetId="8988"/>
      <sheetData sheetId="8989"/>
      <sheetData sheetId="8990"/>
      <sheetData sheetId="8991"/>
      <sheetData sheetId="8992"/>
      <sheetData sheetId="8993"/>
      <sheetData sheetId="8994"/>
      <sheetData sheetId="8995"/>
      <sheetData sheetId="8996"/>
      <sheetData sheetId="8997"/>
      <sheetData sheetId="8998"/>
      <sheetData sheetId="8999"/>
      <sheetData sheetId="9000"/>
      <sheetData sheetId="9001"/>
      <sheetData sheetId="9002"/>
      <sheetData sheetId="9003"/>
      <sheetData sheetId="9004"/>
      <sheetData sheetId="9005"/>
      <sheetData sheetId="9006"/>
      <sheetData sheetId="9007"/>
      <sheetData sheetId="9008"/>
      <sheetData sheetId="9009"/>
      <sheetData sheetId="9010"/>
      <sheetData sheetId="9011"/>
      <sheetData sheetId="9012"/>
      <sheetData sheetId="9013"/>
      <sheetData sheetId="9014"/>
      <sheetData sheetId="9015"/>
      <sheetData sheetId="9016"/>
      <sheetData sheetId="9017"/>
      <sheetData sheetId="9018"/>
      <sheetData sheetId="9019"/>
      <sheetData sheetId="9020"/>
      <sheetData sheetId="9021"/>
      <sheetData sheetId="9022"/>
      <sheetData sheetId="9023"/>
      <sheetData sheetId="9024"/>
      <sheetData sheetId="9025"/>
      <sheetData sheetId="9026"/>
      <sheetData sheetId="9027"/>
      <sheetData sheetId="9028"/>
      <sheetData sheetId="9029"/>
      <sheetData sheetId="9030"/>
      <sheetData sheetId="9031"/>
      <sheetData sheetId="9032"/>
      <sheetData sheetId="9033"/>
      <sheetData sheetId="9034"/>
      <sheetData sheetId="9035"/>
      <sheetData sheetId="9036"/>
      <sheetData sheetId="9037"/>
      <sheetData sheetId="9038"/>
      <sheetData sheetId="9039"/>
      <sheetData sheetId="9040"/>
      <sheetData sheetId="9041"/>
      <sheetData sheetId="9042"/>
      <sheetData sheetId="9043"/>
      <sheetData sheetId="9044"/>
      <sheetData sheetId="9045"/>
      <sheetData sheetId="9046"/>
      <sheetData sheetId="9047"/>
      <sheetData sheetId="9048"/>
      <sheetData sheetId="9049"/>
      <sheetData sheetId="9050"/>
      <sheetData sheetId="9051"/>
      <sheetData sheetId="9052"/>
      <sheetData sheetId="9053"/>
      <sheetData sheetId="9054"/>
      <sheetData sheetId="9055"/>
      <sheetData sheetId="9056"/>
      <sheetData sheetId="9057"/>
      <sheetData sheetId="9058"/>
      <sheetData sheetId="9059"/>
      <sheetData sheetId="9060" refreshError="1"/>
      <sheetData sheetId="9061" refreshError="1"/>
      <sheetData sheetId="9062" refreshError="1"/>
      <sheetData sheetId="9063" refreshError="1"/>
      <sheetData sheetId="9064" refreshError="1"/>
      <sheetData sheetId="9065"/>
      <sheetData sheetId="9066"/>
      <sheetData sheetId="9067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[aCCIDENTES DE 1995 - 1996.xls]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\Escritorio\amv 2011\a  aaInfo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avargase\AppData\Local\M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PR 1"/>
      <sheetName val="\Users\USUARIO\Downloads\a  aaI"/>
      <sheetName val="\Users\HP\AppData\Local\Microso"/>
      <sheetName val="SEGUIM Y REPROG MES 1 (2)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Hoja1 (2)"/>
      <sheetName val="Hoja1 (3)"/>
      <sheetName val="precios-básicos2002"/>
      <sheetName val="APUs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LISTADO "/>
      <sheetName val="M.O."/>
      <sheetName val="_a  aaInformación GRUPO 4_A MIn"/>
      <sheetName val="#REF"/>
      <sheetName val="HISTORICOS FUEL OIL EXP"/>
      <sheetName val="_aCCIDENTES_DE_1995___1996_xl_2"/>
      <sheetName val="//ccefici"/>
      <sheetName val="ACTA No.1 "/>
      <sheetName val="EQUIPOS"/>
      <sheetName val="MANO DE OBRA"/>
      <sheetName val="TRANSPORTE"/>
      <sheetName val="_aCCIDENTES_DE_1995___1996_xl_4"/>
      <sheetName val="//d.docs.live.net/a  aaInformac"/>
      <sheetName val="_aCCIDENTES_DE_1995___1996_xl_3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aCCIDENTES_DE_1995_-_199638"/>
      <sheetName val="aCCIDENTES_DE_1995_-_1996_xls15"/>
      <sheetName val="SUB_APU4"/>
      <sheetName val="\E\a  aaInformación GRUPO 4\A M"/>
      <sheetName val="_a__aaInformación_GRUPO_4_A_MIn"/>
      <sheetName val="_a__aaInformación_GRUPO_4_A_MI1"/>
      <sheetName val="_a__aaInformación_GRUPO_4_A_MI2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\Nuevos APU Córdoba\a  aaInform"/>
      <sheetName val="\E\Nuevos APU Córdoba\a  aaInfo"/>
      <sheetName val="\Users\JoseGabriel\Documents\Mi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\\Gabrielaapabone\d copias\a  a"/>
      <sheetName val="ESTADO VÍA-CRIT.TECNICO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Equipo_Trans 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OSTOS UNITARIOS"/>
      <sheetName val="CA-2909"/>
      <sheetName val="ACTA No.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_aCCIDENTES_DE_1995___1996_xl_5"/>
      <sheetName val="G.G"/>
      <sheetName val="AC2-AG96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 ACTA FINAL + MODIFICATORIA 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2"/>
      <sheetName val="Hoja3"/>
      <sheetName val="INTERVENCION"/>
      <sheetName val="_aCCIDENTES_DE_1995___1996_xl_6"/>
      <sheetName val="_aCCIDENTES_DE_1995___1996_xl_7"/>
      <sheetName val="\\Produccion\archivos de domin"/>
      <sheetName val="200.1"/>
      <sheetName val="200.2"/>
      <sheetName val="201.7"/>
      <sheetName val="201.15"/>
      <sheetName val="210.2.1"/>
      <sheetName val="210.1.1"/>
      <sheetName val="210.2.2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73.2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2p"/>
      <sheetName val="3p"/>
      <sheetName val="4p"/>
      <sheetName val="5p"/>
      <sheetName val="7p"/>
      <sheetName val="800.2"/>
      <sheetName val="900.2"/>
      <sheetName val="900.3"/>
      <sheetName val="DATOS PEAJE INVIAS"/>
      <sheetName val="DATOS PEAJE REGENCY"/>
      <sheetName val="Variable IPC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GENERALIDADES"/>
      <sheetName val="analisis costo horario"/>
      <sheetName val="Lista Base"/>
      <sheetName val="aactividad"/>
      <sheetName val="PLAN DE INVERSION ANTICIPO"/>
      <sheetName val="inv mensual"/>
      <sheetName val="borrador flujo inv"/>
      <sheetName val="social-ambiental"/>
      <sheetName val="AU"/>
      <sheetName val="PALET DEL 21 FEB AL 5 MARZ"/>
      <sheetName val="COSTOS"/>
      <sheetName val="EVA"/>
      <sheetName val="AIU"/>
      <sheetName val="GENERAL"/>
      <sheetName val="Hoja6"/>
      <sheetName val="RESUMEN"/>
      <sheetName val="201.16"/>
      <sheetName val="220.1"/>
      <sheetName val="221,1"/>
      <sheetName val="221,1p"/>
      <sheetName val="230,1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 (2)"/>
      <sheetName val="810.2"/>
      <sheetName val="700.1"/>
      <sheetName val="730.1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Hoja5"/>
      <sheetName val="642.2P"/>
      <sheetName val="641,1"/>
      <sheetName val="Hoja4"/>
      <sheetName val="INT 17"/>
      <sheetName val="INT 18"/>
      <sheetName val="Main"/>
      <sheetName val="CorpTax"/>
      <sheetName val="PAGOS"/>
      <sheetName val="articulos"/>
      <sheetName val="ESTADO RED"/>
      <sheetName val="CARRETERAS"/>
      <sheetName val="GENERALIDADES "/>
      <sheetName val="_aCCIDENTES_DE_1995___1996_xl_8"/>
      <sheetName val="MATERIAL"/>
      <sheetName val="ANALISIS RESUMIDOS"/>
      <sheetName val="INDICE"/>
      <sheetName val="_aCCIDENTES_DE_1995___1996_x_11"/>
      <sheetName val="_aCCIDENTES_DE_1995___1996_xl_9"/>
      <sheetName val="_aCCIDENTES_DE_1995___1996_x_10"/>
      <sheetName val="Formulario_N°_4"/>
      <sheetName val="Base_Muestras"/>
      <sheetName val="Program"/>
      <sheetName val="\A\a__aaInformación_GRUPO_4\A_M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\Documents_and_Settings\Pedro_"/>
      <sheetName val="\\Escritorio\amv_2011\a__aaInfo"/>
      <sheetName val="\Documents_and_Settings\jviteri"/>
      <sheetName val="\\Giovanni\administracion_vial\"/>
      <sheetName val="\MONTO_AGOTABLE_2010\a__aaInfor"/>
      <sheetName val="[aCCIDENTES_DE_1995_-_1996_xls]"/>
      <sheetName val="\AMV___no_borrar\PRESUPUESTOS\a"/>
      <sheetName val="\I\AMV___no_borrar\PRESUPUESTOS"/>
      <sheetName val="\G\I\AMV___no_borrar\PRESUPUEST"/>
      <sheetName val="\G\A\a__aaInformación_GRUPO_4\A"/>
      <sheetName val="Lista_obra"/>
      <sheetName val="\\Sistemas_serv1\xx\Documents_a"/>
      <sheetName val="\Mini_HP_Enero_2015\Proyectos_i"/>
      <sheetName val="\Volumes\USB_PIOLIN\Escritorio\"/>
      <sheetName val="PR_1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Hoja1_(2)"/>
      <sheetName val="Hoja1_(3)"/>
      <sheetName val="CANT OBRA"/>
      <sheetName val="BASE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Tabla CONPES 3714"/>
      <sheetName val="_aCCIDENTES_DE_1995___1996_x_1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/>
      <sheetData sheetId="54"/>
      <sheetData sheetId="55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 refreshError="1"/>
      <sheetData sheetId="131" refreshError="1"/>
      <sheetData sheetId="132"/>
      <sheetData sheetId="133" refreshError="1"/>
      <sheetData sheetId="134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 refreshError="1"/>
      <sheetData sheetId="172"/>
      <sheetData sheetId="173" refreshError="1"/>
      <sheetData sheetId="174" refreshError="1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 refreshError="1"/>
      <sheetData sheetId="316" refreshError="1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 refreshError="1"/>
      <sheetData sheetId="333" refreshError="1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 refreshError="1"/>
      <sheetData sheetId="429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 refreshError="1"/>
      <sheetData sheetId="638" refreshError="1"/>
      <sheetData sheetId="639" refreshError="1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/>
      <sheetData sheetId="696"/>
      <sheetData sheetId="697"/>
      <sheetData sheetId="698"/>
      <sheetData sheetId="699" refreshError="1"/>
      <sheetData sheetId="700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 refreshError="1"/>
      <sheetData sheetId="728"/>
      <sheetData sheetId="729" refreshError="1"/>
      <sheetData sheetId="730"/>
      <sheetData sheetId="731" refreshError="1"/>
      <sheetData sheetId="732" refreshError="1"/>
      <sheetData sheetId="733"/>
      <sheetData sheetId="734"/>
      <sheetData sheetId="735" refreshError="1"/>
      <sheetData sheetId="736" refreshError="1"/>
      <sheetData sheetId="737" refreshError="1"/>
      <sheetData sheetId="738" refreshError="1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/>
      <sheetData sheetId="759"/>
      <sheetData sheetId="760" refreshError="1"/>
      <sheetData sheetId="761" refreshError="1"/>
      <sheetData sheetId="762" refreshError="1"/>
      <sheetData sheetId="763" refreshError="1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/>
      <sheetData sheetId="859"/>
      <sheetData sheetId="860" refreshError="1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6W9"/>
      <sheetName val="Presentacion"/>
    </sheetNames>
    <sheetDataSet>
      <sheetData sheetId="0" refreshError="1"/>
      <sheetData sheetId="1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  <sheetName val="OCTUBRE"/>
      <sheetName val="AEA_944"/>
      <sheetName val="DUB_823"/>
      <sheetName val="ESTADO FINANCIERO"/>
      <sheetName val="BASE DATOS"/>
      <sheetName val="TARIFAS"/>
      <sheetName val="Sheet1"/>
      <sheetName val="PrecRec"/>
      <sheetName val="PESOS"/>
      <sheetName val="210.2.2"/>
      <sheetName val="PORTADA"/>
      <sheetName val="C_C_"/>
      <sheetName val="ENTRADAS"/>
      <sheetName val="BALANCE"/>
      <sheetName val="59y22%"/>
      <sheetName val="Valores Desplegables"/>
      <sheetName val="EQ"/>
      <sheetName val="CONTROL S24"/>
      <sheetName val="data"/>
      <sheetName val="Puntos"/>
      <sheetName val="ALTERNATIVA 1"/>
      <sheetName val="presup"/>
      <sheetName val="cantidades pH3"/>
      <sheetName val="resumen monal"/>
      <sheetName val="MI"/>
      <sheetName val="L. de Constru"/>
      <sheetName val="BUSCADOR"/>
      <sheetName val="Datos_CO"/>
      <sheetName val="LIQ.TRANSPORTE%20DE%20MATERIALE"/>
      <sheetName val="CUADRO_CONTROL5"/>
      <sheetName val="GPI_5265"/>
      <sheetName val="AEA-_2645"/>
      <sheetName val="SKG_-4195"/>
      <sheetName val="VEA_3635"/>
      <sheetName val="VEA_3745"/>
      <sheetName val="PALET_DEL_21_FEB_AL_5_MARZ5"/>
      <sheetName val="APU_(22)"/>
      <sheetName val="O_Civil_A__Base_Zona_A2S4"/>
      <sheetName val="DATA_I"/>
      <sheetName val="SEÑAL_1"/>
      <sheetName val="Pavement_Data"/>
      <sheetName val="CUADRO_CONTROL6"/>
      <sheetName val="GPI_5266"/>
      <sheetName val="AEA-_2646"/>
      <sheetName val="SKG_-4196"/>
      <sheetName val="VEA_3636"/>
      <sheetName val="VEA_3746"/>
      <sheetName val="PALET_DEL_21_FEB_AL_5_MARZ6"/>
      <sheetName val="APU_(22)1"/>
      <sheetName val="O_Civil_A__Base_Zona_A2S41"/>
      <sheetName val="DATA_I1"/>
      <sheetName val="SEÑAL_11"/>
      <sheetName val="Pavement_Data1"/>
      <sheetName val="MAMPO 1"/>
      <sheetName val="Tabla"/>
      <sheetName val="COSTOS DE TRANSPORTE"/>
      <sheetName val="BOUNDS &amp; ROWS"/>
      <sheetName val="COMPRA MATERIA PRIMA"/>
      <sheetName val="Sanitario"/>
      <sheetName val="EST2"/>
      <sheetName val="Hoja2"/>
      <sheetName val="Clúster 8"/>
      <sheetName val="Clúster 14"/>
      <sheetName val="COMPARACION_MARZO_2011"/>
      <sheetName val="perfil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/>
      <sheetData sheetId="105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/>
      <sheetData sheetId="131" refreshError="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/>
      <sheetData sheetId="165"/>
      <sheetData sheetId="166" refreshError="1"/>
      <sheetData sheetId="167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Res-Accide-10"/>
      <sheetName val="otros"/>
      <sheetName val="PRESUPUESTO"/>
      <sheetName val="\\Escritorio\amv 2011\a  aaInfo"/>
      <sheetName val="\\Giovanni\administracion vial\"/>
      <sheetName val="\MONTO AGOTABLE 2010\a  aaInfor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[aCCIDENTES DE 1995 - 1996.xls]"/>
      <sheetName val="Base Muestras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A\a  aaInformación GRUPO 4\A M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Users\cmeza\Documents\INVIAS\D"/>
      <sheetName val="\Documents and Settings\jviteri"/>
      <sheetName val="\AMV _ no borrar\PRESUPUESTOS\a"/>
      <sheetName val="\I\AMV _ no borrar\PRESUPUESTOS"/>
      <sheetName val="\G\I\AMV _ no borrar\PRESUPUEST"/>
      <sheetName val="\G\A\a  aaInformación GRUPO 4\A"/>
      <sheetName val="Lista obra"/>
      <sheetName val="\Users\Administrador\Desktop\AM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avargase\AppData\Local\M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G.G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 refreshError="1"/>
      <sheetData sheetId="62" refreshError="1"/>
      <sheetData sheetId="63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Presupuesto"/>
      <sheetName val="Fornato 6"/>
      <sheetName val="CONT_ADI"/>
      <sheetName val="\MANTENIMIENTO RUTA 1001_MARZO "/>
      <sheetName val="\I\MANTENIMIENTO RUTA 1001_MARZ"/>
      <sheetName val="[a  aaInformación]__cceficie_43"/>
      <sheetName val="ANEXO IX"/>
      <sheetName val="otros"/>
      <sheetName val="\Users\USUARIO\Downloads\MANTEN"/>
      <sheetName val="APUs"/>
      <sheetName val="INSUMOS"/>
      <sheetName val="PptoGral"/>
      <sheetName val="\F\MANTENIMIENTO RUTA 1001_MARZ"/>
      <sheetName val="a__aaInformación"/>
      <sheetName val="a__aaInformación1"/>
      <sheetName val="a__aaInformación2"/>
      <sheetName val="Formulario N° 4"/>
      <sheetName val="MATERIALES"/>
      <sheetName val="EQUIPO"/>
      <sheetName val="\\SERVIDOR\Public2\MANTENIMIENT"/>
      <sheetName val="INDICMICROEMP"/>
      <sheetName val="INDICE"/>
      <sheetName val="\I\I\MANTENIMIENTO RUTA 1001_MA"/>
      <sheetName val="\Users\Personal\Downloads\MANTE"/>
      <sheetName val="TOTALES"/>
      <sheetName val="Datos"/>
      <sheetName val="Cuadrillas"/>
      <sheetName val="Jornal"/>
      <sheetName val="\G\I\MANTENIMIENTO RUTA 1001_MA"/>
      <sheetName val="\D\MANTENIMIENTO RUTA 1001_MARZ"/>
      <sheetName val="\G\D\MANTENIMIENTO RUTA 1001_MA"/>
      <sheetName val="#REF"/>
      <sheetName val="Concretos y morteros"/>
      <sheetName val="Datos iniciales "/>
      <sheetName val="Transporte"/>
      <sheetName val="[a  aaInformación]__cceficien_2"/>
      <sheetName val="[a  aaInformación]__cceficien_3"/>
      <sheetName val="[a  aaInformación]__cceficien_4"/>
      <sheetName val="[a  aaInformación]__cceficien_5"/>
      <sheetName val="[a  aaInformación]__cceficien_9"/>
      <sheetName val="[a  aaInformación]__cceficien_6"/>
      <sheetName val="[a  aaInformación]//cceficiente"/>
      <sheetName val="[a  aaInformación]__cceficien_7"/>
      <sheetName val="[a  aaInformación]__cceficien_8"/>
      <sheetName val="[a  aaInformación]__cceficie_10"/>
      <sheetName val="[a  aaInformación]__cceficie_41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[a  aaInformación][a  aaInforma"/>
      <sheetName val="lisprecios"/>
      <sheetName val="PERSONAL"/>
      <sheetName val="PRESTACIONES SOCIALES"/>
      <sheetName val="precios-básicos2002"/>
      <sheetName val="PRESUP"/>
      <sheetName val="M.O."/>
      <sheetName val="AIU"/>
      <sheetName val="[a  aaInformación]__192_168_0_3"/>
      <sheetName val="a  aaInformaci%C3%B3n"/>
      <sheetName val="[a  aaInformación]__192_168_0_2"/>
      <sheetName val="[a  aaInformación]__192_168_0_4"/>
      <sheetName val="OCTUBRE"/>
      <sheetName val="CRA.MODI"/>
      <sheetName val="[a  aaInformación]__192_168_0_5"/>
      <sheetName val="[a  aaInformación]__192_168_0_6"/>
      <sheetName val="[a  aaInformación]__192_168_0_7"/>
      <sheetName val="[a  aaInformación]__192_168_0_8"/>
      <sheetName val="[a  aaInformación]__192_168_0_9"/>
      <sheetName val="[a  aaInformación]__192_168__10"/>
      <sheetName val="[a  aaInformación]\\192.168.0.4"/>
      <sheetName val="[a  aaInformación]__192_168__11"/>
      <sheetName val="[a  aaInformación]__192_168__12"/>
      <sheetName val="[a  aaInformación]__192_168__13"/>
      <sheetName val="[a  aaInformación]__192_168__14"/>
      <sheetName val="[a  aaInformación]__192_168__16"/>
      <sheetName val="[a  aaInformación]__192_168__15"/>
      <sheetName val="[a  aaInformación]__192_168__17"/>
      <sheetName val="[a  aaInformación]__192_168__18"/>
      <sheetName val="[a  aaInformación]__cceficie_13"/>
      <sheetName val="[a  aaInformación]__cceficie_11"/>
      <sheetName val="[a  aaInformación]__cceficie_12"/>
      <sheetName val="[a  aaInformación]__cceficie_14"/>
      <sheetName val="Emboquillar"/>
      <sheetName val="Acometidacobrerígido"/>
      <sheetName val="Acometidatoma"/>
      <sheetName val="Acometidahasta1&quot;"/>
      <sheetName val="[a  aaInformación]__cceficie_16"/>
      <sheetName val="[a  aaInformación]__cceficie_15"/>
      <sheetName val="[a  aaInformación]__cceficie_19"/>
      <sheetName val="[a  aaInformación]__cceficie_18"/>
      <sheetName val="[a  aaInformación]__cceficie_17"/>
      <sheetName val="[a  aaInformación]__cceficie_20"/>
      <sheetName val="[a  aaInformación]__cceficie_22"/>
      <sheetName val="[a  aaInformación]__cceficie_21"/>
      <sheetName val="[a  aaInformación]__cceficie_23"/>
      <sheetName val="[a  aaInformación]__cceficie_24"/>
      <sheetName val="[a  aaInformación]__cceficie_25"/>
      <sheetName val="[a  aaInformación]__cceficie_26"/>
      <sheetName val="[a  aaInformación]__cceficie_27"/>
      <sheetName val="[a  aaInformación]__cceficie_28"/>
      <sheetName val="[a  aaInformación]__cceficie_29"/>
      <sheetName val="APU´s"/>
      <sheetName val="Auxiliares"/>
      <sheetName val="General"/>
      <sheetName val="Itemes Renovación"/>
      <sheetName val="TRASMILENIO"/>
      <sheetName val="SUAZA2"/>
      <sheetName val="ELDORADO"/>
      <sheetName val="IBAGUE"/>
      <sheetName val="STA ROSA"/>
      <sheetName val="[a  aaInformación]__cceficie_30"/>
      <sheetName val="[a  aaInformación]__cceficie_31"/>
      <sheetName val="[a  aaInformación]__cceficie_32"/>
      <sheetName val="[a  aaInformación]__cceficie_33"/>
      <sheetName val="días habiles 2015"/>
      <sheetName val="[a  aaInformación]__cceficie_34"/>
      <sheetName val="[a  aaInformación]__cceficie_35"/>
      <sheetName val="[a  aaInformación]__cceficie_36"/>
      <sheetName val="[a  aaInformación]__cceficie_37"/>
      <sheetName val="[a  aaInformación]__cceficie_38"/>
      <sheetName val="[a  aaInformación]__cceficie_39"/>
      <sheetName val="Ppto Rev. A"/>
      <sheetName val="EQALT"/>
      <sheetName val="[a  aaInformación]__cceficie_40"/>
      <sheetName val="Banderas"/>
      <sheetName val="\G\MANTENIMIENTO RUTA 1001_MARZ"/>
      <sheetName val="46W9"/>
      <sheetName val="Presentacion"/>
      <sheetName val="AJIZAL 3335"/>
      <sheetName val="SABANETA 3335"/>
      <sheetName val="Datos Generales"/>
      <sheetName val="\MANTENIMIENTO_RUTA_1001_MARZO_"/>
      <sheetName val="ANEXO_IX"/>
      <sheetName val="\I\MANTENIMIENTO_RUTA_1001_MARZ"/>
      <sheetName val="\F\MANTENIMIENTO_RUTA_1001_MARZ"/>
      <sheetName val="Formulario_N°_4"/>
      <sheetName val="\G\I\MANTENIMIENTO_RUTA_1001_MA"/>
      <sheetName val="\D\MANTENIMIENTO_RUTA_1001_MARZ"/>
      <sheetName val="\G\D\MANTENIMIENTO_RUTA_1001_MA"/>
      <sheetName val="Fornato_6"/>
      <sheetName val="\I\I\MANTENIMIENTO_RUTA_1001_MA"/>
      <sheetName val="[a  aaInformación]__cceficie_4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>
        <row r="1">
          <cell r="A1" t="str">
            <v>Despreciable N</v>
          </cell>
        </row>
        <row r="2">
          <cell r="A2" t="str">
            <v>Bajo L</v>
          </cell>
        </row>
        <row r="3">
          <cell r="A3" t="str">
            <v>Medio M</v>
          </cell>
        </row>
        <row r="4">
          <cell r="A4" t="str">
            <v>Alto H</v>
          </cell>
        </row>
        <row r="5">
          <cell r="A5" t="str">
            <v>Muy Alto VH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  <sheetName val="AM EJE"/>
      <sheetName val="CA EJE"/>
      <sheetName val="TC EJE"/>
      <sheetName val="PT EJE"/>
      <sheetName val="TP EJE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ESTADO RED"/>
      <sheetName val="Plan auditoría"/>
      <sheetName val="Presupuesto"/>
      <sheetName val="CDItem"/>
      <sheetName val="Acc Ago-Sep.xls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-ACTA 05SC-2019"/>
      <sheetName val="MINFRA-MN-IN-6-FR-1(5)"/>
      <sheetName val="1.2 Exc."/>
      <sheetName val="1.5.Derrum"/>
      <sheetName val="1,6 Ad.Zodme"/>
      <sheetName val="1,7 conform"/>
      <sheetName val="1,14 Lleno mec"/>
      <sheetName val="1,17. topog"/>
      <sheetName val="1,19 Desm"/>
      <sheetName val="2,5 Sub base"/>
      <sheetName val="2.6 Base"/>
      <sheetName val="3.4 Trans &gt;3000"/>
      <sheetName val="4,1 Acero"/>
      <sheetName val="4,2 Señal I"/>
      <sheetName val="4,5 Baranda"/>
      <sheetName val="4,21,2, neopreno"/>
      <sheetName val="6,1 Exc.roca"/>
      <sheetName val="6,2 Excav.mat.com"/>
      <sheetName val="6,4 Excav.pil-2"/>
      <sheetName val="6,5 Excav.pil-4"/>
      <sheetName val="6,6 Excav.pil-6"/>
      <sheetName val="6,7 Excav.pil-8"/>
      <sheetName val="6,18 Pila"/>
      <sheetName val="6,25 Concreto D"/>
      <sheetName val="6,27 Concreto C"/>
      <sheetName val="6,28 Concret F"/>
      <sheetName val="6,29 Cunetas"/>
      <sheetName val="6,44 Mat,filtrante"/>
      <sheetName val="6,46,1 Demolic"/>
      <sheetName val="6,55 Reveg."/>
      <sheetName val="6,69,2 Concreto 42mpa"/>
      <sheetName val="6,71 Alcanta."/>
      <sheetName val="8,1 Geotextil"/>
      <sheetName val="8,4,1 Tub.filtro"/>
      <sheetName val="8,5 Geo Dren"/>
      <sheetName val="8,10 Imprima"/>
      <sheetName val="8,14 MDC-2"/>
      <sheetName val="8,15 Lineas"/>
      <sheetName val="12,1 Tachas"/>
      <sheetName val="12,10 Defensa"/>
      <sheetName val="12,11 Seccion"/>
      <sheetName val="12,13 Captafaros"/>
      <sheetName val="220,1 Terraplen"/>
      <sheetName val="230,P -Mejor.4&quot;"/>
      <sheetName val="310,10 Conformacion"/>
      <sheetName val="610,1-Relleno"/>
      <sheetName val="630,3P Caisson"/>
      <sheetName val="630,7- Concret G"/>
      <sheetName val="671,1 Cuneta"/>
      <sheetName val="681,1, Gavion"/>
      <sheetName val="710,1,2 Señal IV"/>
      <sheetName val="710,1,3 Señal V"/>
      <sheetName val="720,1 Poste"/>
      <sheetName val="900,1 Trans &lt;1000"/>
      <sheetName val="900,3 Trans.Derrum"/>
      <sheetName val="Hoja2"/>
      <sheetName val="Hoja1"/>
      <sheetName val="PREACTA 10"/>
      <sheetName val="Mezcla "/>
      <sheetName val="Fresado "/>
      <sheetName val="Imprimación "/>
      <sheetName val="Transporte Mezcla "/>
      <sheetName val="Defensas Metalicas"/>
      <sheetName val="Captafaros"/>
      <sheetName val="Excavación"/>
      <sheetName val="Base "/>
      <sheetName val="Transporte Base "/>
      <sheetName val="Demarcación H."/>
      <sheetName val="Señalizacion Vertical 90 cm"/>
      <sheetName val="S. Vertical 90 cm TIPO XI"/>
      <sheetName val="Señalizacion Vertical 120 cm"/>
      <sheetName val="Señalizacion Vertical DCH"/>
      <sheetName val="MINFRA-MN-IN-6-FR-2 SEGUIMIENTO"/>
      <sheetName val="Información de la Empresa"/>
      <sheetName val="List. Análisis"/>
      <sheetName val="List. Materiales"/>
      <sheetName val="List. Equipo"/>
      <sheetName val="List. Mano de Obra"/>
      <sheetName val="Módulo2"/>
      <sheetName val="Módulo3"/>
      <sheetName val="CANTIDADES"/>
      <sheetName val="resumen de cantidades"/>
      <sheetName val="1,01"/>
      <sheetName val="1,02"/>
      <sheetName val="2,01"/>
      <sheetName val="2,02"/>
      <sheetName val="3,01"/>
      <sheetName val="3,02"/>
      <sheetName val="3,03"/>
      <sheetName val="3,04"/>
      <sheetName val="3,05"/>
      <sheetName val="3,06"/>
      <sheetName val="3,07"/>
      <sheetName val="4,01"/>
      <sheetName val="4,02"/>
      <sheetName val="4,07"/>
      <sheetName val="4,09"/>
      <sheetName val="4,10"/>
      <sheetName val="4,11"/>
      <sheetName val="5,01"/>
      <sheetName val="5,02"/>
      <sheetName val="5,03"/>
      <sheetName val="5,04"/>
      <sheetName val="5,05"/>
      <sheetName val="5,06"/>
      <sheetName val="6,01"/>
      <sheetName val="6,02"/>
      <sheetName val="6,03"/>
      <sheetName val="6,04"/>
      <sheetName val="6,05"/>
      <sheetName val="Hoja12"/>
      <sheetName val="8,01"/>
      <sheetName val="\\Amd\documentos c\Documentos-W"/>
      <sheetName val="Materiales"/>
      <sheetName val="Cuadrillas"/>
      <sheetName val="Concretos y morteros"/>
      <sheetName val="Equipo"/>
      <sheetName val="Datos iniciales "/>
      <sheetName val="Transporte"/>
      <sheetName val="INSUMOS"/>
      <sheetName val="Acc%20Ago-Sep.xls"/>
      <sheetName val="ANEXO 7"/>
      <sheetName val="EMPRESA"/>
      <sheetName val="otr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>
        <row r="2">
          <cell r="R2">
            <v>0</v>
          </cell>
        </row>
      </sheetData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Datos"/>
      <sheetName val="aCCIDENTES%20DE%201995%20-%2019"/>
      <sheetName val="CONT_ADI"/>
      <sheetName val="items"/>
      <sheetName val="ACTA DE MODIFICACION  (2)"/>
      <sheetName val="INDICMICROEMP"/>
      <sheetName val="#¡REF"/>
      <sheetName val="\a  aaInformación GRUPO 4\A MIn"/>
      <sheetName val="Informacion"/>
      <sheetName val="MATERIALES"/>
      <sheetName val="Informe"/>
      <sheetName val="Seguim-16"/>
      <sheetName val="Res-Accide-10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2">
          <cell r="E12" t="str">
            <v>GERARDO GOMEZ SILVA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>
        <row r="1">
          <cell r="C1">
            <v>3</v>
          </cell>
        </row>
        <row r="4">
          <cell r="A4">
            <v>1</v>
          </cell>
          <cell r="B4">
            <v>1</v>
          </cell>
          <cell r="C4" t="str">
            <v>PRELIMINARES</v>
          </cell>
        </row>
        <row r="5">
          <cell r="A5">
            <v>2</v>
          </cell>
          <cell r="B5">
            <v>1.1000000000000001</v>
          </cell>
          <cell r="C5" t="str">
            <v xml:space="preserve">Movilización y Campamento </v>
          </cell>
          <cell r="D5" t="str">
            <v>GL</v>
          </cell>
          <cell r="E5">
            <v>1</v>
          </cell>
          <cell r="F5">
            <v>4747478</v>
          </cell>
          <cell r="G5">
            <v>4747478</v>
          </cell>
          <cell r="H5">
            <v>4.4911133061249914E-2</v>
          </cell>
          <cell r="I5">
            <v>5791923.1399999997</v>
          </cell>
          <cell r="J5">
            <v>1044445.1366462108</v>
          </cell>
          <cell r="K5">
            <v>5791923.1399999997</v>
          </cell>
          <cell r="L5">
            <v>5067932.7474999996</v>
          </cell>
          <cell r="M5">
            <v>723990.39249999996</v>
          </cell>
          <cell r="S5">
            <v>5067932.7474999996</v>
          </cell>
          <cell r="T5">
            <v>5791923.1399999997</v>
          </cell>
          <cell r="U5">
            <v>5791923.1399999997</v>
          </cell>
          <cell r="V5">
            <v>5791923.1399999997</v>
          </cell>
          <cell r="W5">
            <v>5791923.1399999997</v>
          </cell>
          <cell r="X5">
            <v>5791923.1399999997</v>
          </cell>
          <cell r="Y5">
            <v>5791923.1399999997</v>
          </cell>
          <cell r="Z5">
            <v>0.875</v>
          </cell>
          <cell r="AA5">
            <v>1</v>
          </cell>
          <cell r="AB5">
            <v>1</v>
          </cell>
          <cell r="AC5">
            <v>1</v>
          </cell>
          <cell r="AD5">
            <v>1</v>
          </cell>
          <cell r="AE5">
            <v>1</v>
          </cell>
          <cell r="AF5">
            <v>1</v>
          </cell>
          <cell r="AG5">
            <v>0.55045533632547483</v>
          </cell>
          <cell r="AH5">
            <v>0.55045533632547483</v>
          </cell>
          <cell r="AI5">
            <v>0.55045533632547483</v>
          </cell>
          <cell r="AJ5">
            <v>0.55045533632547483</v>
          </cell>
          <cell r="AO5">
            <v>3188195</v>
          </cell>
          <cell r="AP5">
            <v>3188195</v>
          </cell>
          <cell r="AQ5">
            <v>3188195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0.55045533632547483</v>
          </cell>
          <cell r="AW5">
            <v>0.55045533632547483</v>
          </cell>
          <cell r="AX5">
            <v>0.55045533632547483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</row>
        <row r="6">
          <cell r="A6">
            <v>3</v>
          </cell>
          <cell r="B6">
            <v>1.2</v>
          </cell>
          <cell r="C6" t="str">
            <v>Localización y Replanteo</v>
          </cell>
          <cell r="D6" t="str">
            <v>GL</v>
          </cell>
          <cell r="E6">
            <v>1</v>
          </cell>
          <cell r="F6">
            <v>862306</v>
          </cell>
          <cell r="G6">
            <v>862306</v>
          </cell>
          <cell r="H6">
            <v>8.1574131582103516E-3</v>
          </cell>
          <cell r="I6">
            <v>1052013.32</v>
          </cell>
          <cell r="J6">
            <v>189707.31575814515</v>
          </cell>
          <cell r="K6">
            <v>1052013.32</v>
          </cell>
          <cell r="L6">
            <v>1052013.32</v>
          </cell>
          <cell r="S6">
            <v>1052013.32</v>
          </cell>
          <cell r="T6">
            <v>1052013.32</v>
          </cell>
          <cell r="U6">
            <v>1052013.32</v>
          </cell>
          <cell r="V6">
            <v>1052013.32</v>
          </cell>
          <cell r="W6">
            <v>1052013.32</v>
          </cell>
          <cell r="X6">
            <v>1052013.32</v>
          </cell>
          <cell r="Y6">
            <v>1052013.32</v>
          </cell>
          <cell r="Z6">
            <v>1</v>
          </cell>
          <cell r="AA6">
            <v>1</v>
          </cell>
          <cell r="AB6">
            <v>1</v>
          </cell>
          <cell r="AC6">
            <v>1</v>
          </cell>
          <cell r="AD6">
            <v>1</v>
          </cell>
          <cell r="AE6">
            <v>1</v>
          </cell>
          <cell r="AF6">
            <v>1</v>
          </cell>
          <cell r="AG6">
            <v>1</v>
          </cell>
          <cell r="AH6">
            <v>1</v>
          </cell>
          <cell r="AI6">
            <v>1</v>
          </cell>
          <cell r="AJ6">
            <v>1</v>
          </cell>
          <cell r="AO6">
            <v>1052013.32</v>
          </cell>
          <cell r="AP6">
            <v>1052013.32</v>
          </cell>
          <cell r="AQ6">
            <v>1052013.32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1</v>
          </cell>
          <cell r="AW6">
            <v>1</v>
          </cell>
          <cell r="AX6">
            <v>1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</row>
        <row r="7">
          <cell r="A7">
            <v>4</v>
          </cell>
          <cell r="B7">
            <v>1.3</v>
          </cell>
          <cell r="C7" t="str">
            <v>SUBTOTAL PRELIMINARES</v>
          </cell>
          <cell r="G7">
            <v>5609784</v>
          </cell>
          <cell r="I7" t="e">
            <v>#DIV/0!</v>
          </cell>
          <cell r="K7">
            <v>6843936.46</v>
          </cell>
          <cell r="L7">
            <v>6119946.0674999999</v>
          </cell>
          <cell r="M7">
            <v>723990.39249999996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6119946.0674999999</v>
          </cell>
          <cell r="T7">
            <v>6843936.46</v>
          </cell>
          <cell r="U7">
            <v>6843936.46</v>
          </cell>
          <cell r="V7">
            <v>6843936.46</v>
          </cell>
          <cell r="W7">
            <v>6843936.46</v>
          </cell>
          <cell r="X7">
            <v>6843936.46</v>
          </cell>
          <cell r="Y7">
            <v>6843936.46</v>
          </cell>
          <cell r="Z7">
            <v>0.89421433165964836</v>
          </cell>
          <cell r="AA7">
            <v>1</v>
          </cell>
          <cell r="AB7">
            <v>1</v>
          </cell>
          <cell r="AC7">
            <v>1</v>
          </cell>
          <cell r="AD7">
            <v>1</v>
          </cell>
          <cell r="AE7">
            <v>1</v>
          </cell>
          <cell r="AF7">
            <v>1</v>
          </cell>
          <cell r="AG7" t="e">
            <v>#N/A</v>
          </cell>
          <cell r="AH7">
            <v>0</v>
          </cell>
          <cell r="AI7" t="e">
            <v>#N/A</v>
          </cell>
          <cell r="AJ7" t="e">
            <v>#N/A</v>
          </cell>
          <cell r="AO7">
            <v>4240208.32</v>
          </cell>
          <cell r="AP7">
            <v>4240208.32</v>
          </cell>
          <cell r="AQ7">
            <v>4240208.32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0.61955693843481419</v>
          </cell>
          <cell r="AW7">
            <v>0.61955693843481419</v>
          </cell>
          <cell r="AX7">
            <v>0.61955693843481419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</row>
        <row r="8">
          <cell r="A8">
            <v>5</v>
          </cell>
          <cell r="B8">
            <v>2</v>
          </cell>
          <cell r="C8" t="str">
            <v xml:space="preserve"> CAJAS   DE   INSPECCIÓN</v>
          </cell>
          <cell r="G8">
            <v>0</v>
          </cell>
          <cell r="H8">
            <v>0</v>
          </cell>
          <cell r="I8" t="e">
            <v>#DIV/0!</v>
          </cell>
          <cell r="J8">
            <v>0</v>
          </cell>
          <cell r="K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 t="e">
            <v>#DIV/0!</v>
          </cell>
          <cell r="AA8" t="e">
            <v>#DIV/0!</v>
          </cell>
          <cell r="AB8" t="e">
            <v>#DIV/0!</v>
          </cell>
          <cell r="AC8" t="e">
            <v>#DIV/0!</v>
          </cell>
          <cell r="AD8" t="e">
            <v>#DIV/0!</v>
          </cell>
          <cell r="AE8" t="e">
            <v>#DIV/0!</v>
          </cell>
          <cell r="AF8" t="e">
            <v>#DIV/0!</v>
          </cell>
          <cell r="AG8" t="e">
            <v>#N/A</v>
          </cell>
          <cell r="AH8">
            <v>0</v>
          </cell>
          <cell r="AI8" t="e">
            <v>#N/A</v>
          </cell>
          <cell r="AJ8" t="e">
            <v>#N/A</v>
          </cell>
          <cell r="AV8" t="e">
            <v>#DIV/0!</v>
          </cell>
          <cell r="AW8" t="e">
            <v>#DIV/0!</v>
          </cell>
          <cell r="AX8" t="e">
            <v>#DIV/0!</v>
          </cell>
          <cell r="AY8" t="e">
            <v>#DIV/0!</v>
          </cell>
          <cell r="AZ8" t="e">
            <v>#DIV/0!</v>
          </cell>
          <cell r="BA8" t="e">
            <v>#DIV/0!</v>
          </cell>
          <cell r="BB8" t="e">
            <v>#DIV/0!</v>
          </cell>
        </row>
        <row r="9">
          <cell r="A9">
            <v>6</v>
          </cell>
          <cell r="B9">
            <v>2.1</v>
          </cell>
          <cell r="C9" t="str">
            <v>Caja de inspección  de 60 x 60 x 120 cm. en concreto  F´c = 3.000 psi.( construcción, tapa en concreto)</v>
          </cell>
          <cell r="D9" t="str">
            <v>UN</v>
          </cell>
          <cell r="E9">
            <v>2</v>
          </cell>
          <cell r="F9">
            <v>361155</v>
          </cell>
          <cell r="G9">
            <v>722310</v>
          </cell>
          <cell r="H9">
            <v>6.8330512582620547E-3</v>
          </cell>
          <cell r="I9">
            <v>440609.1</v>
          </cell>
          <cell r="J9">
            <v>158908.19644681335</v>
          </cell>
          <cell r="K9">
            <v>881218.2</v>
          </cell>
          <cell r="L9">
            <v>881218.2</v>
          </cell>
          <cell r="S9">
            <v>881218.2</v>
          </cell>
          <cell r="T9">
            <v>881218.2</v>
          </cell>
          <cell r="U9">
            <v>881218.2</v>
          </cell>
          <cell r="V9">
            <v>881218.2</v>
          </cell>
          <cell r="W9">
            <v>881218.2</v>
          </cell>
          <cell r="X9">
            <v>881218.2</v>
          </cell>
          <cell r="Y9">
            <v>881218.2</v>
          </cell>
          <cell r="Z9">
            <v>1</v>
          </cell>
          <cell r="AA9">
            <v>1</v>
          </cell>
          <cell r="AB9">
            <v>1</v>
          </cell>
          <cell r="AC9">
            <v>1</v>
          </cell>
          <cell r="AD9">
            <v>1</v>
          </cell>
          <cell r="AE9">
            <v>1</v>
          </cell>
          <cell r="AF9">
            <v>1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</row>
        <row r="10">
          <cell r="A10">
            <v>7</v>
          </cell>
          <cell r="B10">
            <v>2.2999999999999998</v>
          </cell>
          <cell r="C10" t="str">
            <v>Caja de inspección  de 70 x 70  x 120 cm. en concreto  F´c = 3.000 psi.( construcción, tapa en concreto)</v>
          </cell>
          <cell r="D10" t="str">
            <v>UN</v>
          </cell>
          <cell r="E10">
            <v>5</v>
          </cell>
          <cell r="F10">
            <v>427016</v>
          </cell>
          <cell r="G10">
            <v>2135078</v>
          </cell>
          <cell r="H10">
            <v>2.0197833913953332E-2</v>
          </cell>
          <cell r="I10">
            <v>520959.02999999997</v>
          </cell>
          <cell r="J10">
            <v>469717.14949712635</v>
          </cell>
          <cell r="K10">
            <v>2604795.15</v>
          </cell>
          <cell r="M10">
            <v>2604795.15</v>
          </cell>
          <cell r="S10">
            <v>0</v>
          </cell>
          <cell r="T10">
            <v>2604795.15</v>
          </cell>
          <cell r="U10">
            <v>2604795.15</v>
          </cell>
          <cell r="V10">
            <v>2604795.15</v>
          </cell>
          <cell r="W10">
            <v>2604795.15</v>
          </cell>
          <cell r="X10">
            <v>2604795.15</v>
          </cell>
          <cell r="Y10">
            <v>2604795.15</v>
          </cell>
          <cell r="Z10">
            <v>0</v>
          </cell>
          <cell r="AA10">
            <v>1</v>
          </cell>
          <cell r="AB10">
            <v>1</v>
          </cell>
          <cell r="AC10">
            <v>1</v>
          </cell>
          <cell r="AD10">
            <v>1</v>
          </cell>
          <cell r="AE10">
            <v>1</v>
          </cell>
          <cell r="AF10">
            <v>1</v>
          </cell>
          <cell r="AG10">
            <v>2.9</v>
          </cell>
          <cell r="AH10">
            <v>0</v>
          </cell>
          <cell r="AI10">
            <v>0</v>
          </cell>
          <cell r="AJ10">
            <v>2.9</v>
          </cell>
          <cell r="AO10">
            <v>0</v>
          </cell>
          <cell r="AP10">
            <v>0</v>
          </cell>
          <cell r="AQ10">
            <v>1510781.1869999999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0.57999999999999996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</row>
        <row r="11">
          <cell r="A11">
            <v>8</v>
          </cell>
          <cell r="B11">
            <v>2.4</v>
          </cell>
          <cell r="C11" t="str">
            <v>Caja de inspección  de 90 x 90 x  altura entre 100 y130 cm. en concreto  F´c = 3.000 psi. (construcción, tapa en  hierro fundido para trafico pesado)</v>
          </cell>
          <cell r="D11" t="str">
            <v>UN</v>
          </cell>
          <cell r="E11">
            <v>3</v>
          </cell>
          <cell r="F11">
            <v>981811</v>
          </cell>
          <cell r="G11">
            <v>2945433</v>
          </cell>
          <cell r="H11">
            <v>2.7863790708666056E-2</v>
          </cell>
          <cell r="I11">
            <v>1197809.4166666667</v>
          </cell>
          <cell r="J11">
            <v>647995.2455108288</v>
          </cell>
          <cell r="K11">
            <v>3593428.25</v>
          </cell>
          <cell r="O11">
            <v>3593428.25</v>
          </cell>
          <cell r="S11">
            <v>0</v>
          </cell>
          <cell r="T11">
            <v>0</v>
          </cell>
          <cell r="U11">
            <v>0</v>
          </cell>
          <cell r="V11">
            <v>3593428.25</v>
          </cell>
          <cell r="W11">
            <v>3593428.25</v>
          </cell>
          <cell r="X11">
            <v>3593428.25</v>
          </cell>
          <cell r="Y11">
            <v>3593428.25</v>
          </cell>
          <cell r="Z11">
            <v>0</v>
          </cell>
          <cell r="AA11">
            <v>0</v>
          </cell>
          <cell r="AB11">
            <v>0</v>
          </cell>
          <cell r="AC11">
            <v>1</v>
          </cell>
          <cell r="AD11">
            <v>1</v>
          </cell>
          <cell r="AE11">
            <v>1</v>
          </cell>
          <cell r="AF11">
            <v>1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</row>
        <row r="12">
          <cell r="A12">
            <v>9</v>
          </cell>
          <cell r="B12">
            <v>2.5</v>
          </cell>
          <cell r="C12" t="str">
            <v>Caja de inspección  de 150 x150 x 180 cm. en concreto  F´c = 3.000 psi.( construcción, tapa en concreto)</v>
          </cell>
          <cell r="D12" t="str">
            <v>UN</v>
          </cell>
          <cell r="E12">
            <v>1</v>
          </cell>
          <cell r="F12">
            <v>1693485</v>
          </cell>
          <cell r="G12">
            <v>1693485</v>
          </cell>
          <cell r="H12">
            <v>1.6020364954241136E-2</v>
          </cell>
          <cell r="I12">
            <v>2066051.69</v>
          </cell>
          <cell r="J12">
            <v>372566.69166941021</v>
          </cell>
          <cell r="K12">
            <v>2066051.69</v>
          </cell>
          <cell r="N12">
            <v>2066051.69</v>
          </cell>
          <cell r="S12">
            <v>0</v>
          </cell>
          <cell r="T12">
            <v>0</v>
          </cell>
          <cell r="U12">
            <v>2066051.69</v>
          </cell>
          <cell r="V12">
            <v>2066051.69</v>
          </cell>
          <cell r="W12">
            <v>2066051.69</v>
          </cell>
          <cell r="X12">
            <v>2066051.69</v>
          </cell>
          <cell r="Y12">
            <v>2066051.69</v>
          </cell>
          <cell r="Z12">
            <v>0</v>
          </cell>
          <cell r="AA12">
            <v>0</v>
          </cell>
          <cell r="AB12">
            <v>1</v>
          </cell>
          <cell r="AC12">
            <v>1</v>
          </cell>
          <cell r="AD12">
            <v>1</v>
          </cell>
          <cell r="AE12">
            <v>1</v>
          </cell>
          <cell r="AF12">
            <v>1</v>
          </cell>
          <cell r="AG12">
            <v>0.90000000000000013</v>
          </cell>
          <cell r="AH12">
            <v>0</v>
          </cell>
          <cell r="AI12">
            <v>0.55000000000000004</v>
          </cell>
          <cell r="AJ12">
            <v>0.9</v>
          </cell>
          <cell r="AO12">
            <v>0</v>
          </cell>
          <cell r="AP12">
            <v>1136328.4295000001</v>
          </cell>
          <cell r="AQ12">
            <v>1859446.5209999999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0.55000000000000004</v>
          </cell>
          <cell r="AX12">
            <v>0.9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</row>
        <row r="13">
          <cell r="A13">
            <v>10</v>
          </cell>
          <cell r="B13">
            <v>2.6</v>
          </cell>
          <cell r="C13" t="str">
            <v>Caja de inspección  de 160 x160 x 50 cm. en concreto  F´c = 3.000 psi.( construcción, tapa en concreto)</v>
          </cell>
          <cell r="D13" t="str">
            <v>UN</v>
          </cell>
          <cell r="E13">
            <v>2</v>
          </cell>
          <cell r="F13">
            <v>1000437</v>
          </cell>
          <cell r="G13">
            <v>2000874</v>
          </cell>
          <cell r="H13">
            <v>1.8928264323246017E-2</v>
          </cell>
          <cell r="I13">
            <v>1220533.135</v>
          </cell>
          <cell r="J13">
            <v>440192.27015730256</v>
          </cell>
          <cell r="K13">
            <v>2441066.27</v>
          </cell>
          <cell r="N13">
            <v>2441066.27</v>
          </cell>
          <cell r="S13">
            <v>0</v>
          </cell>
          <cell r="T13">
            <v>0</v>
          </cell>
          <cell r="U13">
            <v>2441066.27</v>
          </cell>
          <cell r="V13">
            <v>2441066.27</v>
          </cell>
          <cell r="W13">
            <v>2441066.27</v>
          </cell>
          <cell r="X13">
            <v>2441066.27</v>
          </cell>
          <cell r="Y13">
            <v>2441066.27</v>
          </cell>
          <cell r="Z13">
            <v>0</v>
          </cell>
          <cell r="AA13">
            <v>0</v>
          </cell>
          <cell r="AB13">
            <v>1</v>
          </cell>
          <cell r="AC13">
            <v>1</v>
          </cell>
          <cell r="AD13">
            <v>1</v>
          </cell>
          <cell r="AE13">
            <v>1</v>
          </cell>
          <cell r="AF13">
            <v>1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</row>
        <row r="14">
          <cell r="A14">
            <v>11</v>
          </cell>
          <cell r="B14">
            <v>2.7</v>
          </cell>
          <cell r="C14" t="str">
            <v>Caja de inspección  de 100 x100 x 50 cm. en concreto  F´c = 3.000 psi.( construcción, tapa en concreto)</v>
          </cell>
          <cell r="D14" t="str">
            <v>UN</v>
          </cell>
          <cell r="E14">
            <v>1</v>
          </cell>
          <cell r="F14">
            <v>587434</v>
          </cell>
          <cell r="G14">
            <v>587434</v>
          </cell>
          <cell r="H14">
            <v>5.557124548803024E-3</v>
          </cell>
          <cell r="I14">
            <v>716669.48</v>
          </cell>
          <cell r="J14">
            <v>129235.47711029524</v>
          </cell>
          <cell r="K14">
            <v>716669.48</v>
          </cell>
          <cell r="L14">
            <v>716669.48</v>
          </cell>
          <cell r="S14">
            <v>716669.48</v>
          </cell>
          <cell r="T14">
            <v>716669.48</v>
          </cell>
          <cell r="U14">
            <v>716669.48</v>
          </cell>
          <cell r="V14">
            <v>716669.48</v>
          </cell>
          <cell r="W14">
            <v>716669.48</v>
          </cell>
          <cell r="X14">
            <v>716669.48</v>
          </cell>
          <cell r="Y14">
            <v>716669.48</v>
          </cell>
          <cell r="Z14">
            <v>1</v>
          </cell>
          <cell r="AA14">
            <v>1</v>
          </cell>
          <cell r="AB14">
            <v>1</v>
          </cell>
          <cell r="AC14">
            <v>1</v>
          </cell>
          <cell r="AD14">
            <v>1</v>
          </cell>
          <cell r="AE14">
            <v>1</v>
          </cell>
          <cell r="AF14">
            <v>1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</row>
        <row r="15">
          <cell r="A15">
            <v>12</v>
          </cell>
          <cell r="B15">
            <v>2.8</v>
          </cell>
          <cell r="C15" t="str">
            <v>Caja de inspección  de 70 x70 x 110 cm. en concreto  F´c = 3.000 psi. Incluye demolición caja existente  CJ 9´(demolición, construcción)</v>
          </cell>
          <cell r="D15" t="str">
            <v>UN</v>
          </cell>
          <cell r="E15">
            <v>1</v>
          </cell>
          <cell r="F15">
            <v>539417</v>
          </cell>
          <cell r="G15">
            <v>539417</v>
          </cell>
          <cell r="H15">
            <v>5.1028838179977337E-3</v>
          </cell>
          <cell r="I15">
            <v>658088.74</v>
          </cell>
          <cell r="J15">
            <v>118671.73734650042</v>
          </cell>
          <cell r="K15">
            <v>658088.74</v>
          </cell>
          <cell r="L15">
            <v>329044.37</v>
          </cell>
          <cell r="M15">
            <v>329044.37</v>
          </cell>
          <cell r="S15">
            <v>329044.37</v>
          </cell>
          <cell r="T15">
            <v>658088.74</v>
          </cell>
          <cell r="U15">
            <v>658088.74</v>
          </cell>
          <cell r="V15">
            <v>658088.74</v>
          </cell>
          <cell r="W15">
            <v>658088.74</v>
          </cell>
          <cell r="X15">
            <v>658088.74</v>
          </cell>
          <cell r="Y15">
            <v>658088.74</v>
          </cell>
          <cell r="Z15">
            <v>0.5</v>
          </cell>
          <cell r="AA15">
            <v>1</v>
          </cell>
          <cell r="AB15">
            <v>1</v>
          </cell>
          <cell r="AC15">
            <v>1</v>
          </cell>
          <cell r="AD15">
            <v>1</v>
          </cell>
          <cell r="AE15">
            <v>1</v>
          </cell>
          <cell r="AF15">
            <v>1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</row>
        <row r="16">
          <cell r="A16">
            <v>13</v>
          </cell>
          <cell r="B16">
            <v>2.9</v>
          </cell>
          <cell r="C16" t="str">
            <v>Pozo séptico de 320 x 80 x 180 M. en concreto de F`c = 3.000 psi. de acuerdo al Detalle Nº  5  de los Detalles Típicos (construcción, tapa en concreto)</v>
          </cell>
          <cell r="D16" t="str">
            <v>UN</v>
          </cell>
          <cell r="E16">
            <v>1</v>
          </cell>
          <cell r="F16">
            <v>2787992</v>
          </cell>
          <cell r="G16">
            <v>2787992</v>
          </cell>
          <cell r="H16">
            <v>2.6374399141122985E-2</v>
          </cell>
          <cell r="I16">
            <v>3401350.23</v>
          </cell>
          <cell r="J16">
            <v>613358.22628531244</v>
          </cell>
          <cell r="K16">
            <v>3401350.23</v>
          </cell>
          <cell r="M16">
            <v>3401350.23</v>
          </cell>
          <cell r="S16">
            <v>0</v>
          </cell>
          <cell r="T16">
            <v>3401350.23</v>
          </cell>
          <cell r="U16">
            <v>3401350.23</v>
          </cell>
          <cell r="V16">
            <v>3401350.23</v>
          </cell>
          <cell r="W16">
            <v>3401350.23</v>
          </cell>
          <cell r="X16">
            <v>3401350.23</v>
          </cell>
          <cell r="Y16">
            <v>3401350.23</v>
          </cell>
          <cell r="Z16">
            <v>0</v>
          </cell>
          <cell r="AA16">
            <v>1</v>
          </cell>
          <cell r="AB16">
            <v>1</v>
          </cell>
          <cell r="AC16">
            <v>1</v>
          </cell>
          <cell r="AD16">
            <v>1</v>
          </cell>
          <cell r="AE16">
            <v>1</v>
          </cell>
          <cell r="AF16">
            <v>1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</row>
        <row r="17">
          <cell r="A17">
            <v>14</v>
          </cell>
          <cell r="B17">
            <v>2.1</v>
          </cell>
          <cell r="C17" t="str">
            <v>Caja de inspección  de 60 x 60 x 70 cm. en concreto  F´c = 3.000 psi.( construcción, tapa en concreto)</v>
          </cell>
          <cell r="D17" t="str">
            <v>UN</v>
          </cell>
          <cell r="E17">
            <v>1</v>
          </cell>
          <cell r="F17">
            <v>300022</v>
          </cell>
          <cell r="G17">
            <v>300022</v>
          </cell>
          <cell r="H17">
            <v>2.8382075626895631E-3</v>
          </cell>
          <cell r="I17">
            <v>366026.84</v>
          </cell>
          <cell r="J17">
            <v>66004.838524132065</v>
          </cell>
          <cell r="K17">
            <v>366026.84</v>
          </cell>
          <cell r="N17">
            <v>366026.84</v>
          </cell>
          <cell r="S17">
            <v>0</v>
          </cell>
          <cell r="T17">
            <v>0</v>
          </cell>
          <cell r="U17">
            <v>366026.84</v>
          </cell>
          <cell r="V17">
            <v>366026.84</v>
          </cell>
          <cell r="W17">
            <v>366026.84</v>
          </cell>
          <cell r="X17">
            <v>366026.84</v>
          </cell>
          <cell r="Y17">
            <v>366026.84</v>
          </cell>
          <cell r="Z17">
            <v>0</v>
          </cell>
          <cell r="AA17">
            <v>0</v>
          </cell>
          <cell r="AB17">
            <v>1</v>
          </cell>
          <cell r="AC17">
            <v>1</v>
          </cell>
          <cell r="AD17">
            <v>1</v>
          </cell>
          <cell r="AE17">
            <v>1</v>
          </cell>
          <cell r="AF17">
            <v>1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</row>
        <row r="18">
          <cell r="A18">
            <v>15</v>
          </cell>
          <cell r="B18">
            <v>2.11</v>
          </cell>
          <cell r="C18" t="str">
            <v>Caja de inspección  de 100 x100 x 200 cm. en concreto  F´c = 3.000 psi.( construcción, tapa en concreto)</v>
          </cell>
          <cell r="D18" t="str">
            <v>UN</v>
          </cell>
          <cell r="E18">
            <v>1</v>
          </cell>
          <cell r="F18">
            <v>1174041</v>
          </cell>
          <cell r="G18">
            <v>1174041</v>
          </cell>
          <cell r="H18">
            <v>1.1106425679142254E-2</v>
          </cell>
          <cell r="I18">
            <v>1432330.01</v>
          </cell>
          <cell r="J18">
            <v>258289.01422465866</v>
          </cell>
          <cell r="K18">
            <v>1432330.01</v>
          </cell>
          <cell r="N18">
            <v>1145864.0079999999</v>
          </cell>
          <cell r="O18">
            <v>286466.00199999998</v>
          </cell>
          <cell r="S18">
            <v>0</v>
          </cell>
          <cell r="T18">
            <v>0</v>
          </cell>
          <cell r="U18">
            <v>1145864.0079999999</v>
          </cell>
          <cell r="V18">
            <v>1432330.0099999998</v>
          </cell>
          <cell r="W18">
            <v>1432330.0099999998</v>
          </cell>
          <cell r="X18">
            <v>1432330.0099999998</v>
          </cell>
          <cell r="Y18">
            <v>1432330.0099999998</v>
          </cell>
          <cell r="Z18">
            <v>0</v>
          </cell>
          <cell r="AA18">
            <v>0</v>
          </cell>
          <cell r="AB18">
            <v>0.8</v>
          </cell>
          <cell r="AC18">
            <v>1</v>
          </cell>
          <cell r="AD18">
            <v>1</v>
          </cell>
          <cell r="AE18">
            <v>1</v>
          </cell>
          <cell r="AF18">
            <v>1</v>
          </cell>
          <cell r="AG18">
            <v>0.75000000000000011</v>
          </cell>
          <cell r="AH18">
            <v>0</v>
          </cell>
          <cell r="AI18">
            <v>0.55000000000000004</v>
          </cell>
          <cell r="AJ18">
            <v>0.75</v>
          </cell>
          <cell r="AO18">
            <v>0</v>
          </cell>
          <cell r="AP18">
            <v>787781.50550000009</v>
          </cell>
          <cell r="AQ18">
            <v>1074247.5075000001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0.55000000000000016</v>
          </cell>
          <cell r="AX18">
            <v>0.75000000000000011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</row>
        <row r="19">
          <cell r="A19">
            <v>16</v>
          </cell>
          <cell r="B19">
            <v>2.12</v>
          </cell>
          <cell r="C19" t="str">
            <v>SUBTOTAL CAJAS DE INSPECCION</v>
          </cell>
          <cell r="G19">
            <v>14886086</v>
          </cell>
          <cell r="I19" t="e">
            <v>#DIV/0!</v>
          </cell>
          <cell r="K19">
            <v>18161024.859999999</v>
          </cell>
          <cell r="L19">
            <v>1926932.05</v>
          </cell>
          <cell r="M19">
            <v>6335189.75</v>
          </cell>
          <cell r="N19">
            <v>6019008.8080000002</v>
          </cell>
          <cell r="O19">
            <v>3879894.2519999999</v>
          </cell>
          <cell r="P19">
            <v>0</v>
          </cell>
          <cell r="Q19">
            <v>0</v>
          </cell>
          <cell r="R19">
            <v>0</v>
          </cell>
          <cell r="S19">
            <v>1926932.05</v>
          </cell>
          <cell r="T19">
            <v>8262121.7999999998</v>
          </cell>
          <cell r="U19">
            <v>14281130.607999999</v>
          </cell>
          <cell r="V19">
            <v>18161024.859999999</v>
          </cell>
          <cell r="W19">
            <v>18161024.859999999</v>
          </cell>
          <cell r="X19">
            <v>18161024.859999999</v>
          </cell>
          <cell r="Y19">
            <v>18161024.859999999</v>
          </cell>
          <cell r="Z19">
            <v>0.10610260515881481</v>
          </cell>
          <cell r="AA19">
            <v>0.45493697980654602</v>
          </cell>
          <cell r="AB19">
            <v>0.7863614921564509</v>
          </cell>
          <cell r="AC19">
            <v>1</v>
          </cell>
          <cell r="AD19">
            <v>1</v>
          </cell>
          <cell r="AE19">
            <v>1</v>
          </cell>
          <cell r="AF19">
            <v>1</v>
          </cell>
          <cell r="AG19" t="e">
            <v>#N/A</v>
          </cell>
          <cell r="AH19">
            <v>0</v>
          </cell>
          <cell r="AI19" t="e">
            <v>#N/A</v>
          </cell>
          <cell r="AJ19" t="e">
            <v>#N/A</v>
          </cell>
          <cell r="AO19">
            <v>0</v>
          </cell>
          <cell r="AP19">
            <v>1924109.9350000001</v>
          </cell>
          <cell r="AQ19">
            <v>4444475.2154999999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0.10594721112011077</v>
          </cell>
          <cell r="AX19">
            <v>0.24472601352410681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</row>
        <row r="20">
          <cell r="A20">
            <v>17</v>
          </cell>
          <cell r="B20">
            <v>3</v>
          </cell>
          <cell r="C20" t="str">
            <v>SUMINISTRO E INSTALACIÒN DE TUBERIAS</v>
          </cell>
          <cell r="G20">
            <v>0</v>
          </cell>
          <cell r="H20">
            <v>0</v>
          </cell>
          <cell r="I20" t="e">
            <v>#DIV/0!</v>
          </cell>
          <cell r="J20">
            <v>0</v>
          </cell>
          <cell r="K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 t="e">
            <v>#DIV/0!</v>
          </cell>
          <cell r="AA20" t="e">
            <v>#DIV/0!</v>
          </cell>
          <cell r="AB20" t="e">
            <v>#DIV/0!</v>
          </cell>
          <cell r="AC20" t="e">
            <v>#DIV/0!</v>
          </cell>
          <cell r="AD20" t="e">
            <v>#DIV/0!</v>
          </cell>
          <cell r="AE20" t="e">
            <v>#DIV/0!</v>
          </cell>
          <cell r="AF20" t="e">
            <v>#DIV/0!</v>
          </cell>
          <cell r="AG20" t="e">
            <v>#N/A</v>
          </cell>
          <cell r="AH20">
            <v>0</v>
          </cell>
          <cell r="AI20" t="e">
            <v>#N/A</v>
          </cell>
          <cell r="AJ20" t="e">
            <v>#N/A</v>
          </cell>
          <cell r="AV20" t="e">
            <v>#DIV/0!</v>
          </cell>
          <cell r="AW20" t="e">
            <v>#DIV/0!</v>
          </cell>
          <cell r="AX20" t="e">
            <v>#DIV/0!</v>
          </cell>
          <cell r="AY20" t="e">
            <v>#DIV/0!</v>
          </cell>
          <cell r="AZ20" t="e">
            <v>#DIV/0!</v>
          </cell>
          <cell r="BA20" t="e">
            <v>#DIV/0!</v>
          </cell>
          <cell r="BB20" t="e">
            <v>#DIV/0!</v>
          </cell>
        </row>
        <row r="21">
          <cell r="A21">
            <v>18</v>
          </cell>
          <cell r="B21">
            <v>3.1</v>
          </cell>
          <cell r="C21" t="str">
            <v>Tubería f 6"  PVCS  (montaje y construcción) suministrada por Ecopetrol con 10 uniones</v>
          </cell>
          <cell r="D21" t="str">
            <v>ML</v>
          </cell>
          <cell r="E21">
            <v>192</v>
          </cell>
          <cell r="F21">
            <v>8737</v>
          </cell>
          <cell r="G21">
            <v>1677504</v>
          </cell>
          <cell r="H21">
            <v>1.5869184723926889E-2</v>
          </cell>
          <cell r="I21">
            <v>10659.139947916667</v>
          </cell>
          <cell r="J21">
            <v>369050.87174802396</v>
          </cell>
          <cell r="K21">
            <v>2046554.87</v>
          </cell>
          <cell r="N21">
            <v>511638.71750000003</v>
          </cell>
          <cell r="O21">
            <v>1193823.6741666666</v>
          </cell>
          <cell r="P21">
            <v>341092.47833333333</v>
          </cell>
          <cell r="S21">
            <v>0</v>
          </cell>
          <cell r="T21">
            <v>0</v>
          </cell>
          <cell r="U21">
            <v>511638.71750000003</v>
          </cell>
          <cell r="V21">
            <v>1705462.3916666666</v>
          </cell>
          <cell r="W21">
            <v>2046554.8699999999</v>
          </cell>
          <cell r="X21">
            <v>2046554.8699999999</v>
          </cell>
          <cell r="Y21">
            <v>2046554.8699999999</v>
          </cell>
          <cell r="Z21">
            <v>0</v>
          </cell>
          <cell r="AA21">
            <v>0</v>
          </cell>
          <cell r="AB21">
            <v>0.25000000000000006</v>
          </cell>
          <cell r="AC21">
            <v>0.83333333333333337</v>
          </cell>
          <cell r="AD21">
            <v>1</v>
          </cell>
          <cell r="AE21">
            <v>1</v>
          </cell>
          <cell r="AF21">
            <v>1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</row>
        <row r="22">
          <cell r="A22">
            <v>19</v>
          </cell>
          <cell r="B22">
            <v>3.2</v>
          </cell>
          <cell r="C22" t="str">
            <v>Tubería f 6"  PVCS  (suministro, montaje y construcción)</v>
          </cell>
          <cell r="D22" t="str">
            <v>ML</v>
          </cell>
          <cell r="E22">
            <v>263</v>
          </cell>
          <cell r="F22">
            <v>34985</v>
          </cell>
          <cell r="G22">
            <v>9201055</v>
          </cell>
          <cell r="H22">
            <v>8.7041963208440098E-2</v>
          </cell>
          <cell r="I22">
            <v>42681.699809885933</v>
          </cell>
          <cell r="J22">
            <v>2024232.0547381791</v>
          </cell>
          <cell r="K22">
            <v>11225287.050000001</v>
          </cell>
          <cell r="N22">
            <v>2245057.41</v>
          </cell>
          <cell r="O22">
            <v>5238467.29</v>
          </cell>
          <cell r="P22">
            <v>3741762.35</v>
          </cell>
          <cell r="S22">
            <v>0</v>
          </cell>
          <cell r="T22">
            <v>0</v>
          </cell>
          <cell r="U22">
            <v>2245057.41</v>
          </cell>
          <cell r="V22">
            <v>7483524.7000000002</v>
          </cell>
          <cell r="W22">
            <v>11225287.050000001</v>
          </cell>
          <cell r="X22">
            <v>11225287.050000001</v>
          </cell>
          <cell r="Y22">
            <v>11225287.050000001</v>
          </cell>
          <cell r="Z22">
            <v>0</v>
          </cell>
          <cell r="AA22">
            <v>0</v>
          </cell>
          <cell r="AB22">
            <v>0.2</v>
          </cell>
          <cell r="AC22">
            <v>0.66666666666666663</v>
          </cell>
          <cell r="AD22">
            <v>1</v>
          </cell>
          <cell r="AE22">
            <v>1</v>
          </cell>
          <cell r="AF22">
            <v>1</v>
          </cell>
          <cell r="AG22">
            <v>121</v>
          </cell>
          <cell r="AH22">
            <v>12</v>
          </cell>
          <cell r="AI22">
            <v>63</v>
          </cell>
          <cell r="AJ22">
            <v>121</v>
          </cell>
          <cell r="AO22">
            <v>512180.3977186312</v>
          </cell>
          <cell r="AP22">
            <v>2688947.0880228137</v>
          </cell>
          <cell r="AQ22">
            <v>5164485.6769961976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4.5627376425855515E-2</v>
          </cell>
          <cell r="AW22">
            <v>0.23954372623574144</v>
          </cell>
          <cell r="AX22">
            <v>0.46007604562737636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</row>
        <row r="23">
          <cell r="A23">
            <v>20</v>
          </cell>
          <cell r="B23">
            <v>3.3</v>
          </cell>
          <cell r="C23" t="str">
            <v>Tubería f 10"  AC. - SCH 20, no incluye soldadura ( montaje y construcción)</v>
          </cell>
          <cell r="D23" t="str">
            <v>ML</v>
          </cell>
          <cell r="E23">
            <v>22</v>
          </cell>
          <cell r="F23">
            <v>72468</v>
          </cell>
          <cell r="G23">
            <v>1594296</v>
          </cell>
          <cell r="H23">
            <v>1.5082037198491176E-2</v>
          </cell>
          <cell r="I23">
            <v>88410.959545454549</v>
          </cell>
          <cell r="J23">
            <v>350745.11215734069</v>
          </cell>
          <cell r="K23">
            <v>1945041.11</v>
          </cell>
          <cell r="N23">
            <v>1945041.11</v>
          </cell>
          <cell r="S23">
            <v>0</v>
          </cell>
          <cell r="T23">
            <v>0</v>
          </cell>
          <cell r="U23">
            <v>1945041.11</v>
          </cell>
          <cell r="V23">
            <v>1945041.11</v>
          </cell>
          <cell r="W23">
            <v>1945041.11</v>
          </cell>
          <cell r="X23">
            <v>1945041.11</v>
          </cell>
          <cell r="Y23">
            <v>1945041.11</v>
          </cell>
          <cell r="Z23">
            <v>0</v>
          </cell>
          <cell r="AA23">
            <v>0</v>
          </cell>
          <cell r="AB23">
            <v>1</v>
          </cell>
          <cell r="AC23">
            <v>1</v>
          </cell>
          <cell r="AD23">
            <v>1</v>
          </cell>
          <cell r="AE23">
            <v>1</v>
          </cell>
          <cell r="AF23">
            <v>1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</row>
        <row r="24">
          <cell r="A24">
            <v>21</v>
          </cell>
          <cell r="B24">
            <v>3.4</v>
          </cell>
          <cell r="C24" t="str">
            <v>Tubería f 12"  AC. - SCH. 20   no incluye soldadura ( montaje y construcción)</v>
          </cell>
          <cell r="D24" t="str">
            <v>ML</v>
          </cell>
          <cell r="E24">
            <v>80</v>
          </cell>
          <cell r="F24">
            <v>78188</v>
          </cell>
          <cell r="G24">
            <v>6255040</v>
          </cell>
          <cell r="H24">
            <v>5.917266678085515E-2</v>
          </cell>
          <cell r="I24">
            <v>95389.359624999997</v>
          </cell>
          <cell r="J24">
            <v>1376108.7692302132</v>
          </cell>
          <cell r="K24">
            <v>7631148.7699999996</v>
          </cell>
          <cell r="M24">
            <v>5087432.5133333327</v>
          </cell>
          <cell r="N24">
            <v>2543716.2566666664</v>
          </cell>
          <cell r="S24">
            <v>0</v>
          </cell>
          <cell r="T24">
            <v>5087432.5133333327</v>
          </cell>
          <cell r="U24">
            <v>7631148.7699999996</v>
          </cell>
          <cell r="V24">
            <v>7631148.7699999996</v>
          </cell>
          <cell r="W24">
            <v>7631148.7699999996</v>
          </cell>
          <cell r="X24">
            <v>7631148.7699999996</v>
          </cell>
          <cell r="Y24">
            <v>7631148.7699999996</v>
          </cell>
          <cell r="Z24">
            <v>0</v>
          </cell>
          <cell r="AA24">
            <v>0.66666666666666663</v>
          </cell>
          <cell r="AB24">
            <v>1</v>
          </cell>
          <cell r="AC24">
            <v>1</v>
          </cell>
          <cell r="AD24">
            <v>1</v>
          </cell>
          <cell r="AE24">
            <v>1</v>
          </cell>
          <cell r="AF24">
            <v>1</v>
          </cell>
          <cell r="AG24">
            <v>35.799999999999997</v>
          </cell>
          <cell r="AH24">
            <v>5.4</v>
          </cell>
          <cell r="AI24">
            <v>12.6</v>
          </cell>
          <cell r="AJ24">
            <v>35.799999999999997</v>
          </cell>
          <cell r="AO24">
            <v>515102.541975</v>
          </cell>
          <cell r="AP24">
            <v>1201905.9312749999</v>
          </cell>
          <cell r="AQ24">
            <v>3414939.0745749995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6.7500000000000004E-2</v>
          </cell>
          <cell r="AW24">
            <v>0.1575</v>
          </cell>
          <cell r="AX24">
            <v>0.44749999999999995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</row>
        <row r="25">
          <cell r="A25">
            <v>22</v>
          </cell>
          <cell r="B25">
            <v>3.5</v>
          </cell>
          <cell r="C25" t="str">
            <v>Tubería f 14"  AC. - SCH. 20, no incluye soldadura  ( montaje y construcción)</v>
          </cell>
          <cell r="D25" t="str">
            <v>ML</v>
          </cell>
          <cell r="E25">
            <v>37</v>
          </cell>
          <cell r="F25">
            <v>81768</v>
          </cell>
          <cell r="G25">
            <v>3025416</v>
          </cell>
          <cell r="H25">
            <v>2.8620429740092417E-2</v>
          </cell>
          <cell r="I25">
            <v>99756.95972972973</v>
          </cell>
          <cell r="J25">
            <v>665591.50511737657</v>
          </cell>
          <cell r="K25">
            <v>3691007.51</v>
          </cell>
          <cell r="M25">
            <v>3691007.51</v>
          </cell>
          <cell r="S25">
            <v>0</v>
          </cell>
          <cell r="T25">
            <v>3691007.51</v>
          </cell>
          <cell r="U25">
            <v>3691007.51</v>
          </cell>
          <cell r="V25">
            <v>3691007.51</v>
          </cell>
          <cell r="W25">
            <v>3691007.51</v>
          </cell>
          <cell r="X25">
            <v>3691007.51</v>
          </cell>
          <cell r="Y25">
            <v>3691007.51</v>
          </cell>
          <cell r="Z25">
            <v>0</v>
          </cell>
          <cell r="AA25">
            <v>1</v>
          </cell>
          <cell r="AB25">
            <v>1</v>
          </cell>
          <cell r="AC25">
            <v>1</v>
          </cell>
          <cell r="AD25">
            <v>1</v>
          </cell>
          <cell r="AE25">
            <v>1</v>
          </cell>
          <cell r="AF25">
            <v>1</v>
          </cell>
          <cell r="AG25">
            <v>23.2</v>
          </cell>
          <cell r="AH25">
            <v>0</v>
          </cell>
          <cell r="AI25">
            <v>0</v>
          </cell>
          <cell r="AJ25">
            <v>23.2</v>
          </cell>
          <cell r="AO25">
            <v>0</v>
          </cell>
          <cell r="AP25">
            <v>0</v>
          </cell>
          <cell r="AQ25">
            <v>2314361.4657297297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0.62702702702702706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</row>
        <row r="26">
          <cell r="A26">
            <v>23</v>
          </cell>
          <cell r="B26">
            <v>3.6</v>
          </cell>
          <cell r="C26" t="str">
            <v>Tubería f 6"  PVCS; incluye la demolición y reconstrucción del cruce  de la vía en pavimento asfáltico  y andenes en concreto  en una franja de 80 cm de ancho, además de la  intalación de una camisa en tubería  f10" AC, suministrada por ECOPETROL y el rel</v>
          </cell>
          <cell r="D26" t="str">
            <v>ML</v>
          </cell>
          <cell r="E26">
            <v>32</v>
          </cell>
          <cell r="F26">
            <v>129634</v>
          </cell>
          <cell r="G26">
            <v>4148288</v>
          </cell>
          <cell r="H26">
            <v>3.9242796774284425E-2</v>
          </cell>
          <cell r="I26">
            <v>158153.479375</v>
          </cell>
          <cell r="J26">
            <v>912623.33959374565</v>
          </cell>
          <cell r="K26">
            <v>5060911.34</v>
          </cell>
          <cell r="P26">
            <v>5060911.34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5060911.34</v>
          </cell>
          <cell r="X26">
            <v>5060911.34</v>
          </cell>
          <cell r="Y26">
            <v>5060911.34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1</v>
          </cell>
          <cell r="AE26">
            <v>1</v>
          </cell>
          <cell r="AF26">
            <v>1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</row>
        <row r="27">
          <cell r="A27">
            <v>24</v>
          </cell>
          <cell r="B27">
            <v>3.7</v>
          </cell>
          <cell r="C27" t="str">
            <v>Tubería f 6"  PVCS  encamisada con tubería  f 10" AC(suministrada por ECOPETROL), relleno de la zanja con material de río (suministro, instalación, compactación y construcc.)</v>
          </cell>
          <cell r="D27" t="str">
            <v>ML</v>
          </cell>
          <cell r="E27">
            <v>160</v>
          </cell>
          <cell r="F27">
            <v>99337</v>
          </cell>
          <cell r="G27">
            <v>15893920</v>
          </cell>
          <cell r="H27">
            <v>0.15035645367600675</v>
          </cell>
          <cell r="I27">
            <v>121191.1395</v>
          </cell>
          <cell r="J27">
            <v>3496662.3218146442</v>
          </cell>
          <cell r="K27">
            <v>19390582.32</v>
          </cell>
          <cell r="P27">
            <v>5817174.6960000005</v>
          </cell>
          <cell r="Q27">
            <v>13573407.624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5817174.6960000005</v>
          </cell>
          <cell r="X27">
            <v>19390582.32</v>
          </cell>
          <cell r="Y27">
            <v>19390582.32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0.30000000000000004</v>
          </cell>
          <cell r="AE27">
            <v>1</v>
          </cell>
          <cell r="AF27">
            <v>1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</row>
        <row r="28">
          <cell r="A28">
            <v>25</v>
          </cell>
          <cell r="B28">
            <v>3.8</v>
          </cell>
          <cell r="C28" t="str">
            <v>Tubería f 14"  AC. - SCH. 20  encamisada con tubería  f 18" AC,  relleno de la zanja con material de río  ( instalación, compactación y construcción)</v>
          </cell>
          <cell r="D28" t="str">
            <v>ML</v>
          </cell>
          <cell r="E28">
            <v>25</v>
          </cell>
          <cell r="F28">
            <v>198155</v>
          </cell>
          <cell r="G28">
            <v>4953875</v>
          </cell>
          <cell r="H28">
            <v>4.686364829785402E-2</v>
          </cell>
          <cell r="I28">
            <v>241749.09920000003</v>
          </cell>
          <cell r="J28">
            <v>1089852.4756309029</v>
          </cell>
          <cell r="K28">
            <v>6043727.4800000004</v>
          </cell>
          <cell r="L28">
            <v>6043727.4800000004</v>
          </cell>
          <cell r="S28">
            <v>6043727.4800000004</v>
          </cell>
          <cell r="T28">
            <v>6043727.4800000004</v>
          </cell>
          <cell r="U28">
            <v>6043727.4800000004</v>
          </cell>
          <cell r="V28">
            <v>6043727.4800000004</v>
          </cell>
          <cell r="W28">
            <v>6043727.4800000004</v>
          </cell>
          <cell r="X28">
            <v>6043727.4800000004</v>
          </cell>
          <cell r="Y28">
            <v>6043727.4800000004</v>
          </cell>
          <cell r="Z28">
            <v>1</v>
          </cell>
          <cell r="AA28">
            <v>1</v>
          </cell>
          <cell r="AB28">
            <v>1</v>
          </cell>
          <cell r="AC28">
            <v>1</v>
          </cell>
          <cell r="AD28">
            <v>1</v>
          </cell>
          <cell r="AE28">
            <v>1</v>
          </cell>
          <cell r="AF28">
            <v>1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</row>
        <row r="29">
          <cell r="A29">
            <v>26</v>
          </cell>
          <cell r="B29">
            <v>3.9</v>
          </cell>
          <cell r="C29" t="str">
            <v>SUBTOTAL SUMINISTRO E INSTALACION DE TUBERIA</v>
          </cell>
          <cell r="G29">
            <v>46749394</v>
          </cell>
          <cell r="I29" t="e">
            <v>#DIV/0!</v>
          </cell>
          <cell r="K29">
            <v>57034260.450000003</v>
          </cell>
          <cell r="L29">
            <v>6043727.4800000004</v>
          </cell>
          <cell r="M29">
            <v>8778440.0233333334</v>
          </cell>
          <cell r="N29">
            <v>7245453.4941666666</v>
          </cell>
          <cell r="O29">
            <v>6432290.9641666673</v>
          </cell>
          <cell r="P29">
            <v>14960940.864333333</v>
          </cell>
          <cell r="Q29">
            <v>13573407.624</v>
          </cell>
          <cell r="R29">
            <v>0</v>
          </cell>
          <cell r="S29">
            <v>6043727.4800000004</v>
          </cell>
          <cell r="T29">
            <v>14822167.503333334</v>
          </cell>
          <cell r="U29">
            <v>22067620.997500002</v>
          </cell>
          <cell r="V29">
            <v>28499911.96166667</v>
          </cell>
          <cell r="W29">
            <v>43460852.826000005</v>
          </cell>
          <cell r="X29">
            <v>57034260.450000003</v>
          </cell>
          <cell r="Y29">
            <v>57034260.450000003</v>
          </cell>
          <cell r="Z29">
            <v>0.10596661431769297</v>
          </cell>
          <cell r="AA29">
            <v>0.25988182166975626</v>
          </cell>
          <cell r="AB29">
            <v>0.38691868402231561</v>
          </cell>
          <cell r="AC29">
            <v>0.49969810666084769</v>
          </cell>
          <cell r="AD29">
            <v>0.7620130862238611</v>
          </cell>
          <cell r="AE29">
            <v>1</v>
          </cell>
          <cell r="AF29">
            <v>1</v>
          </cell>
          <cell r="AG29" t="e">
            <v>#N/A</v>
          </cell>
          <cell r="AH29">
            <v>0</v>
          </cell>
          <cell r="AI29" t="e">
            <v>#N/A</v>
          </cell>
          <cell r="AJ29" t="e">
            <v>#N/A</v>
          </cell>
          <cell r="AO29">
            <v>1027282.9396936311</v>
          </cell>
          <cell r="AP29">
            <v>3890853.0192978135</v>
          </cell>
          <cell r="AQ29">
            <v>10893786.217300927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1.8011681603099162E-2</v>
          </cell>
          <cell r="AW29">
            <v>6.8219575192156517E-2</v>
          </cell>
          <cell r="AX29">
            <v>0.19100425132804411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</row>
        <row r="30">
          <cell r="A30">
            <v>27</v>
          </cell>
          <cell r="B30">
            <v>4</v>
          </cell>
          <cell r="C30" t="str">
            <v xml:space="preserve"> TUBERIA  F 6"  EN  PVCS (localizada en el costado occidental del Hospital) (incluye :retiro, demolición  y reconstrucción de plaquetas en concreto enchapadas y de tubería existente de 4" de diámetro en PVC)</v>
          </cell>
          <cell r="D30" t="str">
            <v>ML</v>
          </cell>
          <cell r="E30">
            <v>15</v>
          </cell>
          <cell r="F30">
            <v>54653</v>
          </cell>
          <cell r="G30">
            <v>819801</v>
          </cell>
          <cell r="H30">
            <v>7.7553159371661629E-3</v>
          </cell>
          <cell r="I30">
            <v>66677.148000000001</v>
          </cell>
          <cell r="J30">
            <v>180356.21596723571</v>
          </cell>
          <cell r="K30">
            <v>1000157.22</v>
          </cell>
          <cell r="N30">
            <v>500078.61</v>
          </cell>
          <cell r="O30">
            <v>500078.61</v>
          </cell>
          <cell r="S30">
            <v>0</v>
          </cell>
          <cell r="T30">
            <v>0</v>
          </cell>
          <cell r="U30">
            <v>500078.61</v>
          </cell>
          <cell r="V30">
            <v>1000157.22</v>
          </cell>
          <cell r="W30">
            <v>1000157.22</v>
          </cell>
          <cell r="X30">
            <v>1000157.22</v>
          </cell>
          <cell r="Y30">
            <v>1000157.22</v>
          </cell>
          <cell r="Z30">
            <v>0</v>
          </cell>
          <cell r="AA30">
            <v>0</v>
          </cell>
          <cell r="AB30">
            <v>0.5</v>
          </cell>
          <cell r="AC30">
            <v>1</v>
          </cell>
          <cell r="AD30">
            <v>1</v>
          </cell>
          <cell r="AE30">
            <v>1</v>
          </cell>
          <cell r="AF30">
            <v>1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</row>
        <row r="31">
          <cell r="A31">
            <v>28</v>
          </cell>
          <cell r="B31">
            <v>5</v>
          </cell>
          <cell r="C31" t="str">
            <v xml:space="preserve">EXCAVACIÒN  MANUAL </v>
          </cell>
          <cell r="D31" t="str">
            <v>M3</v>
          </cell>
          <cell r="E31">
            <v>20</v>
          </cell>
          <cell r="F31">
            <v>15575</v>
          </cell>
          <cell r="G31">
            <v>311500</v>
          </cell>
          <cell r="H31">
            <v>2.9467894213684293E-3</v>
          </cell>
          <cell r="I31">
            <v>19001.5</v>
          </cell>
          <cell r="J31">
            <v>68529.998467669502</v>
          </cell>
          <cell r="K31">
            <v>380030</v>
          </cell>
          <cell r="L31">
            <v>36193.333333333336</v>
          </cell>
          <cell r="M31">
            <v>63338.333333333336</v>
          </cell>
          <cell r="N31">
            <v>63338.333333333336</v>
          </cell>
          <cell r="O31">
            <v>63338.333333333336</v>
          </cell>
          <cell r="P31">
            <v>63338.333333333336</v>
          </cell>
          <cell r="Q31">
            <v>63338.333333333336</v>
          </cell>
          <cell r="R31">
            <v>27145</v>
          </cell>
          <cell r="S31">
            <v>36193.333333333336</v>
          </cell>
          <cell r="T31">
            <v>99531.666666666672</v>
          </cell>
          <cell r="U31">
            <v>162870</v>
          </cell>
          <cell r="V31">
            <v>226208.33333333334</v>
          </cell>
          <cell r="W31">
            <v>289546.66666666669</v>
          </cell>
          <cell r="X31">
            <v>352885</v>
          </cell>
          <cell r="Y31">
            <v>380030</v>
          </cell>
          <cell r="Z31">
            <v>9.5238095238095247E-2</v>
          </cell>
          <cell r="AA31">
            <v>0.26190476190476192</v>
          </cell>
          <cell r="AB31">
            <v>0.42857142857142855</v>
          </cell>
          <cell r="AC31">
            <v>0.59523809523809523</v>
          </cell>
          <cell r="AD31">
            <v>0.76190476190476197</v>
          </cell>
          <cell r="AE31">
            <v>0.9285714285714286</v>
          </cell>
          <cell r="AF31">
            <v>1</v>
          </cell>
          <cell r="AG31">
            <v>6</v>
          </cell>
          <cell r="AH31">
            <v>0</v>
          </cell>
          <cell r="AI31">
            <v>6</v>
          </cell>
          <cell r="AJ31">
            <v>6</v>
          </cell>
          <cell r="AO31">
            <v>0</v>
          </cell>
          <cell r="AP31">
            <v>114009</v>
          </cell>
          <cell r="AQ31">
            <v>114009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0.3</v>
          </cell>
          <cell r="AX31">
            <v>0.3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</row>
        <row r="32">
          <cell r="A32">
            <v>29</v>
          </cell>
          <cell r="B32">
            <v>6</v>
          </cell>
          <cell r="C32" t="str">
            <v>RELLENO  MATERIAL SELECCIONADO (suministro, transp., colocación y compact.)</v>
          </cell>
          <cell r="D32" t="str">
            <v>M3</v>
          </cell>
          <cell r="E32">
            <v>30</v>
          </cell>
          <cell r="F32">
            <v>45053</v>
          </cell>
          <cell r="G32">
            <v>1351590</v>
          </cell>
          <cell r="H32">
            <v>1.2786038889333403E-2</v>
          </cell>
          <cell r="I32">
            <v>54964.659666666666</v>
          </cell>
          <cell r="J32">
            <v>297349.79335125978</v>
          </cell>
          <cell r="K32">
            <v>1648939.79</v>
          </cell>
          <cell r="L32">
            <v>157041.88476190477</v>
          </cell>
          <cell r="M32">
            <v>274823.29833333334</v>
          </cell>
          <cell r="N32">
            <v>274823.29833333334</v>
          </cell>
          <cell r="O32">
            <v>274823.29833333334</v>
          </cell>
          <cell r="P32">
            <v>274823.29833333334</v>
          </cell>
          <cell r="Q32">
            <v>274823.29833333334</v>
          </cell>
          <cell r="R32">
            <v>117781.41357142858</v>
          </cell>
          <cell r="S32">
            <v>157041.88476190477</v>
          </cell>
          <cell r="T32">
            <v>431865.18309523811</v>
          </cell>
          <cell r="U32">
            <v>706688.48142857151</v>
          </cell>
          <cell r="V32">
            <v>981511.77976190485</v>
          </cell>
          <cell r="W32">
            <v>1256335.0780952382</v>
          </cell>
          <cell r="X32">
            <v>1531158.3764285715</v>
          </cell>
          <cell r="Y32">
            <v>1648939.79</v>
          </cell>
          <cell r="Z32">
            <v>9.5238095238095247E-2</v>
          </cell>
          <cell r="AA32">
            <v>0.26190476190476192</v>
          </cell>
          <cell r="AB32">
            <v>0.4285714285714286</v>
          </cell>
          <cell r="AC32">
            <v>0.59523809523809523</v>
          </cell>
          <cell r="AD32">
            <v>0.76190476190476197</v>
          </cell>
          <cell r="AE32">
            <v>0.9285714285714286</v>
          </cell>
          <cell r="AF32">
            <v>1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</row>
        <row r="33">
          <cell r="A33">
            <v>30</v>
          </cell>
          <cell r="B33">
            <v>7</v>
          </cell>
          <cell r="C33" t="str">
            <v>CONCRETO DE F`c = 3.000 psi. (construcción)</v>
          </cell>
          <cell r="D33" t="str">
            <v>M3</v>
          </cell>
          <cell r="E33">
            <v>5</v>
          </cell>
          <cell r="F33">
            <v>269160</v>
          </cell>
          <cell r="G33">
            <v>1345800</v>
          </cell>
          <cell r="H33">
            <v>1.2731265500088707E-2</v>
          </cell>
          <cell r="I33">
            <v>328375.19799999997</v>
          </cell>
          <cell r="J33">
            <v>296075.99337974197</v>
          </cell>
          <cell r="K33">
            <v>1641875.99</v>
          </cell>
          <cell r="L33">
            <v>156369.1419047619</v>
          </cell>
          <cell r="M33">
            <v>273645.99833333329</v>
          </cell>
          <cell r="N33">
            <v>273645.99833333329</v>
          </cell>
          <cell r="O33">
            <v>273645.99833333329</v>
          </cell>
          <cell r="P33">
            <v>273645.99833333329</v>
          </cell>
          <cell r="Q33">
            <v>273645.99833333329</v>
          </cell>
          <cell r="R33">
            <v>117276.85642857142</v>
          </cell>
          <cell r="S33">
            <v>156369.1419047619</v>
          </cell>
          <cell r="T33">
            <v>430015.14023809519</v>
          </cell>
          <cell r="U33">
            <v>703661.13857142848</v>
          </cell>
          <cell r="V33">
            <v>977307.13690476178</v>
          </cell>
          <cell r="W33">
            <v>1250953.1352380952</v>
          </cell>
          <cell r="X33">
            <v>1524599.1335714285</v>
          </cell>
          <cell r="Y33">
            <v>1641875.99</v>
          </cell>
          <cell r="Z33">
            <v>9.5238095238095233E-2</v>
          </cell>
          <cell r="AA33">
            <v>0.26190476190476186</v>
          </cell>
          <cell r="AB33">
            <v>0.42857142857142855</v>
          </cell>
          <cell r="AC33">
            <v>0.59523809523809512</v>
          </cell>
          <cell r="AD33">
            <v>0.76190476190476186</v>
          </cell>
          <cell r="AE33">
            <v>0.92857142857142849</v>
          </cell>
          <cell r="AF33">
            <v>1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</row>
        <row r="34">
          <cell r="A34">
            <v>31</v>
          </cell>
          <cell r="B34">
            <v>8</v>
          </cell>
          <cell r="C34" t="str">
            <v>REFUERZO DE Fy = 60.000 psi. (suministro, figuración y colocación)</v>
          </cell>
          <cell r="D34" t="str">
            <v>KG</v>
          </cell>
          <cell r="E34">
            <v>350</v>
          </cell>
          <cell r="F34">
            <v>1446</v>
          </cell>
          <cell r="G34">
            <v>505988</v>
          </cell>
          <cell r="H34">
            <v>4.7866455400942818E-3</v>
          </cell>
          <cell r="I34">
            <v>1763.7295999999999</v>
          </cell>
          <cell r="J34">
            <v>111317.35751094432</v>
          </cell>
          <cell r="K34">
            <v>617305.36</v>
          </cell>
          <cell r="L34">
            <v>58790.986666666664</v>
          </cell>
          <cell r="M34">
            <v>102884.22666666665</v>
          </cell>
          <cell r="N34">
            <v>102884.22666666665</v>
          </cell>
          <cell r="O34">
            <v>102884.22666666665</v>
          </cell>
          <cell r="P34">
            <v>102884.22666666665</v>
          </cell>
          <cell r="Q34">
            <v>102884.22666666665</v>
          </cell>
          <cell r="R34">
            <v>44093.24</v>
          </cell>
          <cell r="S34">
            <v>58790.986666666664</v>
          </cell>
          <cell r="T34">
            <v>161675.21333333332</v>
          </cell>
          <cell r="U34">
            <v>264559.43999999994</v>
          </cell>
          <cell r="V34">
            <v>367443.66666666663</v>
          </cell>
          <cell r="W34">
            <v>470327.89333333331</v>
          </cell>
          <cell r="X34">
            <v>573212.12</v>
          </cell>
          <cell r="Y34">
            <v>617305.36</v>
          </cell>
          <cell r="Z34">
            <v>9.5238095238095233E-2</v>
          </cell>
          <cell r="AA34">
            <v>0.26190476190476186</v>
          </cell>
          <cell r="AB34">
            <v>0.42857142857142849</v>
          </cell>
          <cell r="AC34">
            <v>0.59523809523809523</v>
          </cell>
          <cell r="AD34">
            <v>0.76190476190476186</v>
          </cell>
          <cell r="AE34">
            <v>0.9285714285714286</v>
          </cell>
          <cell r="AF34">
            <v>1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</row>
        <row r="35">
          <cell r="A35">
            <v>32</v>
          </cell>
          <cell r="B35">
            <v>9</v>
          </cell>
          <cell r="C35" t="str">
            <v>RELLENO  MATERIAL DE RIO (suministro, transporte, colocación y compactación)</v>
          </cell>
          <cell r="D35" t="str">
            <v>M3</v>
          </cell>
          <cell r="E35">
            <v>15</v>
          </cell>
          <cell r="F35">
            <v>28430</v>
          </cell>
          <cell r="G35">
            <v>426450</v>
          </cell>
          <cell r="H35">
            <v>4.0342162078413051E-3</v>
          </cell>
          <cell r="I35">
            <v>34684.6</v>
          </cell>
          <cell r="J35">
            <v>93818.997902207571</v>
          </cell>
          <cell r="K35">
            <v>520269</v>
          </cell>
          <cell r="L35">
            <v>49549.428571428572</v>
          </cell>
          <cell r="M35">
            <v>86711.5</v>
          </cell>
          <cell r="N35">
            <v>86711.5</v>
          </cell>
          <cell r="O35">
            <v>86711.5</v>
          </cell>
          <cell r="P35">
            <v>86711.5</v>
          </cell>
          <cell r="Q35">
            <v>86711.5</v>
          </cell>
          <cell r="R35">
            <v>37162.071428571428</v>
          </cell>
          <cell r="S35">
            <v>49549.428571428572</v>
          </cell>
          <cell r="T35">
            <v>136260.92857142858</v>
          </cell>
          <cell r="U35">
            <v>222972.42857142858</v>
          </cell>
          <cell r="V35">
            <v>309683.92857142858</v>
          </cell>
          <cell r="W35">
            <v>396395.42857142858</v>
          </cell>
          <cell r="X35">
            <v>483106.92857142858</v>
          </cell>
          <cell r="Y35">
            <v>520269</v>
          </cell>
          <cell r="Z35">
            <v>9.5238095238095247E-2</v>
          </cell>
          <cell r="AA35">
            <v>0.26190476190476192</v>
          </cell>
          <cell r="AB35">
            <v>0.4285714285714286</v>
          </cell>
          <cell r="AC35">
            <v>0.59523809523809523</v>
          </cell>
          <cell r="AD35">
            <v>0.76190476190476197</v>
          </cell>
          <cell r="AE35">
            <v>0.9285714285714286</v>
          </cell>
          <cell r="AF35">
            <v>1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</row>
        <row r="36">
          <cell r="A36">
            <v>33</v>
          </cell>
          <cell r="B36">
            <v>10</v>
          </cell>
          <cell r="C36" t="str">
            <v>RELLENO MATERIAL DE RIO LAVADO TAMAÑOS ENTRE 2.5 Y 10.0 CM. (Suministro, transporte, colocación y compactación)</v>
          </cell>
          <cell r="D36" t="str">
            <v>M3</v>
          </cell>
          <cell r="E36">
            <v>5</v>
          </cell>
          <cell r="F36">
            <v>50815</v>
          </cell>
          <cell r="G36">
            <v>254075</v>
          </cell>
          <cell r="H36">
            <v>2.4035490280391127E-3</v>
          </cell>
          <cell r="I36">
            <v>61994.3</v>
          </cell>
          <cell r="J36">
            <v>55896.498750154504</v>
          </cell>
          <cell r="K36">
            <v>309971.5</v>
          </cell>
          <cell r="L36">
            <v>29521.095238095237</v>
          </cell>
          <cell r="M36">
            <v>51661.916666666664</v>
          </cell>
          <cell r="N36">
            <v>51661.916666666664</v>
          </cell>
          <cell r="O36">
            <v>51661.916666666664</v>
          </cell>
          <cell r="P36">
            <v>51661.916666666664</v>
          </cell>
          <cell r="Q36">
            <v>51661.916666666664</v>
          </cell>
          <cell r="R36">
            <v>22140.821428571428</v>
          </cell>
          <cell r="S36">
            <v>29521.095238095237</v>
          </cell>
          <cell r="T36">
            <v>81183.011904761894</v>
          </cell>
          <cell r="U36">
            <v>132844.92857142855</v>
          </cell>
          <cell r="V36">
            <v>184506.84523809521</v>
          </cell>
          <cell r="W36">
            <v>236168.76190476186</v>
          </cell>
          <cell r="X36">
            <v>287830.67857142852</v>
          </cell>
          <cell r="Y36">
            <v>309971.49999999994</v>
          </cell>
          <cell r="Z36">
            <v>9.5238095238095247E-2</v>
          </cell>
          <cell r="AA36">
            <v>0.26190476190476192</v>
          </cell>
          <cell r="AB36">
            <v>0.4285714285714286</v>
          </cell>
          <cell r="AC36">
            <v>0.59523809523809523</v>
          </cell>
          <cell r="AD36">
            <v>0.76190476190476197</v>
          </cell>
          <cell r="AE36">
            <v>0.9285714285714286</v>
          </cell>
          <cell r="AF36">
            <v>1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</row>
        <row r="37">
          <cell r="A37">
            <v>34</v>
          </cell>
          <cell r="B37">
            <v>11</v>
          </cell>
          <cell r="C37" t="str">
            <v>RETIRO DE MATERIAL DE EXCAVACIONES Y DEMOLICIONES (Cargue, transporte y colocaciòn en botadero escogido por el Contratista)</v>
          </cell>
          <cell r="D37" t="str">
            <v>M3</v>
          </cell>
          <cell r="E37">
            <v>10</v>
          </cell>
          <cell r="F37">
            <v>15106</v>
          </cell>
          <cell r="G37">
            <v>151060</v>
          </cell>
          <cell r="H37">
            <v>1.4290273193961955E-3</v>
          </cell>
          <cell r="I37">
            <v>18429.32</v>
          </cell>
          <cell r="J37">
            <v>33233.199256905791</v>
          </cell>
          <cell r="K37">
            <v>184293.2</v>
          </cell>
          <cell r="L37">
            <v>21429.441860465118</v>
          </cell>
          <cell r="M37">
            <v>30001.218604651163</v>
          </cell>
          <cell r="N37">
            <v>30001.218604651163</v>
          </cell>
          <cell r="O37">
            <v>30001.218604651163</v>
          </cell>
          <cell r="P37">
            <v>30001.218604651163</v>
          </cell>
          <cell r="Q37">
            <v>30001.218604651163</v>
          </cell>
          <cell r="R37">
            <v>12857.665116279069</v>
          </cell>
          <cell r="S37">
            <v>21429.441860465118</v>
          </cell>
          <cell r="T37">
            <v>51430.660465116278</v>
          </cell>
          <cell r="U37">
            <v>81431.879069767441</v>
          </cell>
          <cell r="V37">
            <v>111433.0976744186</v>
          </cell>
          <cell r="W37">
            <v>141434.31627906975</v>
          </cell>
          <cell r="X37">
            <v>171435.53488372092</v>
          </cell>
          <cell r="Y37">
            <v>184293.19999999998</v>
          </cell>
          <cell r="Z37">
            <v>0.11627906976744189</v>
          </cell>
          <cell r="AA37">
            <v>0.27906976744186046</v>
          </cell>
          <cell r="AB37">
            <v>0.44186046511627913</v>
          </cell>
          <cell r="AC37">
            <v>0.60465116279069775</v>
          </cell>
          <cell r="AD37">
            <v>0.76744186046511631</v>
          </cell>
          <cell r="AE37">
            <v>0.93023255813953487</v>
          </cell>
          <cell r="AF37">
            <v>1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</row>
        <row r="38">
          <cell r="A38">
            <v>35</v>
          </cell>
          <cell r="B38">
            <v>12</v>
          </cell>
          <cell r="C38" t="str">
            <v>LIMPIEZA DE CAJAS EN  LA  RED PRINCIPAL  EXISTENTE (Limpieza y retiro del material al botadero escogido por el Contratista)</v>
          </cell>
          <cell r="D38" t="str">
            <v>UN</v>
          </cell>
          <cell r="E38">
            <v>20</v>
          </cell>
          <cell r="F38">
            <v>21985</v>
          </cell>
          <cell r="G38">
            <v>439700</v>
          </cell>
          <cell r="H38">
            <v>4.159561183228566E-3</v>
          </cell>
          <cell r="I38">
            <v>26821.7</v>
          </cell>
          <cell r="J38">
            <v>96733.99783702819</v>
          </cell>
          <cell r="K38">
            <v>536434</v>
          </cell>
          <cell r="L38">
            <v>357622.66666666669</v>
          </cell>
          <cell r="M38">
            <v>178811.33333333331</v>
          </cell>
          <cell r="S38">
            <v>357622.66666666669</v>
          </cell>
          <cell r="T38">
            <v>536434</v>
          </cell>
          <cell r="U38">
            <v>536434</v>
          </cell>
          <cell r="V38">
            <v>536434</v>
          </cell>
          <cell r="W38">
            <v>536434</v>
          </cell>
          <cell r="X38">
            <v>536434</v>
          </cell>
          <cell r="Y38">
            <v>536434</v>
          </cell>
          <cell r="Z38">
            <v>0.66666666666666674</v>
          </cell>
          <cell r="AA38">
            <v>1</v>
          </cell>
          <cell r="AB38">
            <v>1</v>
          </cell>
          <cell r="AC38">
            <v>1</v>
          </cell>
          <cell r="AD38">
            <v>1</v>
          </cell>
          <cell r="AE38">
            <v>1</v>
          </cell>
          <cell r="AF38">
            <v>1</v>
          </cell>
          <cell r="AG38">
            <v>12</v>
          </cell>
          <cell r="AH38">
            <v>0</v>
          </cell>
          <cell r="AI38">
            <v>10</v>
          </cell>
          <cell r="AJ38">
            <v>12</v>
          </cell>
          <cell r="AO38">
            <v>0</v>
          </cell>
          <cell r="AP38">
            <v>268217</v>
          </cell>
          <cell r="AQ38">
            <v>321860.40000000002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0.5</v>
          </cell>
          <cell r="AX38">
            <v>0.60000000000000009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</row>
        <row r="39">
          <cell r="A39">
            <v>36</v>
          </cell>
          <cell r="B39">
            <v>13</v>
          </cell>
          <cell r="C39" t="str">
            <v>LIMPIEZA  DE TUBERIA   EN  LA RED  PRINCIPAL DEL  ALCANTARILLADO EXISTENTE (limpieza y retiro del material  al botadero escogido por el Contratista)</v>
          </cell>
          <cell r="D39" t="str">
            <v>ML</v>
          </cell>
          <cell r="E39">
            <v>380</v>
          </cell>
          <cell r="F39">
            <v>5047</v>
          </cell>
          <cell r="G39">
            <v>1917860</v>
          </cell>
          <cell r="H39">
            <v>1.8142952037449939E-2</v>
          </cell>
          <cell r="I39">
            <v>6157.3399736842102</v>
          </cell>
          <cell r="J39">
            <v>421929.19056566496</v>
          </cell>
          <cell r="K39">
            <v>2339789.19</v>
          </cell>
          <cell r="M39">
            <v>1299882.8833333333</v>
          </cell>
          <cell r="N39">
            <v>1039906.3066666666</v>
          </cell>
          <cell r="S39">
            <v>0</v>
          </cell>
          <cell r="T39">
            <v>1299882.8833333333</v>
          </cell>
          <cell r="U39">
            <v>2339789.19</v>
          </cell>
          <cell r="V39">
            <v>2339789.19</v>
          </cell>
          <cell r="W39">
            <v>2339789.19</v>
          </cell>
          <cell r="X39">
            <v>2339789.19</v>
          </cell>
          <cell r="Y39">
            <v>2339789.19</v>
          </cell>
          <cell r="Z39">
            <v>0</v>
          </cell>
          <cell r="AA39">
            <v>0.55555555555555558</v>
          </cell>
          <cell r="AB39">
            <v>1</v>
          </cell>
          <cell r="AC39">
            <v>1</v>
          </cell>
          <cell r="AD39">
            <v>1</v>
          </cell>
          <cell r="AE39">
            <v>1</v>
          </cell>
          <cell r="AF39">
            <v>1</v>
          </cell>
          <cell r="AG39">
            <v>101.7</v>
          </cell>
          <cell r="AH39">
            <v>0</v>
          </cell>
          <cell r="AI39">
            <v>0</v>
          </cell>
          <cell r="AJ39">
            <v>101.7</v>
          </cell>
          <cell r="AO39">
            <v>0</v>
          </cell>
          <cell r="AP39">
            <v>0</v>
          </cell>
          <cell r="AQ39">
            <v>626201.47532368416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0.26763157894736839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</row>
        <row r="40">
          <cell r="A40">
            <v>37</v>
          </cell>
          <cell r="B40">
            <v>14</v>
          </cell>
          <cell r="C40" t="str">
            <v>RELLENO MATERIAL COMÙN (suministro, transporte, colocación y compactación)</v>
          </cell>
          <cell r="D40" t="str">
            <v>M3</v>
          </cell>
          <cell r="E40">
            <v>100</v>
          </cell>
          <cell r="F40">
            <v>12883</v>
          </cell>
          <cell r="G40">
            <v>1288250</v>
          </cell>
          <cell r="H40">
            <v>1.2186842606991585E-2</v>
          </cell>
          <cell r="I40">
            <v>15716.6499</v>
          </cell>
          <cell r="J40">
            <v>283414.99366284185</v>
          </cell>
          <cell r="K40">
            <v>1571664.99</v>
          </cell>
          <cell r="L40">
            <v>149682.38</v>
          </cell>
          <cell r="M40">
            <v>261944.16500000001</v>
          </cell>
          <cell r="N40">
            <v>261944.16500000001</v>
          </cell>
          <cell r="O40">
            <v>261944.16500000001</v>
          </cell>
          <cell r="P40">
            <v>261944.16500000001</v>
          </cell>
          <cell r="Q40">
            <v>261944.16500000001</v>
          </cell>
          <cell r="R40">
            <v>112261.785</v>
          </cell>
          <cell r="S40">
            <v>149682.38</v>
          </cell>
          <cell r="T40">
            <v>411626.54500000004</v>
          </cell>
          <cell r="U40">
            <v>673570.71000000008</v>
          </cell>
          <cell r="V40">
            <v>935514.87500000012</v>
          </cell>
          <cell r="W40">
            <v>1197459.04</v>
          </cell>
          <cell r="X40">
            <v>1459403.2050000001</v>
          </cell>
          <cell r="Y40">
            <v>1571664.99</v>
          </cell>
          <cell r="Z40">
            <v>9.5238095238095247E-2</v>
          </cell>
          <cell r="AA40">
            <v>0.26190476190476192</v>
          </cell>
          <cell r="AB40">
            <v>0.4285714285714286</v>
          </cell>
          <cell r="AC40">
            <v>0.59523809523809534</v>
          </cell>
          <cell r="AD40">
            <v>0.76190476190476197</v>
          </cell>
          <cell r="AE40">
            <v>0.9285714285714286</v>
          </cell>
          <cell r="AF40">
            <v>1</v>
          </cell>
          <cell r="AG40">
            <v>16.2</v>
          </cell>
          <cell r="AH40">
            <v>0</v>
          </cell>
          <cell r="AI40">
            <v>6</v>
          </cell>
          <cell r="AJ40">
            <v>16.2</v>
          </cell>
          <cell r="AO40">
            <v>0</v>
          </cell>
          <cell r="AP40">
            <v>94299.899399999995</v>
          </cell>
          <cell r="AQ40">
            <v>254609.72837999999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0.06</v>
          </cell>
          <cell r="AX40">
            <v>0.16200000000000001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</row>
        <row r="41">
          <cell r="A41">
            <v>38</v>
          </cell>
          <cell r="B41">
            <v>15</v>
          </cell>
          <cell r="C41" t="str">
            <v>MARCOS  "H" EN TUBERÍA  F 6" A.C. (montaje y construcción; tubería a suministrar por ECOPETROL)</v>
          </cell>
          <cell r="D41" t="str">
            <v>UN</v>
          </cell>
          <cell r="E41">
            <v>8</v>
          </cell>
          <cell r="F41">
            <v>118520</v>
          </cell>
          <cell r="G41">
            <v>948163</v>
          </cell>
          <cell r="H41">
            <v>8.9696202187253739E-3</v>
          </cell>
          <cell r="I41">
            <v>144594.85750000001</v>
          </cell>
          <cell r="J41">
            <v>208595.85533579747</v>
          </cell>
          <cell r="K41">
            <v>1156758.8600000001</v>
          </cell>
          <cell r="M41">
            <v>925407.08800000011</v>
          </cell>
          <cell r="N41">
            <v>231351.772</v>
          </cell>
          <cell r="S41">
            <v>0</v>
          </cell>
          <cell r="T41">
            <v>925407.08800000011</v>
          </cell>
          <cell r="U41">
            <v>1156758.8600000001</v>
          </cell>
          <cell r="V41">
            <v>1156758.8600000001</v>
          </cell>
          <cell r="W41">
            <v>1156758.8600000001</v>
          </cell>
          <cell r="X41">
            <v>1156758.8600000001</v>
          </cell>
          <cell r="Y41">
            <v>1156758.8600000001</v>
          </cell>
          <cell r="Z41">
            <v>0</v>
          </cell>
          <cell r="AA41">
            <v>0.8</v>
          </cell>
          <cell r="AB41">
            <v>1</v>
          </cell>
          <cell r="AC41">
            <v>1</v>
          </cell>
          <cell r="AD41">
            <v>1</v>
          </cell>
          <cell r="AE41">
            <v>1</v>
          </cell>
          <cell r="AF41">
            <v>1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</row>
        <row r="42">
          <cell r="A42">
            <v>39</v>
          </cell>
          <cell r="B42">
            <v>16</v>
          </cell>
          <cell r="C42" t="str">
            <v>REALZAR CAJA  EXISTENTE  DE 70 X 70 CM. EN CONCRETO F´c = 3.000 psi. (const.)</v>
          </cell>
          <cell r="D42" t="str">
            <v>UN</v>
          </cell>
          <cell r="E42">
            <v>7</v>
          </cell>
          <cell r="F42">
            <v>106523</v>
          </cell>
          <cell r="G42">
            <v>745660</v>
          </cell>
          <cell r="H42">
            <v>7.0539422148879066E-3</v>
          </cell>
          <cell r="I42">
            <v>129957.8857142857</v>
          </cell>
          <cell r="J42">
            <v>164045.19633195005</v>
          </cell>
          <cell r="K42">
            <v>909705.2</v>
          </cell>
          <cell r="O42">
            <v>606470.1333333333</v>
          </cell>
          <cell r="P42">
            <v>303235.06666666665</v>
          </cell>
          <cell r="S42">
            <v>0</v>
          </cell>
          <cell r="T42">
            <v>0</v>
          </cell>
          <cell r="U42">
            <v>0</v>
          </cell>
          <cell r="V42">
            <v>606470.1333333333</v>
          </cell>
          <cell r="W42">
            <v>909705.2</v>
          </cell>
          <cell r="X42">
            <v>909705.2</v>
          </cell>
          <cell r="Y42">
            <v>909705.2</v>
          </cell>
          <cell r="Z42">
            <v>0</v>
          </cell>
          <cell r="AA42">
            <v>0</v>
          </cell>
          <cell r="AB42">
            <v>0</v>
          </cell>
          <cell r="AC42">
            <v>0.66666666666666663</v>
          </cell>
          <cell r="AD42">
            <v>1</v>
          </cell>
          <cell r="AE42">
            <v>1</v>
          </cell>
          <cell r="AF42">
            <v>1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</row>
        <row r="43">
          <cell r="A43">
            <v>40</v>
          </cell>
          <cell r="B43">
            <v>17</v>
          </cell>
          <cell r="C43" t="str">
            <v>TRAMPAS DE GRASA EN CONCRETO DE Fc¨= 3.000psi. (construcción)</v>
          </cell>
          <cell r="D43" t="str">
            <v>UN</v>
          </cell>
          <cell r="E43">
            <v>2</v>
          </cell>
          <cell r="F43">
            <v>994603</v>
          </cell>
          <cell r="G43">
            <v>1989206</v>
          </cell>
          <cell r="H43">
            <v>1.881788506492009E-2</v>
          </cell>
          <cell r="I43">
            <v>1213415.655</v>
          </cell>
          <cell r="J43">
            <v>437625.31021469977</v>
          </cell>
          <cell r="K43">
            <v>2426831.31</v>
          </cell>
          <cell r="P43">
            <v>1348239.6166666667</v>
          </cell>
          <cell r="Q43">
            <v>1078591.6933333334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1348239.6166666667</v>
          </cell>
          <cell r="X43">
            <v>2426831.31</v>
          </cell>
          <cell r="Y43">
            <v>2426831.31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0.55555555555555558</v>
          </cell>
          <cell r="AE43">
            <v>1</v>
          </cell>
          <cell r="AF43">
            <v>1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</row>
        <row r="44">
          <cell r="A44">
            <v>41</v>
          </cell>
          <cell r="B44">
            <v>18</v>
          </cell>
          <cell r="C44" t="str">
            <v>DEMOLER Y REALZAR  TAPA DE CAJA - CJ 29  de 1.20 m. DE DIAMETRO (construcción)</v>
          </cell>
          <cell r="D44" t="str">
            <v>UN</v>
          </cell>
          <cell r="E44">
            <v>1</v>
          </cell>
          <cell r="F44">
            <v>193459</v>
          </cell>
          <cell r="G44">
            <v>193459</v>
          </cell>
          <cell r="H44">
            <v>1.8301217806372871E-3</v>
          </cell>
          <cell r="I44">
            <v>236019.98</v>
          </cell>
          <cell r="J44">
            <v>42560.979048336674</v>
          </cell>
          <cell r="K44">
            <v>236019.98</v>
          </cell>
          <cell r="Q44">
            <v>236019.98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236019.98</v>
          </cell>
          <cell r="Y44">
            <v>236019.98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1</v>
          </cell>
          <cell r="AF44">
            <v>1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</row>
        <row r="45">
          <cell r="A45">
            <v>42</v>
          </cell>
          <cell r="B45">
            <v>19</v>
          </cell>
          <cell r="C45" t="str">
            <v>CERRAMIENTO  EN  MALLA  ESLABONADA (suministro, montaje y construcción)</v>
          </cell>
          <cell r="D45" t="str">
            <v>ML</v>
          </cell>
          <cell r="E45">
            <v>90</v>
          </cell>
          <cell r="F45">
            <v>119756</v>
          </cell>
          <cell r="G45">
            <v>10778040</v>
          </cell>
          <cell r="H45">
            <v>0.10196023837908759</v>
          </cell>
          <cell r="I45">
            <v>146102.31944444444</v>
          </cell>
          <cell r="J45">
            <v>2371168.746980676</v>
          </cell>
          <cell r="K45">
            <v>13149208.75</v>
          </cell>
          <cell r="N45">
            <v>4640897.2058823528</v>
          </cell>
          <cell r="O45">
            <v>5414380.0735294111</v>
          </cell>
          <cell r="P45">
            <v>3093931.4705882352</v>
          </cell>
          <cell r="S45">
            <v>0</v>
          </cell>
          <cell r="T45">
            <v>0</v>
          </cell>
          <cell r="U45">
            <v>4640897.2058823528</v>
          </cell>
          <cell r="V45">
            <v>10055277.279411763</v>
          </cell>
          <cell r="W45">
            <v>13149208.749999998</v>
          </cell>
          <cell r="X45">
            <v>13149208.749999998</v>
          </cell>
          <cell r="Y45">
            <v>13149208.749999998</v>
          </cell>
          <cell r="Z45">
            <v>0</v>
          </cell>
          <cell r="AA45">
            <v>0</v>
          </cell>
          <cell r="AB45">
            <v>0.35294117647058826</v>
          </cell>
          <cell r="AC45">
            <v>0.76470588235294112</v>
          </cell>
          <cell r="AD45">
            <v>1</v>
          </cell>
          <cell r="AE45">
            <v>1</v>
          </cell>
          <cell r="AF45">
            <v>1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</row>
        <row r="46">
          <cell r="A46">
            <v>43</v>
          </cell>
          <cell r="B46">
            <v>20</v>
          </cell>
          <cell r="C46" t="str">
            <v>CUNETA EN CONCRETO DE F`c = 3.000 psi (construcción)</v>
          </cell>
          <cell r="D46" t="str">
            <v>ML</v>
          </cell>
          <cell r="E46">
            <v>100</v>
          </cell>
          <cell r="F46">
            <v>27900</v>
          </cell>
          <cell r="G46">
            <v>2790000</v>
          </cell>
          <cell r="H46">
            <v>2.6393394817392994E-2</v>
          </cell>
          <cell r="I46">
            <v>34037.999900000003</v>
          </cell>
          <cell r="J46">
            <v>613799.98627543473</v>
          </cell>
          <cell r="K46">
            <v>3403799.99</v>
          </cell>
          <cell r="Q46">
            <v>1701899.9950000001</v>
          </cell>
          <cell r="R46">
            <v>1701899.9950000001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1701899.9950000001</v>
          </cell>
          <cell r="Y46">
            <v>3403799.99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0.5</v>
          </cell>
          <cell r="AF46">
            <v>1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</row>
        <row r="47">
          <cell r="A47">
            <v>44</v>
          </cell>
          <cell r="B47">
            <v>21</v>
          </cell>
          <cell r="C47" t="str">
            <v>CORTE  BISELADO Y  SOLDADURA  DE TUBERIA  (suministro y  construccion)</v>
          </cell>
          <cell r="D47" t="str">
            <v>PULG.</v>
          </cell>
          <cell r="E47">
            <v>1200</v>
          </cell>
          <cell r="F47">
            <v>898</v>
          </cell>
          <cell r="G47">
            <v>1077600</v>
          </cell>
          <cell r="H47">
            <v>1.0194093998287702E-2</v>
          </cell>
          <cell r="I47">
            <v>1095.5599916666667</v>
          </cell>
          <cell r="J47">
            <v>237071.9946990711</v>
          </cell>
          <cell r="K47">
            <v>1314671.99</v>
          </cell>
          <cell r="L47">
            <v>547779.99583333335</v>
          </cell>
          <cell r="M47">
            <v>766891.99416666664</v>
          </cell>
          <cell r="S47">
            <v>547779.99583333335</v>
          </cell>
          <cell r="T47">
            <v>1314671.99</v>
          </cell>
          <cell r="U47">
            <v>1314671.99</v>
          </cell>
          <cell r="V47">
            <v>1314671.99</v>
          </cell>
          <cell r="W47">
            <v>1314671.99</v>
          </cell>
          <cell r="X47">
            <v>1314671.99</v>
          </cell>
          <cell r="Y47">
            <v>1314671.99</v>
          </cell>
          <cell r="Z47">
            <v>0.41666666666666669</v>
          </cell>
          <cell r="AA47">
            <v>1</v>
          </cell>
          <cell r="AB47">
            <v>1</v>
          </cell>
          <cell r="AC47">
            <v>1</v>
          </cell>
          <cell r="AD47">
            <v>1</v>
          </cell>
          <cell r="AE47">
            <v>1</v>
          </cell>
          <cell r="AF47">
            <v>1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</row>
        <row r="48">
          <cell r="A48">
            <v>45</v>
          </cell>
          <cell r="B48">
            <v>22</v>
          </cell>
          <cell r="C48" t="str">
            <v>ACOMETIDA ELECTRICA</v>
          </cell>
          <cell r="D48" t="str">
            <v>ML</v>
          </cell>
          <cell r="E48">
            <v>150</v>
          </cell>
          <cell r="F48">
            <v>60723</v>
          </cell>
          <cell r="G48">
            <v>9108450</v>
          </cell>
          <cell r="H48">
            <v>8.6165920080459937E-2</v>
          </cell>
          <cell r="I48">
            <v>74082.059733333343</v>
          </cell>
          <cell r="J48">
            <v>2003858.9551937217</v>
          </cell>
          <cell r="K48">
            <v>11112308.960000001</v>
          </cell>
          <cell r="Q48">
            <v>6349890.8342857147</v>
          </cell>
          <cell r="R48">
            <v>4762418.1257142862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6349890.8342857147</v>
          </cell>
          <cell r="Y48">
            <v>11112308.960000001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0.5714285714285714</v>
          </cell>
          <cell r="AF48">
            <v>1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</row>
        <row r="49">
          <cell r="A49">
            <v>46</v>
          </cell>
          <cell r="B49">
            <v>23</v>
          </cell>
          <cell r="C49" t="str">
            <v>ACOMETIDA DE AGUA</v>
          </cell>
          <cell r="D49" t="str">
            <v>ML</v>
          </cell>
          <cell r="E49">
            <v>150</v>
          </cell>
          <cell r="F49">
            <v>7169</v>
          </cell>
          <cell r="G49">
            <v>1075350</v>
          </cell>
          <cell r="H49">
            <v>1.0172809002467224E-2</v>
          </cell>
          <cell r="I49">
            <v>8746.1799333333329</v>
          </cell>
          <cell r="J49">
            <v>236576.99471013932</v>
          </cell>
          <cell r="K49">
            <v>1311926.99</v>
          </cell>
          <cell r="Q49">
            <v>749672.56571428571</v>
          </cell>
          <cell r="R49">
            <v>562254.42428571428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749672.56571428571</v>
          </cell>
          <cell r="Y49">
            <v>1311926.99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0.5714285714285714</v>
          </cell>
          <cell r="AF49">
            <v>1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</row>
        <row r="50">
          <cell r="A50">
            <v>47</v>
          </cell>
          <cell r="B50">
            <v>24</v>
          </cell>
          <cell r="C50" t="str">
            <v>Planos "AS  BUILT"</v>
          </cell>
          <cell r="D50" t="str">
            <v>GL</v>
          </cell>
          <cell r="E50">
            <v>1</v>
          </cell>
          <cell r="F50">
            <v>945000</v>
          </cell>
          <cell r="G50">
            <v>945000</v>
          </cell>
          <cell r="H50">
            <v>8.9396982446008529E-3</v>
          </cell>
          <cell r="I50">
            <v>1152900</v>
          </cell>
          <cell r="J50">
            <v>207899.99535135692</v>
          </cell>
          <cell r="K50">
            <v>1152900</v>
          </cell>
          <cell r="Q50">
            <v>658800</v>
          </cell>
          <cell r="R50">
            <v>494100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658800</v>
          </cell>
          <cell r="Y50">
            <v>1152900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0.5714285714285714</v>
          </cell>
          <cell r="AF50">
            <v>1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</row>
        <row r="51">
          <cell r="A51">
            <v>48</v>
          </cell>
          <cell r="C51" t="str">
            <v>TOTAL</v>
          </cell>
          <cell r="G51">
            <v>172953530</v>
          </cell>
          <cell r="K51">
            <v>128964084.03999998</v>
          </cell>
          <cell r="L51">
            <v>16152059.744689595</v>
          </cell>
          <cell r="M51">
            <v>20538836.128957592</v>
          </cell>
          <cell r="N51">
            <v>20837115.333947785</v>
          </cell>
          <cell r="O51">
            <v>17716180.524967395</v>
          </cell>
          <cell r="P51">
            <v>20589413.510192886</v>
          </cell>
          <cell r="Q51">
            <v>25231349.184271317</v>
          </cell>
          <cell r="R51">
            <v>7899129.6129734227</v>
          </cell>
          <cell r="S51">
            <v>16152059.744689595</v>
          </cell>
          <cell r="T51">
            <v>36690895.873647183</v>
          </cell>
          <cell r="U51">
            <v>57528011.207594968</v>
          </cell>
          <cell r="V51">
            <v>75244191.732562363</v>
          </cell>
          <cell r="W51">
            <v>95833605.242755249</v>
          </cell>
          <cell r="X51">
            <v>121064954.42702657</v>
          </cell>
          <cell r="Y51">
            <v>128964084.03999999</v>
          </cell>
          <cell r="Z51">
            <v>0.12524463586063087</v>
          </cell>
          <cell r="AA51">
            <v>0.28450476073840059</v>
          </cell>
          <cell r="AB51">
            <v>0.44607777146505273</v>
          </cell>
          <cell r="AC51">
            <v>0.58345075136752289</v>
          </cell>
          <cell r="AD51">
            <v>0.7431030581586664</v>
          </cell>
          <cell r="AE51">
            <v>0.93874938381663375</v>
          </cell>
          <cell r="AF51">
            <v>1</v>
          </cell>
          <cell r="AG51" t="e">
            <v>#N/A</v>
          </cell>
          <cell r="AH51">
            <v>0</v>
          </cell>
          <cell r="AI51" t="e">
            <v>#N/A</v>
          </cell>
          <cell r="AJ51" t="e">
            <v>#N/A</v>
          </cell>
          <cell r="AO51">
            <v>5267491.2596936319</v>
          </cell>
          <cell r="AP51">
            <v>10531697.173697814</v>
          </cell>
          <cell r="AQ51">
            <v>20895150.356504612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4.0844637473328206E-2</v>
          </cell>
          <cell r="AW51">
            <v>8.1663800057939107E-2</v>
          </cell>
          <cell r="AX51">
            <v>0.16202301991323176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</row>
        <row r="52">
          <cell r="A52">
            <v>49</v>
          </cell>
          <cell r="C52" t="str">
            <v>ADMINISTRACION</v>
          </cell>
          <cell r="G52">
            <v>11627909</v>
          </cell>
        </row>
        <row r="53">
          <cell r="A53">
            <v>50</v>
          </cell>
          <cell r="C53" t="str">
            <v>IMPREVISTOS</v>
          </cell>
          <cell r="G53">
            <v>6342496</v>
          </cell>
        </row>
        <row r="54">
          <cell r="A54">
            <v>51</v>
          </cell>
          <cell r="C54" t="str">
            <v>UTILIDADES</v>
          </cell>
          <cell r="G54">
            <v>5285413</v>
          </cell>
        </row>
        <row r="55">
          <cell r="A55">
            <v>52</v>
          </cell>
          <cell r="C55" t="str">
            <v>TOTAL CON AIU</v>
          </cell>
          <cell r="G55">
            <v>128964084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>
        <row r="1"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J4"/>
          <cell r="K4"/>
          <cell r="L4"/>
          <cell r="M4"/>
          <cell r="N4"/>
          <cell r="O4"/>
          <cell r="P4"/>
          <cell r="Q4"/>
          <cell r="R4"/>
          <cell r="S4"/>
          <cell r="T4"/>
          <cell r="U4"/>
          <cell r="V4"/>
          <cell r="W4"/>
          <cell r="X4"/>
          <cell r="Y4"/>
          <cell r="Z4"/>
          <cell r="AA4"/>
          <cell r="AB4"/>
          <cell r="AC4"/>
          <cell r="AD4"/>
          <cell r="AE4"/>
          <cell r="AF4"/>
          <cell r="AG4"/>
          <cell r="AH4"/>
          <cell r="AI4"/>
          <cell r="AJ4"/>
          <cell r="AK4"/>
          <cell r="AL4"/>
          <cell r="AM4"/>
          <cell r="AN4"/>
          <cell r="AO4"/>
          <cell r="AP4"/>
          <cell r="AQ4"/>
          <cell r="AR4"/>
          <cell r="AS4"/>
          <cell r="AT4"/>
          <cell r="AU4"/>
          <cell r="AV4"/>
          <cell r="AW4"/>
          <cell r="AX4">
            <v>284168.42105263157</v>
          </cell>
          <cell r="AY4"/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/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/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/>
          <cell r="BU4"/>
          <cell r="BV4"/>
          <cell r="BW4"/>
          <cell r="BX4"/>
          <cell r="BY4"/>
          <cell r="BZ4"/>
          <cell r="CA4"/>
          <cell r="CB4"/>
          <cell r="CC4"/>
          <cell r="CD4"/>
          <cell r="CE4"/>
          <cell r="CF4"/>
          <cell r="CG4"/>
          <cell r="CH4"/>
          <cell r="CI4"/>
          <cell r="CJ4"/>
          <cell r="CK4"/>
        </row>
        <row r="5">
          <cell r="J5"/>
          <cell r="K5"/>
          <cell r="L5"/>
          <cell r="M5"/>
          <cell r="N5"/>
          <cell r="O5"/>
          <cell r="P5"/>
          <cell r="Q5"/>
          <cell r="R5"/>
          <cell r="S5"/>
          <cell r="T5"/>
          <cell r="U5"/>
          <cell r="V5"/>
          <cell r="W5"/>
          <cell r="X5"/>
          <cell r="Y5"/>
          <cell r="Z5"/>
          <cell r="AA5"/>
          <cell r="AB5"/>
          <cell r="AC5"/>
          <cell r="AD5"/>
          <cell r="AE5"/>
          <cell r="AF5"/>
          <cell r="AG5"/>
          <cell r="AH5"/>
          <cell r="AI5"/>
          <cell r="AJ5"/>
          <cell r="AK5"/>
          <cell r="AL5"/>
          <cell r="AM5"/>
          <cell r="AN5"/>
          <cell r="AO5"/>
          <cell r="AP5"/>
          <cell r="AQ5"/>
          <cell r="AR5"/>
          <cell r="AS5"/>
          <cell r="AT5"/>
          <cell r="AU5"/>
          <cell r="AV5"/>
          <cell r="AW5"/>
          <cell r="AX5">
            <v>10140160</v>
          </cell>
          <cell r="AY5"/>
          <cell r="AZ5">
            <v>10140160</v>
          </cell>
          <cell r="BA5"/>
          <cell r="BB5"/>
          <cell r="BC5"/>
          <cell r="BD5"/>
          <cell r="BE5"/>
          <cell r="BF5"/>
          <cell r="BG5"/>
          <cell r="BH5"/>
          <cell r="BI5"/>
          <cell r="BJ5"/>
          <cell r="BK5"/>
          <cell r="BL5"/>
          <cell r="BM5"/>
          <cell r="BN5"/>
          <cell r="BO5"/>
          <cell r="BP5"/>
          <cell r="BQ5"/>
          <cell r="BR5"/>
          <cell r="BS5"/>
          <cell r="BT5"/>
          <cell r="BU5"/>
          <cell r="BV5"/>
          <cell r="BW5"/>
          <cell r="BX5"/>
          <cell r="BY5"/>
          <cell r="BZ5"/>
          <cell r="CA5"/>
          <cell r="CB5"/>
          <cell r="CC5"/>
          <cell r="CD5"/>
          <cell r="CE5"/>
          <cell r="CF5"/>
          <cell r="CG5"/>
          <cell r="CH5"/>
          <cell r="CI5"/>
          <cell r="CJ5"/>
          <cell r="CK5"/>
        </row>
        <row r="6">
          <cell r="J6"/>
          <cell r="K6"/>
          <cell r="L6"/>
          <cell r="M6"/>
          <cell r="N6"/>
          <cell r="O6"/>
          <cell r="P6"/>
          <cell r="Q6"/>
          <cell r="R6"/>
          <cell r="S6"/>
          <cell r="T6"/>
          <cell r="U6"/>
          <cell r="V6"/>
          <cell r="W6"/>
          <cell r="X6"/>
          <cell r="Y6"/>
          <cell r="Z6"/>
          <cell r="AA6"/>
          <cell r="AB6"/>
          <cell r="AC6"/>
          <cell r="AD6"/>
          <cell r="AE6"/>
          <cell r="AF6"/>
          <cell r="AG6"/>
          <cell r="AH6"/>
          <cell r="AI6"/>
          <cell r="AJ6"/>
          <cell r="AK6"/>
          <cell r="AL6"/>
          <cell r="AM6"/>
          <cell r="AN6"/>
          <cell r="AO6"/>
          <cell r="AP6"/>
          <cell r="AQ6"/>
          <cell r="AR6"/>
          <cell r="AS6"/>
          <cell r="AT6"/>
          <cell r="AU6"/>
          <cell r="AV6"/>
          <cell r="AW6"/>
          <cell r="AX6"/>
          <cell r="AY6"/>
          <cell r="AZ6"/>
          <cell r="BA6"/>
          <cell r="BB6"/>
          <cell r="BC6"/>
          <cell r="BD6"/>
          <cell r="BE6"/>
          <cell r="BF6"/>
          <cell r="BG6"/>
          <cell r="BH6"/>
          <cell r="BI6"/>
          <cell r="BJ6"/>
          <cell r="BK6"/>
          <cell r="BL6"/>
          <cell r="BM6"/>
          <cell r="BN6"/>
          <cell r="BO6"/>
          <cell r="BP6"/>
          <cell r="BQ6"/>
          <cell r="BR6"/>
          <cell r="BS6"/>
          <cell r="BT6"/>
          <cell r="BU6"/>
          <cell r="BV6"/>
          <cell r="BW6"/>
          <cell r="BX6"/>
          <cell r="BY6"/>
          <cell r="BZ6"/>
          <cell r="CA6"/>
          <cell r="CB6"/>
          <cell r="CC6"/>
          <cell r="CD6"/>
          <cell r="CE6"/>
          <cell r="CF6"/>
          <cell r="CG6"/>
          <cell r="CH6"/>
          <cell r="CI6"/>
          <cell r="CJ6"/>
          <cell r="CK6">
            <v>261500</v>
          </cell>
        </row>
        <row r="7">
          <cell r="J7"/>
          <cell r="K7"/>
          <cell r="L7"/>
          <cell r="M7"/>
          <cell r="N7"/>
          <cell r="O7"/>
          <cell r="P7"/>
          <cell r="Q7"/>
          <cell r="R7"/>
          <cell r="S7"/>
          <cell r="T7"/>
          <cell r="U7"/>
          <cell r="V7"/>
          <cell r="W7"/>
          <cell r="X7"/>
          <cell r="Y7"/>
          <cell r="Z7"/>
          <cell r="AA7"/>
          <cell r="AB7"/>
          <cell r="AC7"/>
          <cell r="AD7"/>
          <cell r="AE7"/>
          <cell r="AF7"/>
          <cell r="AG7"/>
          <cell r="AH7"/>
          <cell r="AI7"/>
          <cell r="AJ7"/>
          <cell r="AK7"/>
          <cell r="AL7"/>
          <cell r="AM7"/>
          <cell r="AN7"/>
          <cell r="AO7"/>
          <cell r="AP7"/>
          <cell r="AQ7"/>
          <cell r="AR7"/>
          <cell r="AS7"/>
          <cell r="AT7"/>
          <cell r="AU7"/>
          <cell r="AV7"/>
          <cell r="AW7"/>
          <cell r="AX7"/>
          <cell r="AY7"/>
          <cell r="AZ7"/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/>
          <cell r="BG7">
            <v>8463000</v>
          </cell>
          <cell r="BH7"/>
          <cell r="BI7"/>
          <cell r="BJ7"/>
          <cell r="BK7"/>
          <cell r="BL7"/>
          <cell r="BM7"/>
          <cell r="BN7"/>
          <cell r="BO7"/>
          <cell r="BP7"/>
          <cell r="BQ7"/>
          <cell r="BR7"/>
          <cell r="BS7"/>
          <cell r="BT7"/>
          <cell r="BU7"/>
          <cell r="BV7"/>
          <cell r="BW7"/>
          <cell r="BX7"/>
          <cell r="BY7"/>
          <cell r="BZ7"/>
          <cell r="CA7"/>
          <cell r="CB7"/>
          <cell r="CC7"/>
          <cell r="CD7"/>
          <cell r="CE7"/>
          <cell r="CF7"/>
          <cell r="CG7"/>
          <cell r="CH7"/>
          <cell r="CI7"/>
          <cell r="CJ7"/>
          <cell r="CK7"/>
        </row>
        <row r="8">
          <cell r="J8"/>
          <cell r="K8"/>
          <cell r="L8"/>
          <cell r="M8"/>
          <cell r="N8"/>
          <cell r="O8"/>
          <cell r="P8"/>
          <cell r="Q8"/>
          <cell r="R8"/>
          <cell r="S8"/>
          <cell r="T8"/>
          <cell r="U8"/>
          <cell r="V8"/>
          <cell r="W8"/>
          <cell r="X8"/>
          <cell r="Y8"/>
          <cell r="Z8"/>
          <cell r="AA8"/>
          <cell r="AB8"/>
          <cell r="AC8"/>
          <cell r="AD8"/>
          <cell r="AE8"/>
          <cell r="AF8"/>
          <cell r="AG8"/>
          <cell r="AH8"/>
          <cell r="AI8"/>
          <cell r="AJ8"/>
          <cell r="AK8"/>
          <cell r="AL8"/>
          <cell r="AM8"/>
          <cell r="AN8"/>
          <cell r="AO8"/>
          <cell r="AP8"/>
          <cell r="AQ8"/>
          <cell r="AR8"/>
          <cell r="AS8"/>
          <cell r="AT8"/>
          <cell r="AU8"/>
          <cell r="AV8"/>
          <cell r="AW8"/>
          <cell r="AX8"/>
          <cell r="AY8"/>
          <cell r="AZ8"/>
          <cell r="BA8"/>
          <cell r="BB8"/>
          <cell r="BC8"/>
          <cell r="BD8"/>
          <cell r="BE8"/>
          <cell r="BF8"/>
          <cell r="BG8"/>
          <cell r="BH8"/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/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/>
          <cell r="BU8"/>
          <cell r="BV8"/>
          <cell r="BW8"/>
          <cell r="BX8"/>
          <cell r="BY8"/>
          <cell r="BZ8"/>
          <cell r="CA8"/>
          <cell r="CB8"/>
          <cell r="CC8"/>
          <cell r="CD8"/>
          <cell r="CE8"/>
          <cell r="CF8"/>
          <cell r="CG8"/>
          <cell r="CH8"/>
          <cell r="CI8"/>
          <cell r="CJ8"/>
          <cell r="CK8"/>
        </row>
        <row r="9">
          <cell r="J9"/>
          <cell r="K9"/>
          <cell r="L9"/>
          <cell r="M9"/>
          <cell r="N9"/>
          <cell r="O9"/>
          <cell r="P9"/>
          <cell r="Q9"/>
          <cell r="R9"/>
          <cell r="S9"/>
          <cell r="T9"/>
          <cell r="U9"/>
          <cell r="V9"/>
          <cell r="W9"/>
          <cell r="X9"/>
          <cell r="Y9"/>
          <cell r="Z9"/>
          <cell r="AA9"/>
          <cell r="AB9"/>
          <cell r="AC9"/>
          <cell r="AD9"/>
          <cell r="AE9"/>
          <cell r="AF9"/>
          <cell r="AG9"/>
          <cell r="AH9"/>
          <cell r="AI9"/>
          <cell r="AJ9"/>
          <cell r="AK9"/>
          <cell r="AL9"/>
          <cell r="AM9"/>
          <cell r="AN9"/>
          <cell r="AO9"/>
          <cell r="AP9"/>
          <cell r="AQ9"/>
          <cell r="AR9"/>
          <cell r="AS9"/>
          <cell r="AT9"/>
          <cell r="AU9"/>
          <cell r="AV9"/>
          <cell r="AW9"/>
          <cell r="AX9"/>
          <cell r="AY9"/>
          <cell r="AZ9"/>
          <cell r="BA9"/>
          <cell r="BB9"/>
          <cell r="BC9"/>
          <cell r="BD9"/>
          <cell r="BE9"/>
          <cell r="BF9"/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/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/>
          <cell r="BS9"/>
          <cell r="BT9"/>
          <cell r="BU9"/>
          <cell r="BV9"/>
          <cell r="BW9"/>
          <cell r="BX9"/>
          <cell r="BY9"/>
          <cell r="BZ9"/>
          <cell r="CA9"/>
          <cell r="CB9"/>
          <cell r="CC9"/>
          <cell r="CD9"/>
          <cell r="CE9"/>
          <cell r="CF9"/>
          <cell r="CG9"/>
          <cell r="CH9"/>
          <cell r="CI9"/>
          <cell r="CJ9"/>
          <cell r="CK9"/>
        </row>
        <row r="10">
          <cell r="J10"/>
          <cell r="K10"/>
          <cell r="L10"/>
          <cell r="M10"/>
          <cell r="N10"/>
          <cell r="O10"/>
          <cell r="P10"/>
          <cell r="Q10"/>
          <cell r="R10"/>
          <cell r="S10"/>
          <cell r="T10"/>
          <cell r="U10"/>
          <cell r="V10"/>
          <cell r="W10"/>
          <cell r="X10"/>
          <cell r="Y10"/>
          <cell r="Z10"/>
          <cell r="AA10"/>
          <cell r="AB10"/>
          <cell r="AC10"/>
          <cell r="AD10"/>
          <cell r="AE10"/>
          <cell r="AF10"/>
          <cell r="AG10"/>
          <cell r="AH10"/>
          <cell r="AI10"/>
          <cell r="AJ10"/>
          <cell r="AK10"/>
          <cell r="AL10"/>
          <cell r="AM10"/>
          <cell r="AN10"/>
          <cell r="AO10"/>
          <cell r="AP10"/>
          <cell r="AQ10"/>
          <cell r="AR10"/>
          <cell r="AS10"/>
          <cell r="AT10"/>
          <cell r="AU10"/>
          <cell r="AV10"/>
          <cell r="AW10"/>
          <cell r="AX10"/>
          <cell r="AY10"/>
          <cell r="AZ10"/>
          <cell r="BA10"/>
          <cell r="BB10"/>
          <cell r="BC10"/>
          <cell r="BD10"/>
          <cell r="BE10"/>
          <cell r="BF10"/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/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/>
          <cell r="BS10"/>
          <cell r="BT10"/>
          <cell r="BU10"/>
          <cell r="BV10"/>
          <cell r="BW10"/>
          <cell r="BX10"/>
          <cell r="BY10"/>
          <cell r="BZ10"/>
          <cell r="CA10"/>
          <cell r="CB10"/>
          <cell r="CC10"/>
          <cell r="CD10"/>
          <cell r="CE10"/>
          <cell r="CF10"/>
          <cell r="CG10"/>
          <cell r="CH10"/>
          <cell r="CI10"/>
          <cell r="CJ10"/>
          <cell r="CK10"/>
        </row>
        <row r="11">
          <cell r="J11"/>
          <cell r="K11"/>
          <cell r="L11"/>
          <cell r="M11"/>
          <cell r="N11"/>
          <cell r="O11"/>
          <cell r="P11"/>
          <cell r="Q11"/>
          <cell r="R11"/>
          <cell r="S11"/>
          <cell r="T11"/>
          <cell r="U11"/>
          <cell r="V11"/>
          <cell r="W11"/>
          <cell r="X11"/>
          <cell r="Y11"/>
          <cell r="Z11"/>
          <cell r="AA11"/>
          <cell r="AB11"/>
          <cell r="AC11"/>
          <cell r="AD11"/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/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/>
          <cell r="AQ11"/>
          <cell r="AR11"/>
          <cell r="AS11"/>
          <cell r="AT11"/>
          <cell r="AU11"/>
          <cell r="AV11"/>
          <cell r="AW11"/>
          <cell r="AX11"/>
          <cell r="AY11"/>
          <cell r="AZ11"/>
          <cell r="BA11"/>
          <cell r="BB11"/>
          <cell r="BC11"/>
          <cell r="BD11"/>
          <cell r="BE11"/>
          <cell r="BF11"/>
          <cell r="BG11"/>
          <cell r="BH11"/>
          <cell r="BI11"/>
          <cell r="BJ11"/>
          <cell r="BK11"/>
          <cell r="BL11"/>
          <cell r="BM11"/>
          <cell r="BN11"/>
          <cell r="BO11"/>
          <cell r="BP11"/>
          <cell r="BQ11"/>
          <cell r="BR11"/>
          <cell r="BS11"/>
          <cell r="BT11"/>
          <cell r="BU11"/>
          <cell r="BV11"/>
          <cell r="BW11"/>
          <cell r="BX11"/>
          <cell r="BY11"/>
          <cell r="BZ11"/>
          <cell r="CA11"/>
          <cell r="CB11"/>
          <cell r="CC11"/>
          <cell r="CD11"/>
          <cell r="CE11"/>
          <cell r="CF11"/>
          <cell r="CG11"/>
          <cell r="CH11"/>
          <cell r="CI11"/>
          <cell r="CJ11"/>
          <cell r="CK11"/>
        </row>
        <row r="12">
          <cell r="J12"/>
          <cell r="K12"/>
          <cell r="L12"/>
          <cell r="M12"/>
          <cell r="N12"/>
          <cell r="O12"/>
          <cell r="P12"/>
          <cell r="Q12"/>
          <cell r="R12"/>
          <cell r="S12"/>
          <cell r="T12"/>
          <cell r="U12"/>
          <cell r="V12"/>
          <cell r="W12"/>
          <cell r="X12"/>
          <cell r="Y12"/>
          <cell r="Z12"/>
          <cell r="AA12"/>
          <cell r="AB12"/>
          <cell r="AC12"/>
          <cell r="AD12"/>
          <cell r="AE12"/>
          <cell r="AF12"/>
          <cell r="AG12"/>
          <cell r="AH12"/>
          <cell r="AI12"/>
          <cell r="AJ12"/>
          <cell r="AK12"/>
          <cell r="AL12"/>
          <cell r="AM12"/>
          <cell r="AN12"/>
          <cell r="AO12"/>
          <cell r="AP12"/>
          <cell r="AQ12"/>
          <cell r="AR12"/>
          <cell r="AS12"/>
          <cell r="AT12"/>
          <cell r="AU12"/>
          <cell r="AV12"/>
          <cell r="AW12"/>
          <cell r="AX12"/>
          <cell r="AY12"/>
          <cell r="AZ12"/>
          <cell r="BA12"/>
          <cell r="BB12"/>
          <cell r="BC12"/>
          <cell r="BD12"/>
          <cell r="BE12"/>
          <cell r="BF12"/>
          <cell r="BG12"/>
          <cell r="BH12"/>
          <cell r="BI12"/>
          <cell r="BJ12"/>
          <cell r="BK12"/>
          <cell r="BL12"/>
          <cell r="BM12"/>
          <cell r="BN12"/>
          <cell r="BO12"/>
          <cell r="BP12"/>
          <cell r="BQ12"/>
          <cell r="BR12"/>
          <cell r="BS12"/>
          <cell r="BT12"/>
          <cell r="BU12"/>
          <cell r="BV12"/>
          <cell r="BW12"/>
          <cell r="BX12"/>
          <cell r="BY12"/>
          <cell r="BZ12"/>
          <cell r="CA12"/>
          <cell r="CB12"/>
          <cell r="CC12"/>
          <cell r="CD12"/>
          <cell r="CE12"/>
          <cell r="CF12"/>
          <cell r="CG12"/>
          <cell r="CH12"/>
          <cell r="CI12"/>
          <cell r="CJ12"/>
          <cell r="CK12">
            <v>1127000</v>
          </cell>
        </row>
        <row r="13">
          <cell r="J13"/>
          <cell r="K13"/>
          <cell r="L13"/>
          <cell r="M13"/>
          <cell r="N13"/>
          <cell r="O13"/>
          <cell r="P13"/>
          <cell r="Q13"/>
          <cell r="R13"/>
          <cell r="S13"/>
          <cell r="T13"/>
          <cell r="U13"/>
          <cell r="V13"/>
          <cell r="W13"/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/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/>
          <cell r="AL13">
            <v>318489.23076923081</v>
          </cell>
          <cell r="AM13"/>
          <cell r="AN13"/>
          <cell r="AO13"/>
          <cell r="AP13"/>
          <cell r="AQ13"/>
          <cell r="AR13"/>
          <cell r="AS13"/>
          <cell r="AT13"/>
          <cell r="AU13"/>
          <cell r="AV13"/>
          <cell r="AW13"/>
          <cell r="AX13"/>
          <cell r="AY13"/>
          <cell r="AZ13"/>
          <cell r="BA13"/>
          <cell r="BB13"/>
          <cell r="BC13"/>
          <cell r="BD13"/>
          <cell r="BE13"/>
          <cell r="BF13"/>
          <cell r="BG13"/>
          <cell r="BH13"/>
          <cell r="BI13"/>
          <cell r="BJ13"/>
          <cell r="BK13"/>
          <cell r="BL13"/>
          <cell r="BM13"/>
          <cell r="BN13"/>
          <cell r="BO13"/>
          <cell r="BP13"/>
          <cell r="BQ13"/>
          <cell r="BR13"/>
          <cell r="BS13"/>
          <cell r="BT13"/>
          <cell r="BU13"/>
          <cell r="BV13"/>
          <cell r="BW13"/>
          <cell r="BX13"/>
          <cell r="BY13"/>
          <cell r="BZ13"/>
          <cell r="CA13"/>
          <cell r="CB13"/>
          <cell r="CC13"/>
          <cell r="CD13"/>
          <cell r="CE13"/>
          <cell r="CF13"/>
          <cell r="CG13"/>
          <cell r="CH13"/>
          <cell r="CI13"/>
          <cell r="CJ13"/>
          <cell r="CK13"/>
        </row>
        <row r="14">
          <cell r="J14"/>
          <cell r="K14"/>
          <cell r="L14"/>
          <cell r="M14"/>
          <cell r="N14"/>
          <cell r="O14"/>
          <cell r="P14"/>
          <cell r="Q14"/>
          <cell r="R14"/>
          <cell r="S14"/>
          <cell r="T14"/>
          <cell r="U14"/>
          <cell r="V14"/>
          <cell r="W14"/>
          <cell r="X14"/>
          <cell r="Y14"/>
          <cell r="Z14"/>
          <cell r="AA14"/>
          <cell r="AB14"/>
          <cell r="AC14"/>
          <cell r="AD14"/>
          <cell r="AE14"/>
          <cell r="AF14"/>
          <cell r="AG14"/>
          <cell r="AH14"/>
          <cell r="AI14"/>
          <cell r="AJ14"/>
          <cell r="AK14"/>
          <cell r="AL14"/>
          <cell r="AM14"/>
          <cell r="AN14"/>
          <cell r="AO14"/>
          <cell r="AP14"/>
          <cell r="AQ14"/>
          <cell r="AR14"/>
          <cell r="AS14"/>
          <cell r="AT14"/>
          <cell r="AU14"/>
          <cell r="AV14"/>
          <cell r="AW14"/>
          <cell r="AX14"/>
          <cell r="AY14"/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/>
          <cell r="BG14"/>
          <cell r="BH14"/>
          <cell r="BI14"/>
          <cell r="BJ14"/>
          <cell r="BK14"/>
          <cell r="BL14"/>
          <cell r="BM14"/>
          <cell r="BN14"/>
          <cell r="BO14"/>
          <cell r="BP14"/>
          <cell r="BQ14"/>
          <cell r="BR14"/>
          <cell r="BS14"/>
          <cell r="BT14"/>
          <cell r="BU14"/>
          <cell r="BV14"/>
          <cell r="BW14"/>
          <cell r="BX14"/>
          <cell r="BY14"/>
          <cell r="BZ14"/>
          <cell r="CA14"/>
          <cell r="CB14"/>
          <cell r="CC14"/>
          <cell r="CD14"/>
          <cell r="CE14"/>
          <cell r="CF14"/>
          <cell r="CG14"/>
          <cell r="CH14"/>
          <cell r="CI14"/>
          <cell r="CJ14"/>
          <cell r="CK14"/>
        </row>
        <row r="15">
          <cell r="J15"/>
          <cell r="K15"/>
          <cell r="L15"/>
          <cell r="M15"/>
          <cell r="N15"/>
          <cell r="O15"/>
          <cell r="P15"/>
          <cell r="Q15"/>
          <cell r="R15"/>
          <cell r="S15"/>
          <cell r="T15"/>
          <cell r="U15"/>
          <cell r="V15"/>
          <cell r="W15"/>
          <cell r="X15"/>
          <cell r="Y15"/>
          <cell r="Z15"/>
          <cell r="AA15"/>
          <cell r="AB15"/>
          <cell r="AC15"/>
          <cell r="AD15"/>
          <cell r="AE15"/>
          <cell r="AF15"/>
          <cell r="AG15"/>
          <cell r="AH15"/>
          <cell r="AI15"/>
          <cell r="AJ15"/>
          <cell r="AK15"/>
          <cell r="AL15"/>
          <cell r="AM15"/>
          <cell r="AN15"/>
          <cell r="AO15"/>
          <cell r="AP15"/>
          <cell r="AQ15"/>
          <cell r="AR15"/>
          <cell r="AS15"/>
          <cell r="AT15"/>
          <cell r="AU15"/>
          <cell r="AV15"/>
          <cell r="AW15"/>
          <cell r="AX15"/>
          <cell r="AY15"/>
          <cell r="AZ15"/>
          <cell r="BA15"/>
          <cell r="BB15"/>
          <cell r="BC15"/>
          <cell r="BD15"/>
          <cell r="BE15"/>
          <cell r="BF15"/>
          <cell r="BG15"/>
          <cell r="BH15"/>
          <cell r="BI15"/>
          <cell r="BJ15"/>
          <cell r="BK15"/>
          <cell r="BL15"/>
          <cell r="BM15"/>
          <cell r="BN15"/>
          <cell r="BO15"/>
          <cell r="BP15"/>
          <cell r="BQ15"/>
          <cell r="BR15"/>
          <cell r="BS15"/>
          <cell r="BT15"/>
          <cell r="BU15"/>
          <cell r="BV15"/>
          <cell r="BW15"/>
          <cell r="BX15"/>
          <cell r="BY15"/>
          <cell r="BZ15"/>
          <cell r="CA15"/>
          <cell r="CB15">
            <v>1541100</v>
          </cell>
          <cell r="CC15"/>
          <cell r="CD15"/>
          <cell r="CE15"/>
          <cell r="CF15"/>
          <cell r="CG15"/>
          <cell r="CH15"/>
          <cell r="CI15"/>
          <cell r="CJ15"/>
          <cell r="CK15"/>
        </row>
        <row r="16">
          <cell r="J16"/>
          <cell r="K16"/>
          <cell r="L16"/>
          <cell r="M16"/>
          <cell r="N16"/>
          <cell r="O16"/>
          <cell r="P16"/>
          <cell r="Q16"/>
          <cell r="R16"/>
          <cell r="S16"/>
          <cell r="T16"/>
          <cell r="U16"/>
          <cell r="V16"/>
          <cell r="W16"/>
          <cell r="X16"/>
          <cell r="Y16"/>
          <cell r="Z16"/>
          <cell r="AA16"/>
          <cell r="AB16"/>
          <cell r="AC16"/>
          <cell r="AD16"/>
          <cell r="AE16"/>
          <cell r="AF16"/>
          <cell r="AG16"/>
          <cell r="AH16"/>
          <cell r="AI16"/>
          <cell r="AJ16"/>
          <cell r="AK16"/>
          <cell r="AL16"/>
          <cell r="AM16"/>
          <cell r="AN16"/>
          <cell r="AO16"/>
          <cell r="AP16"/>
          <cell r="AQ16"/>
          <cell r="AR16"/>
          <cell r="AS16"/>
          <cell r="AT16"/>
          <cell r="AU16"/>
          <cell r="AV16"/>
          <cell r="AW16"/>
          <cell r="AX16"/>
          <cell r="AY16"/>
          <cell r="AZ16"/>
          <cell r="BA16"/>
          <cell r="BB16"/>
          <cell r="BC16"/>
          <cell r="BD16"/>
          <cell r="BE16"/>
          <cell r="BF16"/>
          <cell r="BG16"/>
          <cell r="BH16"/>
          <cell r="BI16"/>
          <cell r="BJ16"/>
          <cell r="BK16"/>
          <cell r="BL16"/>
          <cell r="BM16"/>
          <cell r="BN16"/>
          <cell r="BO16"/>
          <cell r="BP16"/>
          <cell r="BQ16"/>
          <cell r="BR16"/>
          <cell r="BS16"/>
          <cell r="BT16"/>
          <cell r="BU16"/>
          <cell r="BV16"/>
          <cell r="BW16"/>
          <cell r="BX16"/>
          <cell r="BY16"/>
          <cell r="BZ16"/>
          <cell r="CA16"/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/>
          <cell r="CI16"/>
          <cell r="CJ16"/>
          <cell r="CK16"/>
        </row>
        <row r="18"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/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/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/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/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/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/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/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/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/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/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/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J19">
            <v>4473600</v>
          </cell>
          <cell r="K19">
            <v>4473600</v>
          </cell>
          <cell r="L19">
            <v>4473600</v>
          </cell>
          <cell r="M19"/>
          <cell r="N19"/>
          <cell r="O19"/>
          <cell r="P19"/>
          <cell r="Q19"/>
          <cell r="R19"/>
          <cell r="S19"/>
          <cell r="T19"/>
          <cell r="U19"/>
          <cell r="V19"/>
          <cell r="W19"/>
          <cell r="X19"/>
          <cell r="Y19"/>
          <cell r="Z19"/>
          <cell r="AA19"/>
          <cell r="AB19"/>
          <cell r="AC19"/>
          <cell r="AD19"/>
          <cell r="AE19"/>
          <cell r="AF19"/>
          <cell r="AG19"/>
          <cell r="AH19"/>
          <cell r="AI19"/>
          <cell r="AJ19"/>
          <cell r="AK19"/>
          <cell r="AL19"/>
          <cell r="AM19"/>
          <cell r="AN19"/>
          <cell r="AO19"/>
          <cell r="AP19"/>
          <cell r="AQ19"/>
          <cell r="AR19"/>
          <cell r="AS19"/>
          <cell r="AT19"/>
          <cell r="AU19"/>
          <cell r="AV19"/>
          <cell r="AW19"/>
          <cell r="AX19"/>
          <cell r="AY19"/>
          <cell r="AZ19"/>
          <cell r="BA19"/>
          <cell r="BB19"/>
          <cell r="BC19"/>
          <cell r="BD19"/>
          <cell r="BE19"/>
          <cell r="BF19"/>
          <cell r="BG19"/>
          <cell r="BH19"/>
          <cell r="BI19"/>
          <cell r="BJ19"/>
          <cell r="BK19"/>
          <cell r="BL19"/>
          <cell r="BM19"/>
          <cell r="BN19"/>
          <cell r="BO19"/>
          <cell r="BP19"/>
          <cell r="BQ19"/>
          <cell r="BR19"/>
          <cell r="BS19"/>
          <cell r="BT19"/>
          <cell r="BU19"/>
          <cell r="BV19"/>
          <cell r="BW19"/>
          <cell r="BX19"/>
          <cell r="BY19"/>
          <cell r="BZ19"/>
          <cell r="CA19"/>
          <cell r="CB19"/>
          <cell r="CC19"/>
          <cell r="CD19"/>
          <cell r="CE19"/>
          <cell r="CF19"/>
          <cell r="CG19"/>
          <cell r="CH19"/>
          <cell r="CI19"/>
          <cell r="CJ19"/>
          <cell r="CK19"/>
        </row>
        <row r="20">
          <cell r="J20"/>
          <cell r="K20"/>
          <cell r="L20"/>
          <cell r="M20"/>
          <cell r="N20"/>
          <cell r="O20"/>
          <cell r="P20"/>
          <cell r="Q20"/>
          <cell r="R20"/>
          <cell r="S20"/>
          <cell r="T20"/>
          <cell r="U20"/>
          <cell r="V20"/>
          <cell r="W20"/>
          <cell r="X20"/>
          <cell r="Y20"/>
          <cell r="Z20"/>
          <cell r="AA20"/>
          <cell r="AB20"/>
          <cell r="AC20"/>
          <cell r="AD20"/>
          <cell r="AE20"/>
          <cell r="AF20"/>
          <cell r="AG20"/>
          <cell r="AH20"/>
          <cell r="AI20">
            <v>953511.57894736831</v>
          </cell>
          <cell r="AJ20">
            <v>953511.57894736831</v>
          </cell>
          <cell r="AK20"/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/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/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/>
          <cell r="BF20"/>
          <cell r="BG20"/>
          <cell r="BH20"/>
          <cell r="BI20"/>
          <cell r="BJ20"/>
          <cell r="BK20"/>
          <cell r="BL20"/>
          <cell r="BM20"/>
          <cell r="BN20"/>
          <cell r="BO20"/>
          <cell r="BP20"/>
          <cell r="BQ20"/>
          <cell r="BR20"/>
          <cell r="BS20"/>
          <cell r="BT20"/>
          <cell r="BU20"/>
          <cell r="BV20"/>
          <cell r="BW20"/>
          <cell r="BX20"/>
          <cell r="BY20"/>
          <cell r="BZ20"/>
          <cell r="CA20"/>
          <cell r="CB20"/>
          <cell r="CC20"/>
          <cell r="CD20"/>
          <cell r="CE20"/>
          <cell r="CF20"/>
          <cell r="CG20"/>
          <cell r="CH20"/>
          <cell r="CI20"/>
          <cell r="CJ20"/>
          <cell r="CK20"/>
        </row>
        <row r="21"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/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/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/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/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/>
          <cell r="AS21"/>
          <cell r="AT21"/>
          <cell r="AU21"/>
          <cell r="AV21"/>
          <cell r="AW21"/>
          <cell r="AX21"/>
          <cell r="AY21"/>
          <cell r="AZ21"/>
          <cell r="BA21"/>
          <cell r="BB21"/>
          <cell r="BC21"/>
          <cell r="BD21"/>
          <cell r="BE21"/>
          <cell r="BF21"/>
          <cell r="BG21"/>
          <cell r="BH21"/>
          <cell r="BI21"/>
          <cell r="BJ21"/>
          <cell r="BK21"/>
          <cell r="BL21"/>
          <cell r="BM21"/>
          <cell r="BN21"/>
          <cell r="BO21"/>
          <cell r="BP21"/>
          <cell r="BQ21"/>
          <cell r="BR21"/>
          <cell r="BS21"/>
          <cell r="BT21"/>
          <cell r="BU21"/>
          <cell r="BV21"/>
          <cell r="BW21"/>
          <cell r="BX21"/>
          <cell r="BY21"/>
          <cell r="BZ21"/>
          <cell r="CA21"/>
          <cell r="CB21"/>
          <cell r="CC21"/>
          <cell r="CD21"/>
          <cell r="CE21"/>
          <cell r="CF21"/>
          <cell r="CG21"/>
          <cell r="CH21"/>
          <cell r="CI21"/>
          <cell r="CJ21"/>
          <cell r="CK21"/>
        </row>
        <row r="22">
          <cell r="J22"/>
          <cell r="K22"/>
          <cell r="L22"/>
          <cell r="M22"/>
          <cell r="N22"/>
          <cell r="O22"/>
          <cell r="P22"/>
          <cell r="Q22"/>
          <cell r="R22"/>
          <cell r="S22"/>
          <cell r="T22"/>
          <cell r="U22"/>
          <cell r="V22"/>
          <cell r="W22"/>
          <cell r="X22"/>
          <cell r="Y22"/>
          <cell r="Z22"/>
          <cell r="AA22"/>
          <cell r="AB22"/>
          <cell r="AC22"/>
          <cell r="AD22"/>
          <cell r="AE22"/>
          <cell r="AF22"/>
          <cell r="AG22"/>
          <cell r="AH22"/>
          <cell r="AI22"/>
          <cell r="AJ22"/>
          <cell r="AK22"/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/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/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/>
          <cell r="BG22"/>
          <cell r="BH22"/>
          <cell r="BI22"/>
          <cell r="BJ22"/>
          <cell r="BK22"/>
          <cell r="BL22"/>
          <cell r="BM22"/>
          <cell r="BN22"/>
          <cell r="BO22"/>
          <cell r="BP22"/>
          <cell r="BQ22"/>
          <cell r="BR22"/>
          <cell r="BS22"/>
          <cell r="BT22"/>
          <cell r="BU22"/>
          <cell r="BV22"/>
          <cell r="BW22"/>
          <cell r="BX22"/>
          <cell r="BY22"/>
          <cell r="BZ22"/>
          <cell r="CA22"/>
          <cell r="CB22"/>
          <cell r="CC22"/>
          <cell r="CD22"/>
          <cell r="CE22"/>
          <cell r="CF22"/>
          <cell r="CG22"/>
          <cell r="CH22"/>
          <cell r="CI22"/>
          <cell r="CJ22"/>
          <cell r="CK22"/>
        </row>
        <row r="23">
          <cell r="J23"/>
          <cell r="K23"/>
          <cell r="L23"/>
          <cell r="M23"/>
          <cell r="N23"/>
          <cell r="O23"/>
          <cell r="P23"/>
          <cell r="Q23"/>
          <cell r="R23"/>
          <cell r="S23"/>
          <cell r="T23"/>
          <cell r="U23"/>
          <cell r="V23"/>
          <cell r="W23"/>
          <cell r="X23"/>
          <cell r="Y23"/>
          <cell r="Z23"/>
          <cell r="AA23"/>
          <cell r="AB23"/>
          <cell r="AC23"/>
          <cell r="AD23"/>
          <cell r="AE23"/>
          <cell r="AF23"/>
          <cell r="AG23"/>
          <cell r="AH23"/>
          <cell r="AI23"/>
          <cell r="AJ23"/>
          <cell r="AK23"/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/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/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/>
          <cell r="BG23"/>
          <cell r="BH23"/>
          <cell r="BI23"/>
          <cell r="BJ23"/>
          <cell r="BK23"/>
          <cell r="BL23"/>
          <cell r="BM23"/>
          <cell r="BN23"/>
          <cell r="BO23"/>
          <cell r="BP23"/>
          <cell r="BQ23"/>
          <cell r="BR23"/>
          <cell r="BS23"/>
          <cell r="BT23"/>
          <cell r="BU23"/>
          <cell r="BV23"/>
          <cell r="BW23"/>
          <cell r="BX23"/>
          <cell r="BY23"/>
          <cell r="BZ23"/>
          <cell r="CA23"/>
          <cell r="CB23"/>
          <cell r="CC23"/>
          <cell r="CD23"/>
          <cell r="CE23"/>
          <cell r="CF23"/>
          <cell r="CG23"/>
          <cell r="CH23"/>
          <cell r="CI23"/>
          <cell r="CJ23"/>
          <cell r="CK23"/>
        </row>
        <row r="24">
          <cell r="J24"/>
          <cell r="K24"/>
          <cell r="L24"/>
          <cell r="M24"/>
          <cell r="N24"/>
          <cell r="O24"/>
          <cell r="P24"/>
          <cell r="Q24"/>
          <cell r="R24"/>
          <cell r="S24"/>
          <cell r="T24"/>
          <cell r="U24"/>
          <cell r="V24"/>
          <cell r="W24"/>
          <cell r="X24"/>
          <cell r="Y24"/>
          <cell r="Z24"/>
          <cell r="AA24"/>
          <cell r="AB24"/>
          <cell r="AC24"/>
          <cell r="AD24"/>
          <cell r="AE24"/>
          <cell r="AF24"/>
          <cell r="AG24"/>
          <cell r="AH24"/>
          <cell r="AI24"/>
          <cell r="AJ24"/>
          <cell r="AK24"/>
          <cell r="AL24"/>
          <cell r="AM24"/>
          <cell r="AN24"/>
          <cell r="AO24"/>
          <cell r="AP24"/>
          <cell r="AQ24"/>
          <cell r="AR24"/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/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/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/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/>
          <cell r="BU24">
            <v>2702754.5925925924</v>
          </cell>
          <cell r="BV24">
            <v>2702754.5925925924</v>
          </cell>
          <cell r="BW24">
            <v>2702754.5925925924</v>
          </cell>
          <cell r="BX24"/>
          <cell r="BY24"/>
          <cell r="BZ24"/>
          <cell r="CA24"/>
          <cell r="CB24"/>
          <cell r="CC24"/>
          <cell r="CD24"/>
          <cell r="CE24"/>
          <cell r="CF24"/>
          <cell r="CG24"/>
          <cell r="CH24"/>
          <cell r="CI24"/>
          <cell r="CJ24"/>
          <cell r="CK24"/>
        </row>
        <row r="25">
          <cell r="J25"/>
          <cell r="K25"/>
          <cell r="L25"/>
          <cell r="M25"/>
          <cell r="N25"/>
          <cell r="O25"/>
          <cell r="P25"/>
          <cell r="Q25"/>
          <cell r="R25"/>
          <cell r="S25"/>
          <cell r="T25"/>
          <cell r="U25"/>
          <cell r="V25"/>
          <cell r="W25"/>
          <cell r="X25"/>
          <cell r="Y25"/>
          <cell r="Z25"/>
          <cell r="AA25"/>
          <cell r="AB25"/>
          <cell r="AC25"/>
          <cell r="AD25"/>
          <cell r="AE25"/>
          <cell r="AF25"/>
          <cell r="AG25"/>
          <cell r="AH25"/>
          <cell r="AI25"/>
          <cell r="AJ25"/>
          <cell r="AK25"/>
          <cell r="AL25"/>
          <cell r="AM25"/>
          <cell r="AN25"/>
          <cell r="AO25"/>
          <cell r="AP25"/>
          <cell r="AQ25">
            <v>911743</v>
          </cell>
          <cell r="AR25"/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/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/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/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/>
          <cell r="BU25"/>
          <cell r="BV25"/>
          <cell r="BW25"/>
          <cell r="BX25"/>
          <cell r="BY25"/>
          <cell r="BZ25"/>
          <cell r="CA25"/>
          <cell r="CB25"/>
          <cell r="CC25"/>
          <cell r="CD25"/>
          <cell r="CE25"/>
          <cell r="CF25"/>
          <cell r="CG25"/>
          <cell r="CH25"/>
          <cell r="CI25"/>
          <cell r="CJ25"/>
          <cell r="CK25"/>
        </row>
        <row r="26">
          <cell r="J26"/>
          <cell r="K26"/>
          <cell r="L26"/>
          <cell r="M26"/>
          <cell r="N26"/>
          <cell r="O26"/>
          <cell r="P26"/>
          <cell r="Q26"/>
          <cell r="R26"/>
          <cell r="S26"/>
          <cell r="T26"/>
          <cell r="U26"/>
          <cell r="V26"/>
          <cell r="W26"/>
          <cell r="X26"/>
          <cell r="Y26"/>
          <cell r="Z26"/>
          <cell r="AA26"/>
          <cell r="AB26"/>
          <cell r="AC26"/>
          <cell r="AD26"/>
          <cell r="AE26"/>
          <cell r="AF26"/>
          <cell r="AG26"/>
          <cell r="AH26"/>
          <cell r="AI26"/>
          <cell r="AJ26"/>
          <cell r="AK26"/>
          <cell r="AL26"/>
          <cell r="AM26"/>
          <cell r="AN26"/>
          <cell r="AO26"/>
          <cell r="AP26"/>
          <cell r="AQ26"/>
          <cell r="AR26"/>
          <cell r="AS26"/>
          <cell r="AT26"/>
          <cell r="AU26"/>
          <cell r="AV26"/>
          <cell r="AW26"/>
          <cell r="AX26"/>
          <cell r="AY26"/>
          <cell r="AZ26"/>
          <cell r="BA26"/>
          <cell r="BB26"/>
          <cell r="BC26"/>
          <cell r="BD26"/>
          <cell r="BE26"/>
          <cell r="BF26"/>
          <cell r="BG26"/>
          <cell r="BH26"/>
          <cell r="BI26"/>
          <cell r="BJ26"/>
          <cell r="BK26"/>
          <cell r="BL26"/>
          <cell r="BM26"/>
          <cell r="BN26"/>
          <cell r="BO26"/>
          <cell r="BP26"/>
          <cell r="BQ26">
            <v>965685</v>
          </cell>
          <cell r="BR26">
            <v>965685</v>
          </cell>
          <cell r="BS26">
            <v>965685</v>
          </cell>
          <cell r="BT26"/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/>
          <cell r="CB26">
            <v>965685</v>
          </cell>
          <cell r="CC26"/>
          <cell r="CD26"/>
          <cell r="CE26"/>
          <cell r="CF26"/>
          <cell r="CG26"/>
          <cell r="CH26"/>
          <cell r="CI26"/>
          <cell r="CJ26"/>
          <cell r="CK26"/>
        </row>
        <row r="27">
          <cell r="J27"/>
          <cell r="K27"/>
          <cell r="L27"/>
          <cell r="M27"/>
          <cell r="N27"/>
          <cell r="O27"/>
          <cell r="P27"/>
          <cell r="Q27"/>
          <cell r="R27"/>
          <cell r="S27"/>
          <cell r="T27"/>
          <cell r="U27"/>
          <cell r="V27"/>
          <cell r="W27"/>
          <cell r="X27"/>
          <cell r="Y27"/>
          <cell r="Z27"/>
          <cell r="AA27"/>
          <cell r="AB27"/>
          <cell r="AC27"/>
          <cell r="AD27"/>
          <cell r="AE27"/>
          <cell r="AF27"/>
          <cell r="AG27"/>
          <cell r="AH27"/>
          <cell r="AI27"/>
          <cell r="AJ27"/>
          <cell r="AK27"/>
          <cell r="AL27"/>
          <cell r="AM27"/>
          <cell r="AN27"/>
          <cell r="AO27"/>
          <cell r="AP27"/>
          <cell r="AQ27"/>
          <cell r="AR27"/>
          <cell r="AS27"/>
          <cell r="AT27"/>
          <cell r="AU27"/>
          <cell r="AV27"/>
          <cell r="AW27"/>
          <cell r="AX27"/>
          <cell r="AY27"/>
          <cell r="AZ27"/>
          <cell r="BA27"/>
          <cell r="BB27"/>
          <cell r="BC27"/>
          <cell r="BD27"/>
          <cell r="BE27"/>
          <cell r="BF27"/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/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/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/>
          <cell r="CB27"/>
          <cell r="CC27"/>
          <cell r="CD27"/>
          <cell r="CE27"/>
          <cell r="CF27"/>
          <cell r="CG27"/>
          <cell r="CH27"/>
          <cell r="CI27"/>
          <cell r="CJ27"/>
          <cell r="CK27"/>
        </row>
        <row r="28">
          <cell r="J28"/>
          <cell r="K28"/>
          <cell r="L28"/>
          <cell r="M28"/>
          <cell r="N28"/>
          <cell r="O28"/>
          <cell r="P28"/>
          <cell r="Q28"/>
          <cell r="R28"/>
          <cell r="S28"/>
          <cell r="T28"/>
          <cell r="U28"/>
          <cell r="V28"/>
          <cell r="W28"/>
          <cell r="X28"/>
          <cell r="Y28"/>
          <cell r="Z28"/>
          <cell r="AA28"/>
          <cell r="AB28"/>
          <cell r="AC28"/>
          <cell r="AD28"/>
          <cell r="AE28"/>
          <cell r="AF28"/>
          <cell r="AG28"/>
          <cell r="AH28"/>
          <cell r="AI28"/>
          <cell r="AJ28"/>
          <cell r="AK28"/>
          <cell r="AL28"/>
          <cell r="AM28"/>
          <cell r="AN28"/>
          <cell r="AO28"/>
          <cell r="AP28"/>
          <cell r="AQ28"/>
          <cell r="AR28"/>
          <cell r="AS28"/>
          <cell r="AT28"/>
          <cell r="AU28"/>
          <cell r="AV28"/>
          <cell r="AW28"/>
          <cell r="AX28"/>
          <cell r="AY28"/>
          <cell r="AZ28"/>
          <cell r="BA28"/>
          <cell r="BB28"/>
          <cell r="BC28"/>
          <cell r="BD28"/>
          <cell r="BE28"/>
          <cell r="BF28"/>
          <cell r="BG28"/>
          <cell r="BH28"/>
          <cell r="BI28"/>
          <cell r="BJ28"/>
          <cell r="BK28"/>
          <cell r="BL28"/>
          <cell r="BM28"/>
          <cell r="BN28"/>
          <cell r="BO28"/>
          <cell r="BP28"/>
          <cell r="BQ28"/>
          <cell r="BR28"/>
          <cell r="BS28"/>
          <cell r="BT28"/>
          <cell r="BU28"/>
          <cell r="BV28"/>
          <cell r="BW28"/>
          <cell r="BX28"/>
          <cell r="BY28"/>
          <cell r="BZ28"/>
          <cell r="CA28"/>
          <cell r="CB28"/>
          <cell r="CC28"/>
          <cell r="CD28"/>
          <cell r="CE28"/>
          <cell r="CF28"/>
          <cell r="CG28"/>
          <cell r="CH28"/>
          <cell r="CI28"/>
          <cell r="CJ28"/>
          <cell r="CK28">
            <v>5402800</v>
          </cell>
        </row>
        <row r="29">
          <cell r="J29"/>
          <cell r="K29"/>
          <cell r="L29"/>
          <cell r="M29"/>
          <cell r="N29"/>
          <cell r="O29"/>
          <cell r="P29"/>
          <cell r="Q29"/>
          <cell r="R29"/>
          <cell r="S29"/>
          <cell r="T29"/>
          <cell r="U29"/>
          <cell r="V29"/>
          <cell r="W29"/>
          <cell r="X29"/>
          <cell r="Y29"/>
          <cell r="Z29"/>
          <cell r="AA29"/>
          <cell r="AB29"/>
          <cell r="AC29"/>
          <cell r="AD29"/>
          <cell r="AE29"/>
          <cell r="AF29"/>
          <cell r="AG29"/>
          <cell r="AH29"/>
          <cell r="AI29"/>
          <cell r="AJ29"/>
          <cell r="AK29"/>
          <cell r="AL29"/>
          <cell r="AM29"/>
          <cell r="AN29"/>
          <cell r="AO29"/>
          <cell r="AP29"/>
          <cell r="AQ29"/>
          <cell r="AR29"/>
          <cell r="AS29"/>
          <cell r="AT29"/>
          <cell r="AU29"/>
          <cell r="AV29"/>
          <cell r="AW29"/>
          <cell r="AX29"/>
          <cell r="AY29"/>
          <cell r="AZ29"/>
          <cell r="BA29"/>
          <cell r="BB29"/>
          <cell r="BC29"/>
          <cell r="BD29"/>
          <cell r="BE29"/>
          <cell r="BF29"/>
          <cell r="BG29"/>
          <cell r="BH29"/>
          <cell r="BI29"/>
          <cell r="BJ29"/>
          <cell r="BK29"/>
          <cell r="BL29"/>
          <cell r="BM29"/>
          <cell r="BN29"/>
          <cell r="BO29"/>
          <cell r="BP29"/>
          <cell r="BQ29"/>
          <cell r="BR29"/>
          <cell r="BS29"/>
          <cell r="BT29"/>
          <cell r="BU29"/>
          <cell r="BV29"/>
          <cell r="BW29"/>
          <cell r="BX29"/>
          <cell r="BY29"/>
          <cell r="BZ29"/>
          <cell r="CA29"/>
          <cell r="CB29"/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/>
          <cell r="CH29"/>
          <cell r="CI29"/>
          <cell r="CJ29"/>
          <cell r="CK29"/>
        </row>
        <row r="30">
          <cell r="J30"/>
          <cell r="K30"/>
          <cell r="L30"/>
          <cell r="M30"/>
          <cell r="N30"/>
          <cell r="O30"/>
          <cell r="P30"/>
          <cell r="Q30"/>
          <cell r="R30"/>
          <cell r="S30"/>
          <cell r="T30"/>
          <cell r="U30"/>
          <cell r="V30"/>
          <cell r="W30"/>
          <cell r="X30"/>
          <cell r="Y30"/>
          <cell r="Z30"/>
          <cell r="AA30"/>
          <cell r="AB30"/>
          <cell r="AC30"/>
          <cell r="AD30"/>
          <cell r="AE30"/>
          <cell r="AF30"/>
          <cell r="AG30"/>
          <cell r="AH30"/>
          <cell r="AI30"/>
          <cell r="AJ30"/>
          <cell r="AK30"/>
          <cell r="AL30"/>
          <cell r="AM30"/>
          <cell r="AN30"/>
          <cell r="AO30"/>
          <cell r="AP30"/>
          <cell r="AQ30"/>
          <cell r="AR30"/>
          <cell r="AS30"/>
          <cell r="AT30"/>
          <cell r="AU30"/>
          <cell r="AV30"/>
          <cell r="AW30"/>
          <cell r="AX30"/>
          <cell r="AY30"/>
          <cell r="AZ30"/>
          <cell r="BA30"/>
          <cell r="BB30"/>
          <cell r="BC30"/>
          <cell r="BD30"/>
          <cell r="BE30"/>
          <cell r="BF30"/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/>
          <cell r="BL30"/>
          <cell r="BM30"/>
          <cell r="BN30"/>
          <cell r="BO30"/>
          <cell r="BP30"/>
          <cell r="BQ30"/>
          <cell r="BR30"/>
          <cell r="BS30"/>
          <cell r="BT30"/>
          <cell r="BU30"/>
          <cell r="BV30"/>
          <cell r="BW30"/>
          <cell r="BX30"/>
          <cell r="BY30"/>
          <cell r="BZ30"/>
          <cell r="CA30"/>
          <cell r="CB30"/>
          <cell r="CC30"/>
          <cell r="CD30"/>
          <cell r="CE30"/>
          <cell r="CF30"/>
          <cell r="CG30"/>
          <cell r="CH30"/>
          <cell r="CI30"/>
          <cell r="CJ30"/>
          <cell r="CK30"/>
        </row>
        <row r="31">
          <cell r="J31"/>
          <cell r="K31"/>
          <cell r="L31"/>
          <cell r="M31"/>
          <cell r="N31"/>
          <cell r="O31"/>
          <cell r="P31"/>
          <cell r="Q31"/>
          <cell r="R31"/>
          <cell r="S31"/>
          <cell r="T31"/>
          <cell r="U31"/>
          <cell r="V31"/>
          <cell r="W31"/>
          <cell r="X31"/>
          <cell r="Y31"/>
          <cell r="Z31"/>
          <cell r="AA31"/>
          <cell r="AB31"/>
          <cell r="AC31"/>
          <cell r="AD31"/>
          <cell r="AE31"/>
          <cell r="AF31"/>
          <cell r="AG31"/>
          <cell r="AH31"/>
          <cell r="AI31"/>
          <cell r="AJ31"/>
          <cell r="AK31"/>
          <cell r="AL31"/>
          <cell r="AM31"/>
          <cell r="AN31"/>
          <cell r="AO31"/>
          <cell r="AP31"/>
          <cell r="AQ31"/>
          <cell r="AR31"/>
          <cell r="AS31"/>
          <cell r="AT31"/>
          <cell r="AU31"/>
          <cell r="AV31"/>
          <cell r="AW31"/>
          <cell r="AX31"/>
          <cell r="AY31"/>
          <cell r="AZ31"/>
          <cell r="BA31"/>
          <cell r="BB31"/>
          <cell r="BC31"/>
          <cell r="BD31"/>
          <cell r="BE31"/>
          <cell r="BF31"/>
          <cell r="BG31"/>
          <cell r="BH31"/>
          <cell r="BI31"/>
          <cell r="BJ31"/>
          <cell r="BK31"/>
          <cell r="BL31"/>
          <cell r="BM31"/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/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/>
          <cell r="CB31">
            <v>551353.84615384613</v>
          </cell>
          <cell r="CC31"/>
          <cell r="CD31"/>
          <cell r="CE31"/>
          <cell r="CF31"/>
          <cell r="CG31"/>
          <cell r="CH31"/>
          <cell r="CI31"/>
          <cell r="CJ31"/>
          <cell r="CK31"/>
        </row>
        <row r="32">
          <cell r="J32"/>
          <cell r="K32"/>
          <cell r="L32"/>
          <cell r="M32"/>
          <cell r="N32"/>
          <cell r="O32"/>
          <cell r="P32"/>
          <cell r="Q32"/>
          <cell r="R32"/>
          <cell r="S32"/>
          <cell r="T32"/>
          <cell r="U32"/>
          <cell r="V32"/>
          <cell r="W32"/>
          <cell r="X32"/>
          <cell r="Y32"/>
          <cell r="Z32"/>
          <cell r="AA32"/>
          <cell r="AB32"/>
          <cell r="AC32"/>
          <cell r="AD32"/>
          <cell r="AE32"/>
          <cell r="AF32"/>
          <cell r="AG32"/>
          <cell r="AH32"/>
          <cell r="AI32"/>
          <cell r="AJ32"/>
          <cell r="AK32"/>
          <cell r="AL32"/>
          <cell r="AM32"/>
          <cell r="AN32"/>
          <cell r="AO32"/>
          <cell r="AP32"/>
          <cell r="AQ32"/>
          <cell r="AR32"/>
          <cell r="AS32"/>
          <cell r="AT32"/>
          <cell r="AU32"/>
          <cell r="AV32"/>
          <cell r="AW32"/>
          <cell r="AX32"/>
          <cell r="AY32"/>
          <cell r="AZ32"/>
          <cell r="BA32"/>
          <cell r="BB32"/>
          <cell r="BC32"/>
          <cell r="BD32"/>
          <cell r="BE32"/>
          <cell r="BF32"/>
          <cell r="BG32"/>
          <cell r="BH32"/>
          <cell r="BI32"/>
          <cell r="BJ32"/>
          <cell r="BK32"/>
          <cell r="BL32"/>
          <cell r="BM32"/>
          <cell r="BN32"/>
          <cell r="BO32"/>
          <cell r="BP32"/>
          <cell r="BQ32"/>
          <cell r="BR32"/>
          <cell r="BS32"/>
          <cell r="BT32"/>
          <cell r="BU32"/>
          <cell r="BV32"/>
          <cell r="BW32"/>
          <cell r="BX32"/>
          <cell r="BY32"/>
          <cell r="BZ32"/>
          <cell r="CA32"/>
          <cell r="CB32"/>
          <cell r="CC32"/>
          <cell r="CD32"/>
          <cell r="CE32"/>
          <cell r="CF32"/>
          <cell r="CG32"/>
          <cell r="CH32"/>
          <cell r="CI32"/>
          <cell r="CJ32"/>
          <cell r="CK32">
            <v>28710000</v>
          </cell>
        </row>
        <row r="33">
          <cell r="J33"/>
          <cell r="K33"/>
          <cell r="L33"/>
          <cell r="M33"/>
          <cell r="N33"/>
          <cell r="O33"/>
          <cell r="P33"/>
          <cell r="Q33"/>
          <cell r="R33"/>
          <cell r="S33"/>
          <cell r="T33"/>
          <cell r="U33"/>
          <cell r="V33"/>
          <cell r="W33"/>
          <cell r="X33"/>
          <cell r="Y33"/>
          <cell r="Z33"/>
          <cell r="AA33"/>
          <cell r="AB33"/>
          <cell r="AC33"/>
          <cell r="AD33"/>
          <cell r="AE33"/>
          <cell r="AF33"/>
          <cell r="AG33"/>
          <cell r="AH33"/>
          <cell r="AI33"/>
          <cell r="AJ33"/>
          <cell r="AK33"/>
          <cell r="AL33"/>
          <cell r="AM33"/>
          <cell r="AN33"/>
          <cell r="AO33"/>
          <cell r="AP33"/>
          <cell r="AQ33"/>
          <cell r="AR33"/>
          <cell r="AS33"/>
          <cell r="AT33"/>
          <cell r="AU33"/>
          <cell r="AV33"/>
          <cell r="AW33"/>
          <cell r="AX33"/>
          <cell r="AY33"/>
          <cell r="AZ33"/>
          <cell r="BA33"/>
          <cell r="BB33"/>
          <cell r="BC33"/>
          <cell r="BD33"/>
          <cell r="BE33"/>
          <cell r="BF33"/>
          <cell r="BG33"/>
          <cell r="BH33"/>
          <cell r="BI33"/>
          <cell r="BJ33"/>
          <cell r="BK33"/>
          <cell r="BL33"/>
          <cell r="BM33"/>
          <cell r="BN33"/>
          <cell r="BO33"/>
          <cell r="BP33"/>
          <cell r="BQ33"/>
          <cell r="BR33"/>
          <cell r="BS33"/>
          <cell r="BT33"/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/>
          <cell r="CB33"/>
          <cell r="CC33"/>
          <cell r="CD33"/>
          <cell r="CE33"/>
          <cell r="CF33"/>
          <cell r="CG33"/>
          <cell r="CH33"/>
          <cell r="CI33"/>
          <cell r="CJ33"/>
          <cell r="CK33"/>
        </row>
        <row r="34">
          <cell r="J34"/>
          <cell r="K34"/>
          <cell r="L34"/>
          <cell r="M34"/>
          <cell r="N34"/>
          <cell r="O34"/>
          <cell r="P34"/>
          <cell r="Q34"/>
          <cell r="R34"/>
          <cell r="S34"/>
          <cell r="T34"/>
          <cell r="U34"/>
          <cell r="V34"/>
          <cell r="W34"/>
          <cell r="X34"/>
          <cell r="Y34"/>
          <cell r="Z34"/>
          <cell r="AA34"/>
          <cell r="AB34"/>
          <cell r="AC34"/>
          <cell r="AD34"/>
          <cell r="AE34"/>
          <cell r="AF34"/>
          <cell r="AG34"/>
          <cell r="AH34"/>
          <cell r="AI34"/>
          <cell r="AJ34"/>
          <cell r="AK34"/>
          <cell r="AL34"/>
          <cell r="AM34"/>
          <cell r="AN34"/>
          <cell r="AO34"/>
          <cell r="AP34"/>
          <cell r="AQ34"/>
          <cell r="AR34"/>
          <cell r="AS34"/>
          <cell r="AT34"/>
          <cell r="AU34"/>
          <cell r="AV34"/>
          <cell r="AW34"/>
          <cell r="AX34"/>
          <cell r="AY34"/>
          <cell r="AZ34"/>
          <cell r="BA34"/>
          <cell r="BB34"/>
          <cell r="BC34"/>
          <cell r="BD34"/>
          <cell r="BE34"/>
          <cell r="BF34"/>
          <cell r="BG34"/>
          <cell r="BH34"/>
          <cell r="BI34"/>
          <cell r="BJ34"/>
          <cell r="BK34"/>
          <cell r="BL34"/>
          <cell r="BM34"/>
          <cell r="BN34"/>
          <cell r="BO34"/>
          <cell r="BP34"/>
          <cell r="BQ34"/>
          <cell r="BR34"/>
          <cell r="BS34"/>
          <cell r="BT34"/>
          <cell r="BU34"/>
          <cell r="BV34"/>
          <cell r="BW34"/>
          <cell r="BX34"/>
          <cell r="BY34"/>
          <cell r="BZ34"/>
          <cell r="CA34"/>
          <cell r="CB34"/>
          <cell r="CC34"/>
          <cell r="CD34"/>
          <cell r="CE34"/>
          <cell r="CF34"/>
          <cell r="CG34"/>
          <cell r="CH34"/>
          <cell r="CI34"/>
          <cell r="CJ34"/>
          <cell r="CK34">
            <v>625400</v>
          </cell>
        </row>
        <row r="35">
          <cell r="J35"/>
          <cell r="K35"/>
          <cell r="L35"/>
          <cell r="M35"/>
          <cell r="N35"/>
          <cell r="O35"/>
          <cell r="P35"/>
          <cell r="Q35"/>
          <cell r="R35"/>
          <cell r="S35"/>
          <cell r="T35"/>
          <cell r="U35"/>
          <cell r="V35"/>
          <cell r="W35"/>
          <cell r="X35"/>
          <cell r="Y35"/>
          <cell r="Z35"/>
          <cell r="AA35"/>
          <cell r="AB35"/>
          <cell r="AC35"/>
          <cell r="AD35"/>
          <cell r="AE35"/>
          <cell r="AF35"/>
          <cell r="AG35"/>
          <cell r="AH35"/>
          <cell r="AI35"/>
          <cell r="AJ35"/>
          <cell r="AK35"/>
          <cell r="AL35"/>
          <cell r="AM35"/>
          <cell r="AN35"/>
          <cell r="AO35"/>
          <cell r="AP35"/>
          <cell r="AQ35"/>
          <cell r="AR35"/>
          <cell r="AS35"/>
          <cell r="AT35"/>
          <cell r="AU35"/>
          <cell r="AV35"/>
          <cell r="AW35"/>
          <cell r="AX35"/>
          <cell r="AY35"/>
          <cell r="AZ35"/>
          <cell r="BA35"/>
          <cell r="BB35"/>
          <cell r="BC35"/>
          <cell r="BD35"/>
          <cell r="BE35"/>
          <cell r="BF35"/>
          <cell r="BG35"/>
          <cell r="BH35"/>
          <cell r="BI35"/>
          <cell r="BJ35"/>
          <cell r="BK35"/>
          <cell r="BL35"/>
          <cell r="BM35"/>
          <cell r="BN35"/>
          <cell r="BO35"/>
          <cell r="BP35"/>
          <cell r="BQ35"/>
          <cell r="BR35"/>
          <cell r="BS35"/>
          <cell r="BT35"/>
          <cell r="BU35"/>
          <cell r="BV35"/>
          <cell r="BW35"/>
          <cell r="BX35"/>
          <cell r="BY35"/>
          <cell r="BZ35"/>
          <cell r="CA35"/>
          <cell r="CB35"/>
          <cell r="CC35"/>
          <cell r="CD35"/>
          <cell r="CE35"/>
          <cell r="CF35"/>
          <cell r="CG35"/>
          <cell r="CH35"/>
          <cell r="CI35"/>
          <cell r="CJ35"/>
          <cell r="CK35">
            <v>398000</v>
          </cell>
        </row>
        <row r="36">
          <cell r="J36"/>
          <cell r="K36"/>
          <cell r="L36"/>
          <cell r="M36"/>
          <cell r="N36"/>
          <cell r="O36"/>
          <cell r="P36"/>
          <cell r="Q36"/>
          <cell r="R36"/>
          <cell r="S36"/>
          <cell r="T36"/>
          <cell r="U36"/>
          <cell r="V36"/>
          <cell r="W36"/>
          <cell r="X36"/>
          <cell r="Y36"/>
          <cell r="Z36"/>
          <cell r="AA36"/>
          <cell r="AB36"/>
          <cell r="AC36"/>
          <cell r="AD36"/>
          <cell r="AE36"/>
          <cell r="AF36"/>
          <cell r="AG36"/>
          <cell r="AH36"/>
          <cell r="AI36"/>
          <cell r="AJ36"/>
          <cell r="AK36"/>
          <cell r="AL36"/>
          <cell r="AM36"/>
          <cell r="AN36"/>
          <cell r="AO36"/>
          <cell r="AP36"/>
          <cell r="AQ36"/>
          <cell r="AR36"/>
          <cell r="AS36"/>
          <cell r="AT36"/>
          <cell r="AU36"/>
          <cell r="AV36"/>
          <cell r="AW36"/>
          <cell r="AX36"/>
          <cell r="AY36"/>
          <cell r="AZ36"/>
          <cell r="BA36"/>
          <cell r="BB36"/>
          <cell r="BC36"/>
          <cell r="BD36"/>
          <cell r="BE36"/>
          <cell r="BF36"/>
          <cell r="BG36"/>
          <cell r="BH36"/>
          <cell r="BI36"/>
          <cell r="BJ36"/>
          <cell r="BK36"/>
          <cell r="BL36"/>
          <cell r="BM36"/>
          <cell r="BN36"/>
          <cell r="BO36"/>
          <cell r="BP36"/>
          <cell r="BQ36"/>
          <cell r="BR36"/>
          <cell r="BS36"/>
          <cell r="BT36"/>
          <cell r="BU36"/>
          <cell r="BV36"/>
          <cell r="BW36"/>
          <cell r="BX36"/>
          <cell r="BY36"/>
          <cell r="BZ36"/>
          <cell r="CA36"/>
          <cell r="CB36"/>
          <cell r="CC36"/>
          <cell r="CD36"/>
          <cell r="CE36"/>
          <cell r="CF36"/>
          <cell r="CG36"/>
          <cell r="CH36"/>
          <cell r="CI36"/>
          <cell r="CJ36"/>
          <cell r="CK36">
            <v>1015400</v>
          </cell>
        </row>
        <row r="37">
          <cell r="J37"/>
          <cell r="K37"/>
          <cell r="L37"/>
          <cell r="M37"/>
          <cell r="N37"/>
          <cell r="O37"/>
          <cell r="P37"/>
          <cell r="Q37"/>
          <cell r="R37"/>
          <cell r="S37"/>
          <cell r="T37"/>
          <cell r="U37"/>
          <cell r="V37"/>
          <cell r="W37"/>
          <cell r="X37"/>
          <cell r="Y37"/>
          <cell r="Z37"/>
          <cell r="AA37"/>
          <cell r="AB37"/>
          <cell r="AC37"/>
          <cell r="AD37"/>
          <cell r="AE37"/>
          <cell r="AF37"/>
          <cell r="AG37"/>
          <cell r="AH37"/>
          <cell r="AI37"/>
          <cell r="AJ37"/>
          <cell r="AK37"/>
          <cell r="AL37"/>
          <cell r="AM37"/>
          <cell r="AN37"/>
          <cell r="AO37"/>
          <cell r="AP37"/>
          <cell r="AQ37"/>
          <cell r="AR37"/>
          <cell r="AS37"/>
          <cell r="AT37"/>
          <cell r="AU37"/>
          <cell r="AV37"/>
          <cell r="AW37"/>
          <cell r="AX37"/>
          <cell r="AY37"/>
          <cell r="AZ37"/>
          <cell r="BA37"/>
          <cell r="BB37"/>
          <cell r="BC37"/>
          <cell r="BD37"/>
          <cell r="BE37"/>
          <cell r="BF37"/>
          <cell r="BG37"/>
          <cell r="BH37"/>
          <cell r="BI37"/>
          <cell r="BJ37"/>
          <cell r="BK37"/>
          <cell r="BL37"/>
          <cell r="BM37"/>
          <cell r="BN37"/>
          <cell r="BO37"/>
          <cell r="BP37"/>
          <cell r="BQ37"/>
          <cell r="BR37"/>
          <cell r="BS37"/>
          <cell r="BT37"/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/>
          <cell r="CB37">
            <v>2200000</v>
          </cell>
          <cell r="CC37"/>
          <cell r="CD37"/>
          <cell r="CE37"/>
          <cell r="CF37"/>
          <cell r="CG37"/>
          <cell r="CH37"/>
          <cell r="CI37"/>
          <cell r="CJ37"/>
          <cell r="CK37"/>
        </row>
        <row r="41"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1"/>
      <sheetData sheetId="2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3"/>
      <sheetData sheetId="4"/>
      <sheetData sheetId="5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delo"/>
      <sheetName val="medelo (2)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4">
          <cell r="G4">
            <v>13300</v>
          </cell>
        </row>
      </sheetData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>
        <row r="12">
          <cell r="A12" t="str">
            <v>INICIO</v>
          </cell>
          <cell r="C12" t="str">
            <v>CBR PER 85</v>
          </cell>
          <cell r="D12" t="str">
            <v>ESPESOR REMANENTE</v>
          </cell>
          <cell r="E12" t="str">
            <v>CBR MEDIA GRAN</v>
          </cell>
          <cell r="F12" t="str">
            <v>CBR MEJORAMIENTO</v>
          </cell>
          <cell r="G12" t="str">
            <v>ESPESOR MEJORAMIENTO cm</v>
          </cell>
        </row>
        <row r="13">
          <cell r="A13">
            <v>0</v>
          </cell>
          <cell r="C13">
            <v>25.75</v>
          </cell>
          <cell r="D13">
            <v>42.714285714285715</v>
          </cell>
          <cell r="E13">
            <v>27.5</v>
          </cell>
          <cell r="F13">
            <v>10</v>
          </cell>
          <cell r="G13">
            <v>40</v>
          </cell>
        </row>
        <row r="14">
          <cell r="A14">
            <v>1625</v>
          </cell>
          <cell r="C14">
            <v>12.2</v>
          </cell>
          <cell r="D14">
            <v>54</v>
          </cell>
          <cell r="E14">
            <v>15</v>
          </cell>
          <cell r="F14">
            <v>10</v>
          </cell>
          <cell r="G14">
            <v>40</v>
          </cell>
        </row>
        <row r="15">
          <cell r="A15">
            <v>2875</v>
          </cell>
          <cell r="C15">
            <v>18.8</v>
          </cell>
          <cell r="D15">
            <v>51.652173913043477</v>
          </cell>
          <cell r="E15">
            <v>28.688888888888886</v>
          </cell>
          <cell r="F15">
            <v>10</v>
          </cell>
          <cell r="G15">
            <v>40</v>
          </cell>
        </row>
        <row r="16">
          <cell r="A16">
            <v>8625</v>
          </cell>
          <cell r="C16">
            <v>10.4</v>
          </cell>
          <cell r="D16">
            <v>118.22222222222223</v>
          </cell>
          <cell r="E16">
            <v>24.28</v>
          </cell>
          <cell r="F16">
            <v>10</v>
          </cell>
          <cell r="G16">
            <v>40</v>
          </cell>
        </row>
        <row r="17">
          <cell r="A17">
            <v>10875</v>
          </cell>
          <cell r="C17">
            <v>18</v>
          </cell>
          <cell r="D17">
            <v>35.714285714285715</v>
          </cell>
          <cell r="E17">
            <v>18</v>
          </cell>
          <cell r="F17">
            <v>10</v>
          </cell>
          <cell r="G17">
            <v>40</v>
          </cell>
        </row>
        <row r="18">
          <cell r="A18">
            <v>12625</v>
          </cell>
          <cell r="C18">
            <v>19.8</v>
          </cell>
          <cell r="D18">
            <v>49.375</v>
          </cell>
          <cell r="E18">
            <v>22.5</v>
          </cell>
          <cell r="F18">
            <v>10</v>
          </cell>
          <cell r="G18">
            <v>40</v>
          </cell>
        </row>
        <row r="19">
          <cell r="A19">
            <v>14625</v>
          </cell>
          <cell r="C19">
            <v>10.6</v>
          </cell>
          <cell r="D19">
            <v>61.5</v>
          </cell>
          <cell r="E19">
            <v>12</v>
          </cell>
          <cell r="F19">
            <v>10</v>
          </cell>
          <cell r="G19">
            <v>40</v>
          </cell>
        </row>
        <row r="20">
          <cell r="A20">
            <v>15625</v>
          </cell>
          <cell r="C20">
            <v>17.649999999999999</v>
          </cell>
          <cell r="D20">
            <v>58.6</v>
          </cell>
          <cell r="E20">
            <v>18.833333333333332</v>
          </cell>
          <cell r="F20">
            <v>10</v>
          </cell>
          <cell r="G20">
            <v>40</v>
          </cell>
        </row>
      </sheetData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  <sheetName val="Datos"/>
      <sheetName val="5094-2003"/>
      <sheetName val="FINANCIERA"/>
      <sheetName val="PREACTA"/>
      <sheetName val="ESTADO VÍA-CRIT.TECNICO"/>
      <sheetName val="\\Pc1\E\AMV-3005-2005\ADMON GRU"/>
      <sheetName val="PRESUPUESTO"/>
      <sheetName val="MANO"/>
      <sheetName val="EQUIPO"/>
      <sheetName val="MATERIAL"/>
      <sheetName val="TRANSPORTE"/>
      <sheetName val="BASES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FLUJOS"/>
      <sheetName val="1_Preliminares"/>
      <sheetName val="Insumos"/>
      <sheetName val="M.Obra"/>
      <sheetName val="BASE"/>
      <sheetName val="General"/>
      <sheetName val="Tablas"/>
      <sheetName val="ITEM"/>
      <sheetName val="Hoja6"/>
      <sheetName val="Civil work"/>
      <sheetName val="LISTADO APU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  <sheetName val="BASES"/>
      <sheetName val="items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"/>
      <sheetName val="Datos"/>
      <sheetName val="Presup"/>
      <sheetName val="Unitarios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  <sheetName val="INSUMOS"/>
      <sheetName val="A.P.U."/>
      <sheetName val="A.P.U. (2)"/>
      <sheetName val="RESUMEN VIAS"/>
      <sheetName val="COSTOS POR KM"/>
      <sheetName val="RESUMEN UNITARIOS"/>
      <sheetName val="ESTADO RED"/>
      <sheetName val="CARRETERAS"/>
      <sheetName val="GENERALIDADES "/>
      <sheetName val="Res-Accide-10"/>
      <sheetName val="PORTADA "/>
      <sheetName val="INDICE"/>
      <sheetName val="Materiales"/>
      <sheetName val="200.1"/>
      <sheetName val="200.2"/>
      <sheetName val="201.1"/>
      <sheetName val="201.2"/>
      <sheetName val="201.3"/>
      <sheetName val="201.4"/>
      <sheetName val="201.8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5"/>
      <sheetName val="201.6"/>
      <sheetName val="201.7"/>
      <sheetName val="201.9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23.1"/>
      <sheetName val="223.2"/>
      <sheetName val="223.3"/>
      <sheetName val="230.1"/>
      <sheetName val="231.1"/>
      <sheetName val="232.1"/>
      <sheetName val="233.1"/>
      <sheetName val="233.10"/>
      <sheetName val="234.1"/>
      <sheetName val="235.1"/>
      <sheetName val="235.10"/>
      <sheetName val="235.11"/>
      <sheetName val="236.1"/>
      <sheetName val="236.10"/>
      <sheetName val="236.11"/>
      <sheetName val="310.1"/>
      <sheetName val="311.1"/>
      <sheetName val="312.1"/>
      <sheetName val="312.2"/>
      <sheetName val="312.3"/>
      <sheetName val="312.4"/>
      <sheetName val="320.1"/>
      <sheetName val="320.2"/>
      <sheetName val="320.3"/>
      <sheetName val="320.4"/>
      <sheetName val="320.5"/>
      <sheetName val="320.6"/>
      <sheetName val="330.1"/>
      <sheetName val="330.2"/>
      <sheetName val="330.3"/>
      <sheetName val="330.4"/>
      <sheetName val="330.5"/>
      <sheetName val="330.6"/>
      <sheetName val="340.1"/>
      <sheetName val="340.2"/>
      <sheetName val="340.3"/>
      <sheetName val="350.1"/>
      <sheetName val="350.10"/>
      <sheetName val="350.11"/>
      <sheetName val="350.12"/>
      <sheetName val="350.13"/>
      <sheetName val="350.14"/>
      <sheetName val="350.2"/>
      <sheetName val="350.3"/>
      <sheetName val="350.4"/>
      <sheetName val="351.1"/>
      <sheetName val="351.10"/>
      <sheetName val="351.11"/>
      <sheetName val="351.12"/>
      <sheetName val="351.2"/>
      <sheetName val="410.1"/>
      <sheetName val="410.2"/>
      <sheetName val="410.3"/>
      <sheetName val="411.1"/>
      <sheetName val="411.2"/>
      <sheetName val="411.3"/>
      <sheetName val="411.4"/>
      <sheetName val="413.1"/>
      <sheetName val="413.2"/>
      <sheetName val="413.3"/>
      <sheetName val="414.1"/>
      <sheetName val="414.2"/>
      <sheetName val="414.3"/>
      <sheetName val="414.4"/>
      <sheetName val="414.5"/>
      <sheetName val="414.6"/>
      <sheetName val="415.1"/>
      <sheetName val="420.1"/>
      <sheetName val="420.2"/>
      <sheetName val="420.3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10"/>
      <sheetName val="450.11"/>
      <sheetName val="450.12"/>
      <sheetName val="450.2"/>
      <sheetName val="450.3"/>
      <sheetName val="450.4"/>
      <sheetName val="450.5"/>
      <sheetName val="450.6"/>
      <sheetName val="450.7"/>
      <sheetName val="450.8"/>
      <sheetName val="451.1"/>
      <sheetName val="451.2"/>
      <sheetName val="451.3"/>
      <sheetName val="451.4"/>
      <sheetName val="452.1"/>
      <sheetName val="452.2"/>
      <sheetName val="452.3"/>
      <sheetName val="452.4"/>
      <sheetName val="453.1"/>
      <sheetName val="460.1"/>
      <sheetName val="461.1"/>
      <sheetName val="461.2"/>
      <sheetName val="462.1"/>
      <sheetName val="462.2"/>
      <sheetName val="464.1"/>
      <sheetName val="465.1"/>
      <sheetName val="465.2"/>
      <sheetName val="466.1"/>
      <sheetName val="466.2"/>
      <sheetName val="500.1"/>
      <sheetName val="500.2"/>
      <sheetName val="501.1"/>
      <sheetName val="501.10"/>
      <sheetName val="501.20"/>
      <sheetName val="505.1"/>
      <sheetName val="510.1"/>
      <sheetName val="600.1.1"/>
      <sheetName val="600.2.1"/>
      <sheetName val="600.2.2"/>
      <sheetName val="600.2.3"/>
      <sheetName val="600.2.3P"/>
      <sheetName val="600.2.4"/>
      <sheetName val="610.1"/>
      <sheetName val="610.2"/>
      <sheetName val="610.3"/>
      <sheetName val="610.4"/>
      <sheetName val="610.5"/>
      <sheetName val="610.6"/>
      <sheetName val="610.7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7"/>
      <sheetName val="622.1"/>
      <sheetName val="622.2"/>
      <sheetName val="622.3"/>
      <sheetName val="622.4"/>
      <sheetName val="622.5"/>
      <sheetName val="623.1"/>
      <sheetName val="623.2"/>
      <sheetName val="630.1"/>
      <sheetName val="630.1P"/>
      <sheetName val="630.2"/>
      <sheetName val="630.3"/>
      <sheetName val="630.4"/>
      <sheetName val="632.1"/>
      <sheetName val="640.1"/>
      <sheetName val="640.2"/>
      <sheetName val="641.1"/>
      <sheetName val="641.2"/>
      <sheetName val="642.1"/>
      <sheetName val="642.2"/>
      <sheetName val="650.1"/>
      <sheetName val="650.2"/>
      <sheetName val="650.3"/>
      <sheetName val="650.4"/>
      <sheetName val="660.1"/>
      <sheetName val="661.1 "/>
      <sheetName val="662.1"/>
      <sheetName val="662.2"/>
      <sheetName val="663.1"/>
      <sheetName val="670.1"/>
      <sheetName val="670.2"/>
      <sheetName val="670.3"/>
      <sheetName val="670.4"/>
      <sheetName val="670.5"/>
      <sheetName val="671.1"/>
      <sheetName val="671.2"/>
      <sheetName val="671.3"/>
      <sheetName val="671.4"/>
      <sheetName val="672.1"/>
      <sheetName val="672.2"/>
      <sheetName val="672.3"/>
      <sheetName val="672.4"/>
      <sheetName val="673.1"/>
      <sheetName val="COSTOS OFICINA"/>
      <sheetName val="Formatos"/>
      <sheetName val="673.2"/>
      <sheetName val="673.3"/>
      <sheetName val="673.3 (2)"/>
      <sheetName val="674.1"/>
      <sheetName val="674.2"/>
      <sheetName val="680.1"/>
      <sheetName val="680.2"/>
      <sheetName val="680.3"/>
      <sheetName val="681.1"/>
      <sheetName val="681.2"/>
      <sheetName val="681.3"/>
      <sheetName val="681.4"/>
      <sheetName val="682.1"/>
      <sheetName val="682.2"/>
      <sheetName val="682.3"/>
      <sheetName val="682.4"/>
      <sheetName val="683.1"/>
      <sheetName val="683.2"/>
      <sheetName val="683.3"/>
      <sheetName val="683.4"/>
      <sheetName val="683.5"/>
      <sheetName val="690.1"/>
      <sheetName val="700.1"/>
      <sheetName val="700.2"/>
      <sheetName val="700.3"/>
      <sheetName val="COSTOS SEMANALES"/>
      <sheetName val="Prog.Inver (2)"/>
      <sheetName val="2_01_02(1)2"/>
      <sheetName val="2_01_02(2)2"/>
      <sheetName val="2_01_02(3)2"/>
      <sheetName val="2_01_03(1)2"/>
      <sheetName val="2_01_03(2)2"/>
      <sheetName val="2_01_03(3)2"/>
      <sheetName val="2_03_02(1)2"/>
      <sheetName val="2_03_02(2)2"/>
      <sheetName val="2_03_02(3)2"/>
      <sheetName val="2_03_03(1)2"/>
      <sheetName val="2_03_03(2)2"/>
      <sheetName val="2_03_03(3)2"/>
      <sheetName val="2_03_04(1)2"/>
      <sheetName val="2_03_04(2)2"/>
      <sheetName val="2_03_04(3)2"/>
      <sheetName val="2_03_05(1)2"/>
      <sheetName val="2_03_05(2)2"/>
      <sheetName val="2_03_05(3)2"/>
      <sheetName val="2_04_02(1)2"/>
      <sheetName val="2_04_02(2)2"/>
      <sheetName val="2_04_02(3)2"/>
      <sheetName val="2_04_03(1)2"/>
      <sheetName val="2_04_03(2)2"/>
      <sheetName val="2_04_03(3)2"/>
      <sheetName val="2_04_04(1)2"/>
      <sheetName val="2_04_04(2)2"/>
      <sheetName val="2_04_04(3)2"/>
      <sheetName val="1_05_01(1)2"/>
      <sheetName val="1_05_01(2)2"/>
      <sheetName val="1_05_01(3)2"/>
      <sheetName val="6_00_01(1)2"/>
      <sheetName val="6_00_01(2)2"/>
      <sheetName val="6_00_01(3)2"/>
      <sheetName val="6_00_02(1)2"/>
      <sheetName val="6_00_02(2)2"/>
      <sheetName val="6_00_02(3)2"/>
      <sheetName val="6_00_03(1)2"/>
      <sheetName val="6_00_03(2)2"/>
      <sheetName val="6_00_03(3)2"/>
      <sheetName val="6_00_04(1)2"/>
      <sheetName val="6_00_04(2)2"/>
      <sheetName val="6_00_04(3)2"/>
      <sheetName val="6_00_05(1)2"/>
      <sheetName val="6_00_05(2)2"/>
      <sheetName val="6_00_05(3)2"/>
      <sheetName val="6_02_01(1)2"/>
      <sheetName val="6_02_01(2)2"/>
      <sheetName val="6_02_01(3)2"/>
      <sheetName val="6_02_02(1)2"/>
      <sheetName val="6_02_02(2)2"/>
      <sheetName val="6_02_02(3)2"/>
      <sheetName val="6_02_03(1)2"/>
      <sheetName val="6_02_03(2)2"/>
      <sheetName val="6_02_03(3)2"/>
      <sheetName val="6_02_04(1)2"/>
      <sheetName val="6_02_04(2)2"/>
      <sheetName val="6_02_04(3)2"/>
      <sheetName val="6_02_05(1)2"/>
      <sheetName val="6_02_05(2)2"/>
      <sheetName val="6_02_05(3)2"/>
      <sheetName val="6_02_06(1)2"/>
      <sheetName val="6_02_06(2)2"/>
      <sheetName val="6_02_06(3)2"/>
      <sheetName val="6_02_07(1)2"/>
      <sheetName val="2_10_04(2)2"/>
      <sheetName val="2_10_04(3)2"/>
      <sheetName val="2_10_05(1)2"/>
      <sheetName val="2_10_05(2)2"/>
      <sheetName val="2_10_05(3)2"/>
      <sheetName val="2_10_06(1)2"/>
      <sheetName val="2_10_06(2)2"/>
      <sheetName val="2_10_06(3)2"/>
      <sheetName val="2_14_01(1)2"/>
      <sheetName val="2_14_01(2)2"/>
      <sheetName val="2_14_01(3)2"/>
      <sheetName val="2_14_02(1)2"/>
      <sheetName val="2_14_02(2)2"/>
      <sheetName val="2_14_02(3)2"/>
      <sheetName val="2_17_01(1)2"/>
      <sheetName val="2_17_01(2)2"/>
      <sheetName val="2_17_01(3)2"/>
      <sheetName val="2_17_02(1)2"/>
      <sheetName val="2_17_02(2)2"/>
      <sheetName val="2_17_02(3)2"/>
      <sheetName val="2_20_02(1)2"/>
      <sheetName val="2_20_02(2)2"/>
      <sheetName val="2_20_02(3)2"/>
      <sheetName val="2_21_01(1)2"/>
      <sheetName val="2_21_01(2)2"/>
      <sheetName val="2_21_01(3)2"/>
      <sheetName val="2_21_02(1)2"/>
      <sheetName val="2_21_02(2)2"/>
      <sheetName val="2_21_02(3)2"/>
      <sheetName val="2_21_03(1)2"/>
      <sheetName val="2_21_03(2)2"/>
      <sheetName val="2_21_03(3)2"/>
      <sheetName val="2_22_01(1)2"/>
      <sheetName val="2_22_01(2)2"/>
      <sheetName val="2_22_01(3)2"/>
      <sheetName val="2_23_01(1)2"/>
      <sheetName val="2_23_01(2)2"/>
      <sheetName val="2_23_01(3)2"/>
      <sheetName val="2_24_01(1)2"/>
      <sheetName val="2_24_01(2)2"/>
      <sheetName val="2_24_01(3)2"/>
      <sheetName val="2_25_01(1)2"/>
      <sheetName val="2_25_01(2)2"/>
      <sheetName val="2_25_01(3)2"/>
      <sheetName val="2_26_01(1)2"/>
      <sheetName val="2_26_01(2)2"/>
      <sheetName val="2_26_01(3)2"/>
      <sheetName val="3_01_01(1)2"/>
      <sheetName val="3_01_01(2)2"/>
      <sheetName val="3_01_01(3)2"/>
      <sheetName val="3_02_01(1)2"/>
      <sheetName val="3_02_01(2)2"/>
      <sheetName val="3_02_01(3)2"/>
      <sheetName val="3_03_02(1)2"/>
      <sheetName val="3_03_02(2)2"/>
      <sheetName val="3_03_02(3)2"/>
      <sheetName val="3_03_11(1)2"/>
      <sheetName val="3_03_11(2)2"/>
      <sheetName val="3_03_11(3)2"/>
      <sheetName val="3_08_05(1)2"/>
      <sheetName val="3_08_05(2)2"/>
      <sheetName val="3_08_05(3)2"/>
      <sheetName val="3_08_06(1)2"/>
      <sheetName val="3_08_06(2)2"/>
      <sheetName val="3_08_06(3)2"/>
      <sheetName val="4_01_01(1)2"/>
      <sheetName val="4_01_01(2)2"/>
      <sheetName val="4_01_01(3)2"/>
      <sheetName val="4_02_01(1)2"/>
      <sheetName val="4_02_01(2)2"/>
      <sheetName val="4_02_01(3)2"/>
      <sheetName val="4_03_01(1)2"/>
      <sheetName val="4_03_01(2)2"/>
      <sheetName val="4_03_01(3)2"/>
      <sheetName val="4_05_01(1)2"/>
      <sheetName val="4_05_01(2)2"/>
      <sheetName val="4_05_01(3)2"/>
      <sheetName val="1_01_01(1)2"/>
      <sheetName val="2_01_02(1)3"/>
      <sheetName val="2_01_02(2)3"/>
      <sheetName val="2_01_02(3)3"/>
      <sheetName val="2_01_03(1)3"/>
      <sheetName val="2_01_03(2)3"/>
      <sheetName val="2_01_03(3)3"/>
      <sheetName val="2_03_02(1)3"/>
      <sheetName val="2_03_02(2)3"/>
      <sheetName val="2_03_02(3)3"/>
      <sheetName val="2_03_03(1)3"/>
      <sheetName val="2_03_03(2)3"/>
      <sheetName val="2_03_03(3)3"/>
      <sheetName val="2_03_04(1)3"/>
      <sheetName val="2_03_04(2)3"/>
      <sheetName val="2_03_04(3)3"/>
      <sheetName val="2_03_05(1)3"/>
      <sheetName val="2_03_05(2)3"/>
      <sheetName val="2_03_05(3)3"/>
      <sheetName val="2_04_02(1)3"/>
      <sheetName val="2_04_02(2)3"/>
      <sheetName val="2_04_02(3)3"/>
      <sheetName val="2_04_03(1)3"/>
      <sheetName val="2_04_03(2)3"/>
      <sheetName val="2_04_03(3)3"/>
      <sheetName val="2_04_04(1)3"/>
      <sheetName val="2_04_04(2)3"/>
      <sheetName val="2_04_04(3)3"/>
      <sheetName val="1_05_01(1)3"/>
      <sheetName val="1_05_01(2)3"/>
      <sheetName val="1_05_01(3)3"/>
      <sheetName val="6_00_01(1)3"/>
      <sheetName val="6_00_01(2)3"/>
      <sheetName val="6_00_01(3)3"/>
      <sheetName val="6_00_02(1)3"/>
      <sheetName val="6_00_02(2)3"/>
      <sheetName val="6_00_02(3)3"/>
      <sheetName val="6_00_03(1)3"/>
      <sheetName val="6_00_03(2)3"/>
      <sheetName val="6_00_03(3)3"/>
      <sheetName val="6_00_04(1)3"/>
      <sheetName val="6_00_04(2)3"/>
      <sheetName val="6_00_04(3)3"/>
      <sheetName val="6_00_05(1)3"/>
      <sheetName val="6_00_05(2)3"/>
      <sheetName val="6_00_05(3)3"/>
      <sheetName val="6_02_01(1)3"/>
      <sheetName val="6_02_01(2)3"/>
      <sheetName val="6_02_01(3)3"/>
      <sheetName val="6_02_02(1)3"/>
      <sheetName val="6_02_02(2)3"/>
      <sheetName val="6_02_02(3)3"/>
      <sheetName val="6_02_03(1)3"/>
      <sheetName val="6_02_03(2)3"/>
      <sheetName val="6_02_03(3)3"/>
      <sheetName val="6_02_04(1)3"/>
      <sheetName val="6_02_04(2)3"/>
      <sheetName val="6_02_04(3)3"/>
      <sheetName val="6_02_05(1)3"/>
      <sheetName val="6_02_05(2)3"/>
      <sheetName val="6_02_05(3)3"/>
      <sheetName val="6_02_06(1)3"/>
      <sheetName val="6_02_06(2)3"/>
      <sheetName val="6_02_06(3)3"/>
      <sheetName val="6_02_07(1)3"/>
      <sheetName val="2_10_04(2)3"/>
      <sheetName val="2_10_04(3)3"/>
      <sheetName val="2_10_05(1)3"/>
      <sheetName val="2_10_05(2)3"/>
      <sheetName val="2_10_05(3)3"/>
      <sheetName val="2_10_06(1)3"/>
      <sheetName val="2_10_06(2)3"/>
      <sheetName val="2_10_06(3)3"/>
      <sheetName val="2_14_01(1)3"/>
      <sheetName val="2_14_01(2)3"/>
      <sheetName val="2_14_01(3)3"/>
      <sheetName val="2_14_02(1)3"/>
      <sheetName val="2_14_02(2)3"/>
      <sheetName val="2_14_02(3)3"/>
      <sheetName val="2_17_01(1)3"/>
      <sheetName val="2_17_01(2)3"/>
      <sheetName val="2_17_01(3)3"/>
      <sheetName val="2_17_02(1)3"/>
      <sheetName val="2_17_02(2)3"/>
      <sheetName val="2_17_02(3)3"/>
      <sheetName val="2_20_02(1)3"/>
      <sheetName val="2_20_02(2)3"/>
      <sheetName val="2_20_02(3)3"/>
      <sheetName val="2_21_01(1)3"/>
      <sheetName val="2_21_01(2)3"/>
      <sheetName val="2_21_01(3)3"/>
      <sheetName val="2_21_02(1)3"/>
      <sheetName val="2_21_02(2)3"/>
      <sheetName val="2_21_02(3)3"/>
      <sheetName val="2_21_03(1)3"/>
      <sheetName val="2_21_03(2)3"/>
      <sheetName val="2_21_03(3)3"/>
      <sheetName val="2_22_01(1)3"/>
      <sheetName val="2_22_01(2)3"/>
      <sheetName val="2_22_01(3)3"/>
      <sheetName val="2_23_01(1)3"/>
      <sheetName val="2_23_01(2)3"/>
      <sheetName val="2_23_01(3)3"/>
      <sheetName val="2_24_01(1)3"/>
      <sheetName val="2_24_01(2)3"/>
      <sheetName val="2_24_01(3)3"/>
      <sheetName val="2_25_01(1)3"/>
      <sheetName val="2_25_01(2)3"/>
      <sheetName val="2_25_01(3)3"/>
      <sheetName val="2_26_01(1)3"/>
      <sheetName val="2_26_01(2)3"/>
      <sheetName val="2_26_01(3)3"/>
      <sheetName val="3_01_01(1)3"/>
      <sheetName val="3_01_01(2)3"/>
      <sheetName val="3_01_01(3)3"/>
      <sheetName val="3_02_01(1)3"/>
      <sheetName val="3_02_01(2)3"/>
      <sheetName val="3_02_01(3)3"/>
      <sheetName val="3_03_02(1)3"/>
      <sheetName val="3_03_02(2)3"/>
      <sheetName val="3_03_02(3)3"/>
      <sheetName val="3_03_11(1)3"/>
      <sheetName val="3_03_11(2)3"/>
      <sheetName val="3_03_11(3)3"/>
      <sheetName val="3_08_05(1)3"/>
      <sheetName val="3_08_05(2)3"/>
      <sheetName val="3_08_05(3)3"/>
      <sheetName val="3_08_06(1)3"/>
      <sheetName val="3_08_06(2)3"/>
      <sheetName val="3_08_06(3)3"/>
      <sheetName val="4_01_01(1)3"/>
      <sheetName val="4_01_01(2)3"/>
      <sheetName val="4_01_01(3)3"/>
      <sheetName val="4_02_01(1)3"/>
      <sheetName val="4_02_01(2)3"/>
      <sheetName val="4_02_01(3)3"/>
      <sheetName val="4_03_01(1)3"/>
      <sheetName val="4_03_01(2)3"/>
      <sheetName val="4_03_01(3)3"/>
      <sheetName val="4_05_01(1)3"/>
      <sheetName val="4_05_01(2)3"/>
      <sheetName val="4_05_01(3)3"/>
      <sheetName val="1_01_01(1)3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 refreshError="1"/>
      <sheetData sheetId="700" refreshError="1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 refreshError="1"/>
      <sheetData sheetId="725" refreshError="1"/>
      <sheetData sheetId="726" refreshError="1"/>
      <sheetData sheetId="727" refreshError="1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>
        <row r="7">
          <cell r="D7">
            <v>0</v>
          </cell>
        </row>
        <row r="8">
          <cell r="D8">
            <v>0</v>
          </cell>
        </row>
        <row r="9">
          <cell r="D9">
            <v>0</v>
          </cell>
        </row>
        <row r="12">
          <cell r="D12">
            <v>0</v>
          </cell>
        </row>
        <row r="14">
          <cell r="D14">
            <v>30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>
        <row r="13">
          <cell r="G13" t="str">
            <v>02-30513-324240-2003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  <sheetName val="glvc"/>
      <sheetName val="UNITARIOS GENERALES"/>
      <sheetName val="PRECIOS"/>
      <sheetName val="UNITARIOS"/>
      <sheetName val="PE-02"/>
      <sheetName val="BASE"/>
      <sheetName val="PE_02"/>
      <sheetName val="DATOS GRAFICOS"/>
      <sheetName val="Estruc_ Tarif"/>
      <sheetName val="Listado"/>
      <sheetName val="FICHA EBI 1 de 6 "/>
      <sheetName val="BASE DATOS"/>
      <sheetName val="RECIBO FINAL"/>
      <sheetName val="MANO DE OBRA"/>
      <sheetName val="EQUIPO"/>
      <sheetName val="MATERIALES"/>
      <sheetName val="5094-2003"/>
      <sheetName val="INSUMOS"/>
      <sheetName val="Hoja3"/>
      <sheetName val="1.1"/>
      <sheetName val="TUBERIA"/>
      <sheetName val="Hoja2"/>
      <sheetName val="Listas"/>
      <sheetName val="Desmonte y Limpieza"/>
      <sheetName val="Form5 _Pág_ 1"/>
      <sheetName val="Form5 _Pág_ 2"/>
      <sheetName val="Datos Generales"/>
      <sheetName val="ITEMS"/>
      <sheetName val="APU"/>
      <sheetName val="AIU"/>
      <sheetName val="CONS"/>
      <sheetName val="31"/>
      <sheetName val="7.12"/>
      <sheetName val="Tablas"/>
      <sheetName val="UNITARIOS GENERALES.xls"/>
      <sheetName val="PESOS"/>
      <sheetName val="letra"/>
      <sheetName val="PRESUPUESTO"/>
      <sheetName val="5. MODIFICATORIA"/>
      <sheetName val="RECURSOS"/>
      <sheetName val="ANALISIS DE PRECIOS UNITARIOS"/>
      <sheetName val="CRA.MODI"/>
      <sheetName val="Anexo 13"/>
      <sheetName val="Datos"/>
      <sheetName val="ACTA 1 INICIO"/>
      <sheetName val="\Documents and Settings\Adminis"/>
      <sheetName val="\Cofinanciacion\FICHAS Y FORMAT"/>
      <sheetName val="\Users\Juan\Downloads\Users\USU"/>
      <sheetName val="\Users\user\Library\Mail Downlo"/>
      <sheetName val="INV"/>
      <sheetName val="AASHTO"/>
      <sheetName val="ESTADO RED"/>
      <sheetName val="CARRETERAS"/>
      <sheetName val="GENERALIDADES "/>
      <sheetName val="\A\Cofinanciacion\FICHAS Y FORM"/>
      <sheetName val="BASES"/>
      <sheetName val="Summary"/>
      <sheetName val="Hoja1"/>
      <sheetName val="MC SF GAVIONES"/>
      <sheetName val="civ_roma"/>
      <sheetName val="Sheet1"/>
      <sheetName val="UNITARIOS_GENERALES"/>
      <sheetName val="5__MODIFICATORIA"/>
      <sheetName val="AIUsan"/>
      <sheetName val="UNITARIOS%20GENERALES.xls"/>
      <sheetName val="ANEXO 9 (MATERIAL)"/>
      <sheetName val="PRESUP. RESUMEN"/>
      <sheetName val="Formato"/>
      <sheetName val="Parámetros"/>
      <sheetName val="Jornale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/>
      <sheetData sheetId="64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D3" t="str">
            <v>DOCUMENTO CDP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Q22" t="str">
            <v>E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Q62" t="str">
            <v>E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I78" t="str">
            <v xml:space="preserve">Modelaje Fundaciones                             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Q81" t="str">
            <v>E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Q90" t="str">
            <v>E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Q93" t="str">
            <v>E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Q105" t="str">
            <v>E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Q108" t="str">
            <v>E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I115" t="str">
            <v xml:space="preserve">Modelaje Estructura Metálica                     </v>
          </cell>
          <cell r="Q115" t="str">
            <v>P</v>
          </cell>
        </row>
        <row r="116">
          <cell r="E116">
            <v>46</v>
          </cell>
          <cell r="I116" t="str">
            <v>Reporte bombas a reutilizar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I138" t="str">
            <v xml:space="preserve">Revisión Planos del Fabricante Compresor         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Q153" t="str">
            <v>E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Q154" t="str">
            <v>P</v>
          </cell>
          <cell r="AI154">
            <v>0</v>
          </cell>
        </row>
        <row r="155">
          <cell r="E155">
            <v>46</v>
          </cell>
          <cell r="I155" t="str">
            <v xml:space="preserve">Modelaje Equipos IFC                             </v>
          </cell>
          <cell r="Q155" t="str">
            <v>P</v>
          </cell>
        </row>
        <row r="156">
          <cell r="E156">
            <v>46</v>
          </cell>
          <cell r="I156" t="str">
            <v xml:space="preserve">Primera Revisión Modelo                          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I160" t="str">
            <v xml:space="preserve">Segunda Revisión Modelo                          </v>
          </cell>
          <cell r="Q160" t="str">
            <v>P</v>
          </cell>
        </row>
        <row r="161">
          <cell r="E161">
            <v>46</v>
          </cell>
          <cell r="I161" t="str">
            <v xml:space="preserve">Tercera Revisión Modelo                          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Q164" t="str">
            <v>E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Q167" t="str">
            <v>E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I168" t="str">
            <v xml:space="preserve">Emisión Isometricos Plantas de Desmantelamiento  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7"/>
      <sheetData sheetId="8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>
        <row r="24">
          <cell r="B24" t="str">
            <v xml:space="preserve">Demoler estructura existente. </v>
          </cell>
        </row>
        <row r="25">
          <cell r="B25" t="str">
            <v>Mantener estructura existente y alargar a la entrada y a la salida.</v>
          </cell>
        </row>
        <row r="26">
          <cell r="B26" t="str">
            <v>Mantener estructura existente.</v>
          </cell>
        </row>
        <row r="27">
          <cell r="B27" t="str">
            <v>NA</v>
          </cell>
        </row>
      </sheetData>
      <sheetData sheetId="1"/>
      <sheetData sheetId="2">
        <row r="21">
          <cell r="C21">
            <v>164</v>
          </cell>
        </row>
      </sheetData>
      <sheetData sheetId="3">
        <row r="22">
          <cell r="C22">
            <v>139.39999999999998</v>
          </cell>
        </row>
      </sheetData>
      <sheetData sheetId="4"/>
      <sheetData sheetId="5"/>
      <sheetData sheetId="6">
        <row r="56">
          <cell r="L56">
            <v>209.78999999999996</v>
          </cell>
        </row>
      </sheetData>
      <sheetData sheetId="7">
        <row r="43">
          <cell r="G43">
            <v>894.7800000000002</v>
          </cell>
        </row>
      </sheetData>
      <sheetData sheetId="8">
        <row r="90">
          <cell r="G90">
            <v>3049.9200000000005</v>
          </cell>
        </row>
      </sheetData>
      <sheetData sheetId="9"/>
      <sheetData sheetId="10">
        <row r="19">
          <cell r="V19">
            <v>172.74480074042731</v>
          </cell>
        </row>
      </sheetData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3" refreshError="1"/>
      <sheetData sheetId="4" refreshError="1"/>
      <sheetData sheetId="5">
        <row r="8">
          <cell r="J8">
            <v>136500000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6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>
        <row r="34">
          <cell r="H34">
            <v>2000</v>
          </cell>
        </row>
      </sheetData>
      <sheetData sheetId="4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>
        <row r="11">
          <cell r="F11" t="str">
            <v>JUAN DE JESUS AMARIS MEJIA E.U.</v>
          </cell>
        </row>
        <row r="23">
          <cell r="I23">
            <v>0</v>
          </cell>
        </row>
        <row r="24">
          <cell r="I24">
            <v>3.3E-3</v>
          </cell>
        </row>
        <row r="25">
          <cell r="I25">
            <v>0.01</v>
          </cell>
        </row>
      </sheetData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311.1P"/>
      <sheetName val="701.2P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>
        <row r="3">
          <cell r="A3">
            <v>1</v>
          </cell>
          <cell r="B3" t="str">
            <v>AMBULANCIA</v>
          </cell>
          <cell r="C3" t="str">
            <v>UND</v>
          </cell>
          <cell r="D3">
            <v>50000</v>
          </cell>
        </row>
        <row r="4">
          <cell r="A4">
            <v>2</v>
          </cell>
          <cell r="B4" t="str">
            <v>BAÑO PORTATIL</v>
          </cell>
          <cell r="C4" t="str">
            <v>UND</v>
          </cell>
          <cell r="D4">
            <v>5000</v>
          </cell>
        </row>
        <row r="5">
          <cell r="A5">
            <v>3</v>
          </cell>
          <cell r="B5" t="str">
            <v>CARGADOR</v>
          </cell>
          <cell r="C5" t="str">
            <v>UND</v>
          </cell>
          <cell r="D5">
            <v>280000</v>
          </cell>
        </row>
        <row r="6">
          <cell r="A6">
            <v>4</v>
          </cell>
          <cell r="B6" t="str">
            <v>BOMBA PARA PRUEBA</v>
          </cell>
          <cell r="C6" t="str">
            <v>UND</v>
          </cell>
          <cell r="D6">
            <v>30000</v>
          </cell>
        </row>
        <row r="7">
          <cell r="A7">
            <v>5</v>
          </cell>
          <cell r="B7" t="str">
            <v>CAMABAJA</v>
          </cell>
          <cell r="C7" t="str">
            <v>UND</v>
          </cell>
          <cell r="D7">
            <v>350000</v>
          </cell>
        </row>
        <row r="8">
          <cell r="A8">
            <v>6</v>
          </cell>
          <cell r="B8" t="str">
            <v>CAMION 3 TON.</v>
          </cell>
          <cell r="C8" t="str">
            <v>UND</v>
          </cell>
          <cell r="D8">
            <v>40000</v>
          </cell>
        </row>
        <row r="9">
          <cell r="A9">
            <v>7</v>
          </cell>
          <cell r="B9" t="str">
            <v>CAMIONETA</v>
          </cell>
          <cell r="C9" t="str">
            <v>UND</v>
          </cell>
          <cell r="D9">
            <v>40000</v>
          </cell>
        </row>
        <row r="10">
          <cell r="A10">
            <v>8</v>
          </cell>
          <cell r="B10" t="str">
            <v>CARPAS PORTATILES</v>
          </cell>
          <cell r="C10" t="str">
            <v>UND</v>
          </cell>
          <cell r="D10">
            <v>5000</v>
          </cell>
        </row>
        <row r="11">
          <cell r="A11">
            <v>9</v>
          </cell>
          <cell r="B11" t="str">
            <v>CHAZADORA</v>
          </cell>
          <cell r="C11" t="str">
            <v>UND</v>
          </cell>
          <cell r="D11">
            <v>45000</v>
          </cell>
        </row>
        <row r="12">
          <cell r="A12">
            <v>10</v>
          </cell>
          <cell r="B12" t="str">
            <v>COMPRESOR</v>
          </cell>
          <cell r="C12" t="str">
            <v>UND</v>
          </cell>
          <cell r="D12">
            <v>90000</v>
          </cell>
        </row>
        <row r="13">
          <cell r="A13">
            <v>11</v>
          </cell>
          <cell r="B13" t="str">
            <v>CONTENEDOR</v>
          </cell>
          <cell r="C13" t="str">
            <v>UND</v>
          </cell>
          <cell r="D13">
            <v>12000</v>
          </cell>
        </row>
        <row r="14">
          <cell r="A14">
            <v>12</v>
          </cell>
          <cell r="B14" t="str">
            <v>CORTADORA DE CONCRETO</v>
          </cell>
          <cell r="C14" t="str">
            <v>UND</v>
          </cell>
          <cell r="D14">
            <v>45000</v>
          </cell>
        </row>
        <row r="15">
          <cell r="A15">
            <v>13</v>
          </cell>
          <cell r="B15" t="str">
            <v>DOBLADORA HIDRAULICA</v>
          </cell>
          <cell r="C15" t="str">
            <v>UND</v>
          </cell>
          <cell r="D15">
            <v>75000</v>
          </cell>
        </row>
        <row r="16">
          <cell r="A16">
            <v>14</v>
          </cell>
          <cell r="B16" t="str">
            <v>EQUIPO COMPLETO DE PINTURA</v>
          </cell>
          <cell r="C16" t="str">
            <v>UND</v>
          </cell>
          <cell r="D16">
            <v>50000</v>
          </cell>
        </row>
        <row r="17">
          <cell r="A17">
            <v>15</v>
          </cell>
          <cell r="B17" t="str">
            <v>EQUIPO COMPLETO DE PRUEBA</v>
          </cell>
          <cell r="C17" t="str">
            <v>UND</v>
          </cell>
          <cell r="D17">
            <v>150000</v>
          </cell>
        </row>
        <row r="18">
          <cell r="A18">
            <v>16</v>
          </cell>
          <cell r="B18" t="str">
            <v>EQUIPO COMPLETO SANDBLASTING</v>
          </cell>
          <cell r="C18" t="str">
            <v>UND</v>
          </cell>
          <cell r="D18">
            <v>160000</v>
          </cell>
        </row>
        <row r="19">
          <cell r="A19">
            <v>17</v>
          </cell>
          <cell r="B19" t="str">
            <v>EQUIPO DE COMUNICACIÓN</v>
          </cell>
          <cell r="C19" t="str">
            <v>UND</v>
          </cell>
          <cell r="D19">
            <v>5000</v>
          </cell>
        </row>
        <row r="20">
          <cell r="A20">
            <v>18</v>
          </cell>
          <cell r="B20" t="str">
            <v>EQUIPO DE OXI-CORTE</v>
          </cell>
          <cell r="C20" t="str">
            <v>UND</v>
          </cell>
          <cell r="D20">
            <v>20000</v>
          </cell>
        </row>
        <row r="21">
          <cell r="A21">
            <v>19</v>
          </cell>
          <cell r="B21" t="str">
            <v>EQUIPO DE SOLDADURA - ACPM</v>
          </cell>
          <cell r="C21" t="str">
            <v>UND</v>
          </cell>
          <cell r="D21">
            <v>40000</v>
          </cell>
        </row>
        <row r="22">
          <cell r="A22">
            <v>20</v>
          </cell>
          <cell r="B22" t="str">
            <v>EQUIPO TOPOGRAFICO</v>
          </cell>
          <cell r="C22" t="str">
            <v>UND</v>
          </cell>
          <cell r="D22">
            <v>40000</v>
          </cell>
        </row>
        <row r="23">
          <cell r="A23">
            <v>21</v>
          </cell>
          <cell r="B23" t="str">
            <v>EQUIPOS DE CALIBRACION</v>
          </cell>
          <cell r="C23" t="str">
            <v>UND</v>
          </cell>
          <cell r="D23">
            <v>50000</v>
          </cell>
        </row>
        <row r="24">
          <cell r="A24">
            <v>22</v>
          </cell>
          <cell r="B24" t="str">
            <v>EQUIPOS DE OFICINA</v>
          </cell>
          <cell r="C24" t="str">
            <v>UND</v>
          </cell>
          <cell r="D24">
            <v>60000</v>
          </cell>
        </row>
        <row r="25">
          <cell r="A25">
            <v>23</v>
          </cell>
          <cell r="B25" t="str">
            <v>ESTACION</v>
          </cell>
          <cell r="C25" t="str">
            <v>UND</v>
          </cell>
          <cell r="D25">
            <v>150000</v>
          </cell>
        </row>
        <row r="26">
          <cell r="A26">
            <v>24</v>
          </cell>
          <cell r="B26" t="str">
            <v>GRUA</v>
          </cell>
          <cell r="C26" t="str">
            <v>UND</v>
          </cell>
          <cell r="D26">
            <v>500000</v>
          </cell>
        </row>
        <row r="27">
          <cell r="A27">
            <v>25</v>
          </cell>
          <cell r="B27" t="str">
            <v>GRUA DE 10 TON.</v>
          </cell>
          <cell r="C27" t="str">
            <v>UND</v>
          </cell>
          <cell r="D27">
            <v>200000</v>
          </cell>
        </row>
        <row r="28">
          <cell r="A28">
            <v>26</v>
          </cell>
          <cell r="B28" t="str">
            <v>GRUA DE 20 TON.</v>
          </cell>
          <cell r="C28" t="str">
            <v>UND</v>
          </cell>
          <cell r="D28">
            <v>460000</v>
          </cell>
        </row>
        <row r="29">
          <cell r="A29">
            <v>27</v>
          </cell>
          <cell r="B29" t="str">
            <v>GRUA DE 200 TON.</v>
          </cell>
          <cell r="C29" t="str">
            <v>UND</v>
          </cell>
          <cell r="D29">
            <v>4300000</v>
          </cell>
        </row>
        <row r="30">
          <cell r="A30">
            <v>28</v>
          </cell>
          <cell r="B30" t="str">
            <v>GRUA DE 80 TON.</v>
          </cell>
          <cell r="C30" t="str">
            <v>UND</v>
          </cell>
          <cell r="D30">
            <v>2800000</v>
          </cell>
        </row>
        <row r="31">
          <cell r="A31">
            <v>29</v>
          </cell>
          <cell r="B31" t="str">
            <v>HERRAMIENTA MENORES</v>
          </cell>
          <cell r="C31" t="str">
            <v>UND</v>
          </cell>
          <cell r="D31">
            <v>24376</v>
          </cell>
        </row>
        <row r="32">
          <cell r="A32">
            <v>30</v>
          </cell>
          <cell r="B32" t="str">
            <v>HERRAMIENTAS VARIAS</v>
          </cell>
          <cell r="C32" t="str">
            <v>UND</v>
          </cell>
          <cell r="D32">
            <v>8000</v>
          </cell>
        </row>
        <row r="33">
          <cell r="A33">
            <v>31</v>
          </cell>
          <cell r="B33" t="str">
            <v>HISTER</v>
          </cell>
          <cell r="C33" t="str">
            <v>UND</v>
          </cell>
          <cell r="D33">
            <v>200000</v>
          </cell>
        </row>
        <row r="34">
          <cell r="A34">
            <v>32</v>
          </cell>
          <cell r="B34" t="str">
            <v>MAQUINA DE SOLDAR</v>
          </cell>
          <cell r="C34" t="str">
            <v>UND</v>
          </cell>
          <cell r="D34">
            <v>40000</v>
          </cell>
        </row>
        <row r="35">
          <cell r="A35">
            <v>33</v>
          </cell>
          <cell r="B35" t="str">
            <v>MARTILLO NEUMATICO</v>
          </cell>
          <cell r="C35" t="str">
            <v>UND</v>
          </cell>
          <cell r="D35">
            <v>25000</v>
          </cell>
        </row>
        <row r="36">
          <cell r="A36">
            <v>34</v>
          </cell>
          <cell r="B36" t="str">
            <v>MEDIDOR DE AISLAMIENTO</v>
          </cell>
          <cell r="C36" t="str">
            <v>UND</v>
          </cell>
          <cell r="D36">
            <v>50000</v>
          </cell>
        </row>
        <row r="37">
          <cell r="A37">
            <v>35</v>
          </cell>
          <cell r="B37" t="str">
            <v>MEZCLADORA</v>
          </cell>
          <cell r="C37" t="str">
            <v>UND</v>
          </cell>
          <cell r="D37">
            <v>30000</v>
          </cell>
        </row>
        <row r="38">
          <cell r="A38">
            <v>36</v>
          </cell>
          <cell r="B38" t="str">
            <v>MOTOBOMBA 3"</v>
          </cell>
          <cell r="C38" t="str">
            <v>UND</v>
          </cell>
          <cell r="D38">
            <v>25000</v>
          </cell>
        </row>
        <row r="39">
          <cell r="A39">
            <v>37</v>
          </cell>
          <cell r="B39" t="str">
            <v>MOTONIVELADORA</v>
          </cell>
          <cell r="C39" t="str">
            <v>UND</v>
          </cell>
          <cell r="D39">
            <v>500000</v>
          </cell>
        </row>
        <row r="40">
          <cell r="A40">
            <v>38</v>
          </cell>
          <cell r="B40" t="str">
            <v>PARALES METALICOS</v>
          </cell>
          <cell r="C40" t="str">
            <v>UND</v>
          </cell>
          <cell r="D40">
            <v>200</v>
          </cell>
        </row>
        <row r="41">
          <cell r="A41">
            <v>39</v>
          </cell>
          <cell r="B41" t="str">
            <v>PLANTA ELECTRICA</v>
          </cell>
          <cell r="C41" t="str">
            <v>UND</v>
          </cell>
          <cell r="D41">
            <v>30000</v>
          </cell>
        </row>
        <row r="42">
          <cell r="A42">
            <v>40</v>
          </cell>
          <cell r="B42" t="str">
            <v>PULIDORAS</v>
          </cell>
          <cell r="C42" t="str">
            <v>UND</v>
          </cell>
          <cell r="D42">
            <v>17600</v>
          </cell>
        </row>
        <row r="43">
          <cell r="A43">
            <v>41</v>
          </cell>
          <cell r="B43" t="str">
            <v>RETROEXCAVADORA CON MARTILLO</v>
          </cell>
          <cell r="C43" t="str">
            <v>UND</v>
          </cell>
          <cell r="D43">
            <v>75000</v>
          </cell>
        </row>
        <row r="44">
          <cell r="A44">
            <v>42</v>
          </cell>
          <cell r="B44" t="str">
            <v>ROSCADORA ELECTRICA</v>
          </cell>
          <cell r="C44" t="str">
            <v>UND</v>
          </cell>
          <cell r="D44">
            <v>40000</v>
          </cell>
        </row>
        <row r="45">
          <cell r="A45">
            <v>43</v>
          </cell>
          <cell r="B45" t="str">
            <v>TABLEROS</v>
          </cell>
          <cell r="C45" t="str">
            <v>UND</v>
          </cell>
          <cell r="D45">
            <v>200</v>
          </cell>
        </row>
        <row r="46">
          <cell r="A46">
            <v>44</v>
          </cell>
          <cell r="B46" t="str">
            <v>VIBRADOR PARA CONCRETO</v>
          </cell>
          <cell r="C46" t="str">
            <v>UND</v>
          </cell>
          <cell r="D46">
            <v>30000</v>
          </cell>
        </row>
        <row r="47">
          <cell r="A47">
            <v>45</v>
          </cell>
          <cell r="B47" t="str">
            <v>VIBROCOMPACTADOR MANUAL</v>
          </cell>
          <cell r="C47" t="str">
            <v>UND</v>
          </cell>
          <cell r="D47">
            <v>35000</v>
          </cell>
        </row>
        <row r="48">
          <cell r="A48">
            <v>46</v>
          </cell>
          <cell r="B48" t="str">
            <v>VOLQUETA</v>
          </cell>
          <cell r="C48" t="str">
            <v>UND</v>
          </cell>
          <cell r="D48">
            <v>125000</v>
          </cell>
        </row>
        <row r="49">
          <cell r="A49">
            <v>47</v>
          </cell>
          <cell r="B49" t="str">
            <v>WINCHE</v>
          </cell>
          <cell r="C49" t="str">
            <v>UND</v>
          </cell>
          <cell r="D49">
            <v>150000</v>
          </cell>
        </row>
        <row r="50">
          <cell r="A50">
            <v>48</v>
          </cell>
          <cell r="B50" t="str">
            <v>ENCOFRADOS</v>
          </cell>
          <cell r="C50" t="str">
            <v>UND</v>
          </cell>
          <cell r="D50">
            <v>6000</v>
          </cell>
        </row>
        <row r="51">
          <cell r="A51">
            <v>49</v>
          </cell>
          <cell r="B51" t="str">
            <v>ANDAMIOS TIPO TUBULAR + TABLONES</v>
          </cell>
          <cell r="C51" t="str">
            <v>UND</v>
          </cell>
          <cell r="D51">
            <v>4800</v>
          </cell>
        </row>
        <row r="52">
          <cell r="A52">
            <v>50</v>
          </cell>
          <cell r="B52" t="str">
            <v>HERRAMIENTAS MENORES</v>
          </cell>
          <cell r="C52" t="str">
            <v>UND</v>
          </cell>
          <cell r="D52">
            <v>4000</v>
          </cell>
        </row>
        <row r="53">
          <cell r="A53">
            <v>51</v>
          </cell>
          <cell r="B53" t="str">
            <v>EQUIPO COMPLETO RADIOGRAFIAS</v>
          </cell>
          <cell r="C53" t="str">
            <v>UND</v>
          </cell>
          <cell r="D53">
            <v>90000</v>
          </cell>
        </row>
        <row r="54">
          <cell r="A54">
            <v>52</v>
          </cell>
          <cell r="B54" t="str">
            <v>HERRAMIENTA MENOR</v>
          </cell>
          <cell r="C54" t="str">
            <v>UND</v>
          </cell>
          <cell r="D54">
            <v>5000</v>
          </cell>
        </row>
        <row r="55">
          <cell r="A55">
            <v>53</v>
          </cell>
          <cell r="B55" t="str">
            <v>MONTACARGA</v>
          </cell>
          <cell r="C55" t="str">
            <v>UND</v>
          </cell>
          <cell r="D55">
            <v>150000</v>
          </cell>
        </row>
        <row r="56">
          <cell r="A56">
            <v>54</v>
          </cell>
          <cell r="B56" t="str">
            <v>UNIDAD TRATAMIENTO TERMICO</v>
          </cell>
          <cell r="C56" t="str">
            <v>UND</v>
          </cell>
          <cell r="D56">
            <v>180000</v>
          </cell>
        </row>
        <row r="57">
          <cell r="A57">
            <v>55</v>
          </cell>
          <cell r="B57" t="str">
            <v>ESCALERAS METALICAS</v>
          </cell>
          <cell r="C57" t="str">
            <v>UND</v>
          </cell>
          <cell r="D57">
            <v>3200</v>
          </cell>
        </row>
        <row r="58">
          <cell r="A58">
            <v>56</v>
          </cell>
          <cell r="B58" t="str">
            <v>ARNES DE SEGURIDAD</v>
          </cell>
          <cell r="C58" t="str">
            <v>UND</v>
          </cell>
          <cell r="D58">
            <v>4000</v>
          </cell>
        </row>
        <row r="59">
          <cell r="A59">
            <v>57</v>
          </cell>
          <cell r="B59" t="str">
            <v>EQUIPO DE CALIBRACION</v>
          </cell>
          <cell r="C59" t="str">
            <v>UND</v>
          </cell>
          <cell r="D59">
            <v>16000</v>
          </cell>
        </row>
        <row r="60">
          <cell r="A60">
            <v>58</v>
          </cell>
          <cell r="B60" t="str">
            <v>BANCO DE CALIBRACION NEUMATICA</v>
          </cell>
          <cell r="C60" t="str">
            <v>UND</v>
          </cell>
          <cell r="D60">
            <v>28000</v>
          </cell>
        </row>
        <row r="61">
          <cell r="A61">
            <v>59</v>
          </cell>
          <cell r="B61" t="str">
            <v>ANDAMIOS</v>
          </cell>
          <cell r="C61" t="str">
            <v>UND</v>
          </cell>
          <cell r="D61">
            <v>300</v>
          </cell>
        </row>
        <row r="62">
          <cell r="A62">
            <v>60</v>
          </cell>
          <cell r="B62" t="str">
            <v>TELUROMETRO</v>
          </cell>
          <cell r="C62" t="str">
            <v>UND</v>
          </cell>
          <cell r="D62">
            <v>70000</v>
          </cell>
        </row>
        <row r="63">
          <cell r="A63">
            <v>61</v>
          </cell>
          <cell r="B63" t="str">
            <v>COMPUTADOR</v>
          </cell>
          <cell r="C63" t="str">
            <v>UND</v>
          </cell>
          <cell r="D63">
            <v>10000</v>
          </cell>
        </row>
        <row r="64">
          <cell r="A64">
            <v>62</v>
          </cell>
          <cell r="C64" t="str">
            <v>UND</v>
          </cell>
        </row>
        <row r="65">
          <cell r="A65">
            <v>63</v>
          </cell>
          <cell r="C65" t="str">
            <v>UND</v>
          </cell>
        </row>
      </sheetData>
      <sheetData sheetId="105" refreshError="1">
        <row r="3">
          <cell r="A3">
            <v>1</v>
          </cell>
          <cell r="B3" t="str">
            <v xml:space="preserve"> AGREGADO FINO</v>
          </cell>
          <cell r="C3" t="str">
            <v>M3</v>
          </cell>
          <cell r="D3">
            <v>17004</v>
          </cell>
        </row>
        <row r="4">
          <cell r="A4">
            <v>2</v>
          </cell>
          <cell r="B4" t="str">
            <v>ACERO</v>
          </cell>
          <cell r="C4" t="str">
            <v>KG</v>
          </cell>
          <cell r="D4">
            <v>1600</v>
          </cell>
        </row>
        <row r="5">
          <cell r="A5">
            <v>3</v>
          </cell>
          <cell r="B5" t="str">
            <v>ACERO ESTRUCTURAL A-36</v>
          </cell>
          <cell r="C5" t="str">
            <v>KG</v>
          </cell>
          <cell r="D5">
            <v>4200</v>
          </cell>
        </row>
        <row r="6">
          <cell r="A6">
            <v>4</v>
          </cell>
          <cell r="B6" t="str">
            <v>ACOPLE PARA FLEXICONDUIT Ø 1"</v>
          </cell>
          <cell r="C6" t="str">
            <v>UND</v>
          </cell>
          <cell r="D6">
            <v>28014</v>
          </cell>
        </row>
        <row r="7">
          <cell r="A7">
            <v>5</v>
          </cell>
          <cell r="B7" t="str">
            <v>ACOPLE PARA FLEXICONDUIT Ø 2"</v>
          </cell>
          <cell r="C7" t="str">
            <v>UND</v>
          </cell>
          <cell r="D7">
            <v>19914.3</v>
          </cell>
        </row>
        <row r="8">
          <cell r="A8">
            <v>6</v>
          </cell>
          <cell r="B8" t="str">
            <v>ADITIVOS</v>
          </cell>
          <cell r="C8" t="str">
            <v>GL</v>
          </cell>
          <cell r="D8">
            <v>10000</v>
          </cell>
        </row>
        <row r="9">
          <cell r="A9">
            <v>7</v>
          </cell>
          <cell r="B9" t="str">
            <v>AGREGADO GRUESO</v>
          </cell>
          <cell r="C9" t="str">
            <v>M3</v>
          </cell>
          <cell r="D9">
            <v>49980</v>
          </cell>
        </row>
        <row r="10">
          <cell r="A10">
            <v>8</v>
          </cell>
          <cell r="B10" t="str">
            <v>ANCLAJE AB 3/4 CON CAMISA</v>
          </cell>
          <cell r="C10" t="str">
            <v>UND</v>
          </cell>
          <cell r="D10">
            <v>40000</v>
          </cell>
        </row>
        <row r="11">
          <cell r="A11">
            <v>9</v>
          </cell>
          <cell r="B11" t="str">
            <v>ANGULO 2" x 2" x ¼"</v>
          </cell>
          <cell r="C11" t="str">
            <v>KG</v>
          </cell>
          <cell r="D11">
            <v>2205</v>
          </cell>
        </row>
        <row r="12">
          <cell r="A12">
            <v>10</v>
          </cell>
          <cell r="B12" t="str">
            <v>ANGULO 2" x 2" x 1/8" x 6 MTS.</v>
          </cell>
          <cell r="C12" t="str">
            <v>UND</v>
          </cell>
          <cell r="D12">
            <v>57000</v>
          </cell>
        </row>
        <row r="13">
          <cell r="A13">
            <v>11</v>
          </cell>
          <cell r="B13" t="str">
            <v>ARENA LAVADA TIPO I</v>
          </cell>
          <cell r="C13" t="str">
            <v>M3</v>
          </cell>
          <cell r="D13">
            <v>16000</v>
          </cell>
        </row>
        <row r="14">
          <cell r="A14">
            <v>12</v>
          </cell>
          <cell r="B14" t="str">
            <v>ARENA SECA</v>
          </cell>
          <cell r="C14" t="str">
            <v>M3</v>
          </cell>
          <cell r="D14">
            <v>90000</v>
          </cell>
        </row>
        <row r="15">
          <cell r="A15">
            <v>13</v>
          </cell>
          <cell r="B15" t="str">
            <v>ARENA-CEMENTO</v>
          </cell>
          <cell r="C15" t="str">
            <v>M3</v>
          </cell>
          <cell r="D15">
            <v>35000</v>
          </cell>
        </row>
        <row r="16">
          <cell r="A16">
            <v>14</v>
          </cell>
          <cell r="B16" t="str">
            <v>BALDOSA GRANITO .33X.33 T-ALFA</v>
          </cell>
          <cell r="C16" t="str">
            <v>M2</v>
          </cell>
          <cell r="D16">
            <v>23000</v>
          </cell>
        </row>
        <row r="17">
          <cell r="A17">
            <v>15</v>
          </cell>
          <cell r="B17" t="str">
            <v>BANDEJA PORTACABLE 0.40</v>
          </cell>
          <cell r="C17" t="str">
            <v>ML</v>
          </cell>
          <cell r="D17">
            <v>65000</v>
          </cell>
        </row>
        <row r="18">
          <cell r="A18">
            <v>16</v>
          </cell>
          <cell r="B18" t="str">
            <v>BANDEJA PORTACABLE 0.20</v>
          </cell>
          <cell r="C18" t="str">
            <v>ML</v>
          </cell>
          <cell r="D18">
            <v>54000</v>
          </cell>
        </row>
        <row r="19">
          <cell r="A19">
            <v>17</v>
          </cell>
          <cell r="B19" t="str">
            <v>BANDEJAS PORTACABLE ALUMINIO</v>
          </cell>
          <cell r="C19" t="str">
            <v>ML</v>
          </cell>
          <cell r="D19">
            <v>126000</v>
          </cell>
        </row>
        <row r="20">
          <cell r="A20">
            <v>18</v>
          </cell>
          <cell r="B20" t="str">
            <v>BRIDA Ø ½" ROSCADA ANSI 300 AC 304</v>
          </cell>
          <cell r="C20" t="str">
            <v>UND</v>
          </cell>
          <cell r="D20">
            <v>85260</v>
          </cell>
        </row>
        <row r="21">
          <cell r="A21">
            <v>19</v>
          </cell>
          <cell r="B21" t="str">
            <v>BRIDA Ø 1½" ANSI 300 CON PERFORACION ½" NPT</v>
          </cell>
          <cell r="C21" t="str">
            <v>UND</v>
          </cell>
          <cell r="D21">
            <v>42630</v>
          </cell>
        </row>
        <row r="22">
          <cell r="A22">
            <v>20</v>
          </cell>
          <cell r="B22" t="str">
            <v>BRIDA Ø 1½" ANSI 300 PERF. ROSC. ½" NPT A.I. 304</v>
          </cell>
          <cell r="C22" t="str">
            <v>UND</v>
          </cell>
          <cell r="D22">
            <v>85260</v>
          </cell>
        </row>
        <row r="23">
          <cell r="A23">
            <v>21</v>
          </cell>
          <cell r="B23" t="str">
            <v>BRIDA Ø 1½" ROSCADA ANSI 300  AC</v>
          </cell>
          <cell r="C23" t="str">
            <v>UND</v>
          </cell>
          <cell r="D23">
            <v>42630</v>
          </cell>
        </row>
        <row r="24">
          <cell r="A24">
            <v>22</v>
          </cell>
          <cell r="B24" t="str">
            <v>BRIDA Ø 3/4" ROSCADA ANSI 300  AC</v>
          </cell>
          <cell r="C24" t="str">
            <v>UND</v>
          </cell>
          <cell r="D24">
            <v>19451.25</v>
          </cell>
        </row>
        <row r="25">
          <cell r="A25">
            <v>23</v>
          </cell>
          <cell r="B25" t="str">
            <v>CABLE DESNUDO 2/0 AWG</v>
          </cell>
          <cell r="C25" t="str">
            <v>ML</v>
          </cell>
          <cell r="D25">
            <v>6797</v>
          </cell>
        </row>
        <row r="26">
          <cell r="A26">
            <v>24</v>
          </cell>
          <cell r="B26" t="str">
            <v>CABLE MONOP. M.TEN. 1/0 AWG, XLPE 8KV 100% APANT.</v>
          </cell>
          <cell r="C26" t="str">
            <v>ML</v>
          </cell>
          <cell r="D26">
            <v>18375</v>
          </cell>
        </row>
        <row r="27">
          <cell r="A27">
            <v>25</v>
          </cell>
          <cell r="B27" t="str">
            <v>CABLE MONOP. P. F. 1/0 AWG, THW 75ºC- NEGRO</v>
          </cell>
          <cell r="C27" t="str">
            <v>ML</v>
          </cell>
          <cell r="D27">
            <v>6162.45</v>
          </cell>
        </row>
        <row r="28">
          <cell r="A28">
            <v>26</v>
          </cell>
          <cell r="B28" t="str">
            <v>CABLE MULTICOND. 3x12 AWG THW 75ºC 600V</v>
          </cell>
          <cell r="C28" t="str">
            <v>ML</v>
          </cell>
          <cell r="D28">
            <v>2362.5</v>
          </cell>
        </row>
        <row r="29">
          <cell r="A29">
            <v>27</v>
          </cell>
          <cell r="B29" t="str">
            <v>CABLE MULTICOND. 4 TRIADAS 16 AWG THW 75ºC</v>
          </cell>
          <cell r="C29" t="str">
            <v>ML</v>
          </cell>
          <cell r="D29">
            <v>12301.8</v>
          </cell>
        </row>
        <row r="30">
          <cell r="A30">
            <v>28</v>
          </cell>
          <cell r="B30" t="str">
            <v>CABLE MULTICOND. 4x12 AWG THW 75ºC 600V</v>
          </cell>
          <cell r="C30" t="str">
            <v>ML</v>
          </cell>
          <cell r="D30">
            <v>2759.4</v>
          </cell>
        </row>
        <row r="31">
          <cell r="A31">
            <v>29</v>
          </cell>
          <cell r="B31" t="str">
            <v xml:space="preserve">CABLE No.2 </v>
          </cell>
          <cell r="C31" t="str">
            <v>ML</v>
          </cell>
          <cell r="D31">
            <v>3775.8</v>
          </cell>
        </row>
        <row r="32">
          <cell r="A32">
            <v>30</v>
          </cell>
          <cell r="B32" t="str">
            <v>PERFIL EN H</v>
          </cell>
          <cell r="C32" t="str">
            <v>KG</v>
          </cell>
          <cell r="D32">
            <v>4725</v>
          </cell>
        </row>
        <row r="33">
          <cell r="A33">
            <v>31</v>
          </cell>
          <cell r="B33" t="str">
            <v>CEIGOTA P680</v>
          </cell>
          <cell r="C33" t="str">
            <v>GL</v>
          </cell>
          <cell r="D33">
            <v>309926</v>
          </cell>
        </row>
        <row r="34">
          <cell r="A34">
            <v>32</v>
          </cell>
          <cell r="B34" t="str">
            <v>CODO Ø ½" ROSCADO 3000# A.I.304</v>
          </cell>
          <cell r="C34" t="str">
            <v>UND</v>
          </cell>
          <cell r="D34">
            <v>28014</v>
          </cell>
        </row>
        <row r="35">
          <cell r="A35">
            <v>33</v>
          </cell>
          <cell r="B35" t="str">
            <v>CODO Ø ½" ROSCADO 3000# AC</v>
          </cell>
          <cell r="C35" t="str">
            <v>UND</v>
          </cell>
          <cell r="D35">
            <v>7429.8</v>
          </cell>
        </row>
        <row r="36">
          <cell r="A36">
            <v>34</v>
          </cell>
          <cell r="B36" t="str">
            <v>CODO Ø 3/4" ROSCADO 3000# AC</v>
          </cell>
          <cell r="C36" t="str">
            <v>UND</v>
          </cell>
          <cell r="D36">
            <v>10353</v>
          </cell>
        </row>
        <row r="37">
          <cell r="A37">
            <v>35</v>
          </cell>
          <cell r="B37" t="str">
            <v>COMBUSTIBLE</v>
          </cell>
          <cell r="C37" t="str">
            <v>GALON</v>
          </cell>
          <cell r="D37">
            <v>2900</v>
          </cell>
        </row>
        <row r="38">
          <cell r="A38">
            <v>36</v>
          </cell>
          <cell r="B38" t="str">
            <v>COMEDORES EN MADERA</v>
          </cell>
          <cell r="C38" t="str">
            <v>GL</v>
          </cell>
          <cell r="D38">
            <v>800000</v>
          </cell>
        </row>
        <row r="39">
          <cell r="A39">
            <v>37</v>
          </cell>
          <cell r="B39" t="str">
            <v>CONCECTOR Ø ¼" NPT MACHO x 3/8" OD A.I.</v>
          </cell>
          <cell r="C39" t="str">
            <v>UND</v>
          </cell>
          <cell r="D39">
            <v>46292.4</v>
          </cell>
        </row>
        <row r="40">
          <cell r="A40">
            <v>38</v>
          </cell>
          <cell r="B40" t="str">
            <v>CONCECTOR Ø ½" NPT MACHO x ½ OD A.I. 316</v>
          </cell>
          <cell r="C40" t="str">
            <v>UND</v>
          </cell>
          <cell r="D40">
            <v>42630</v>
          </cell>
        </row>
        <row r="41">
          <cell r="A41">
            <v>39</v>
          </cell>
          <cell r="B41" t="str">
            <v>CONCECTOR Ø ½" NPT MACHO x 3/8" OD A.I.</v>
          </cell>
          <cell r="C41" t="str">
            <v>UND</v>
          </cell>
          <cell r="D41">
            <v>54810</v>
          </cell>
        </row>
        <row r="42">
          <cell r="A42">
            <v>40</v>
          </cell>
          <cell r="B42" t="str">
            <v>CONCRETO 2500 PSI</v>
          </cell>
          <cell r="C42" t="str">
            <v>M3</v>
          </cell>
          <cell r="D42">
            <v>210000</v>
          </cell>
        </row>
        <row r="43">
          <cell r="A43">
            <v>41</v>
          </cell>
          <cell r="B43" t="str">
            <v>CONCRETO 3000 PSI</v>
          </cell>
          <cell r="C43" t="str">
            <v>M3</v>
          </cell>
          <cell r="D43">
            <v>250000</v>
          </cell>
        </row>
        <row r="44">
          <cell r="A44">
            <v>42</v>
          </cell>
          <cell r="B44" t="str">
            <v>CONCRETO 3000 PSI</v>
          </cell>
          <cell r="C44" t="str">
            <v>M3</v>
          </cell>
          <cell r="D44">
            <v>257000</v>
          </cell>
        </row>
        <row r="45">
          <cell r="A45">
            <v>43</v>
          </cell>
          <cell r="B45" t="str">
            <v>CONCRETO 3500 PSI</v>
          </cell>
          <cell r="C45" t="str">
            <v>M3</v>
          </cell>
          <cell r="D45">
            <v>275000</v>
          </cell>
        </row>
        <row r="46">
          <cell r="A46">
            <v>44</v>
          </cell>
          <cell r="B46" t="str">
            <v>CONCRETO 5000 PSI</v>
          </cell>
          <cell r="C46" t="str">
            <v>M3</v>
          </cell>
          <cell r="D46">
            <v>320000</v>
          </cell>
        </row>
        <row r="47">
          <cell r="A47">
            <v>45</v>
          </cell>
          <cell r="B47" t="str">
            <v>CONCRETO POBRE</v>
          </cell>
          <cell r="C47" t="str">
            <v>M3</v>
          </cell>
          <cell r="D47">
            <v>200000</v>
          </cell>
        </row>
        <row r="48">
          <cell r="A48">
            <v>46</v>
          </cell>
          <cell r="B48" t="str">
            <v>CONCRETO ROJO</v>
          </cell>
          <cell r="C48" t="str">
            <v>M3</v>
          </cell>
          <cell r="D48">
            <v>367500</v>
          </cell>
        </row>
        <row r="49">
          <cell r="A49">
            <v>47</v>
          </cell>
          <cell r="B49" t="str">
            <v>CONDULETA LB, LL, T, LR, C  HIERRO 3/4"</v>
          </cell>
          <cell r="C49" t="str">
            <v>UND</v>
          </cell>
          <cell r="D49">
            <v>15000</v>
          </cell>
        </row>
        <row r="50">
          <cell r="A50">
            <v>48</v>
          </cell>
          <cell r="B50" t="str">
            <v>CONDULETA LB, LL, T, LR, C  HIERRO 1"</v>
          </cell>
          <cell r="C50" t="str">
            <v>UND</v>
          </cell>
          <cell r="D50">
            <v>18000</v>
          </cell>
        </row>
        <row r="51">
          <cell r="A51">
            <v>49</v>
          </cell>
          <cell r="B51" t="str">
            <v>CONDULETA LB, LL, T, LR, C  HIERRO 1½"</v>
          </cell>
          <cell r="C51" t="str">
            <v>UND</v>
          </cell>
          <cell r="D51">
            <v>35000</v>
          </cell>
        </row>
        <row r="52">
          <cell r="A52">
            <v>50</v>
          </cell>
          <cell r="B52" t="str">
            <v>CONDULETA LB, LL, T, LR, C  HIERRO 2"</v>
          </cell>
          <cell r="C52" t="str">
            <v>UND</v>
          </cell>
          <cell r="D52">
            <v>46000</v>
          </cell>
        </row>
        <row r="53">
          <cell r="A53">
            <v>51</v>
          </cell>
          <cell r="B53" t="str">
            <v>DESCARGADOR SOBRETENSION CIRCUITO M. CLASE III</v>
          </cell>
          <cell r="C53" t="str">
            <v>UND</v>
          </cell>
          <cell r="D53">
            <v>325500</v>
          </cell>
        </row>
        <row r="54">
          <cell r="A54">
            <v>52</v>
          </cell>
          <cell r="B54" t="str">
            <v>DESCARGADOR SOBRETENSION SEÑAL INSTRUM.</v>
          </cell>
          <cell r="C54" t="str">
            <v>UND</v>
          </cell>
          <cell r="D54">
            <v>325500</v>
          </cell>
        </row>
        <row r="55">
          <cell r="A55">
            <v>53</v>
          </cell>
          <cell r="B55" t="str">
            <v>DIVISION MODULAR</v>
          </cell>
          <cell r="C55" t="str">
            <v>M2</v>
          </cell>
          <cell r="D55">
            <v>180000</v>
          </cell>
        </row>
        <row r="56">
          <cell r="A56">
            <v>54</v>
          </cell>
          <cell r="B56" t="str">
            <v>EMULSION ASFALTICA</v>
          </cell>
          <cell r="C56" t="str">
            <v>KILO</v>
          </cell>
          <cell r="D56">
            <v>850</v>
          </cell>
        </row>
        <row r="57">
          <cell r="A57">
            <v>55</v>
          </cell>
          <cell r="B57" t="str">
            <v>FLAKELINE 2000 MBT45 MILS</v>
          </cell>
          <cell r="C57" t="str">
            <v>M2</v>
          </cell>
          <cell r="D57">
            <v>108150</v>
          </cell>
        </row>
        <row r="58">
          <cell r="A58">
            <v>56</v>
          </cell>
          <cell r="B58" t="str">
            <v>FLEXICONDUIT 1" PVC CON CONECTORES Y ACC.</v>
          </cell>
          <cell r="C58" t="str">
            <v>ML</v>
          </cell>
          <cell r="D58">
            <v>27648.6</v>
          </cell>
        </row>
        <row r="59">
          <cell r="A59">
            <v>57</v>
          </cell>
          <cell r="B59" t="str">
            <v>FLEXICONDUIT 2" PVC CON CONECTORES Y ACC.</v>
          </cell>
          <cell r="C59" t="str">
            <v>ML</v>
          </cell>
          <cell r="D59">
            <v>58299.15</v>
          </cell>
        </row>
        <row r="60">
          <cell r="A60">
            <v>58</v>
          </cell>
          <cell r="B60" t="str">
            <v>FLEXICONDUIT 3" PVC CON CONECTORES Y ACC.</v>
          </cell>
          <cell r="C60" t="str">
            <v>UND</v>
          </cell>
          <cell r="D60">
            <v>187623.45</v>
          </cell>
        </row>
        <row r="61">
          <cell r="A61">
            <v>59</v>
          </cell>
          <cell r="B61" t="str">
            <v>FLEXICONDUITS ESXPLOCION PLUS</v>
          </cell>
          <cell r="C61" t="str">
            <v>UND</v>
          </cell>
          <cell r="D61">
            <v>368900</v>
          </cell>
        </row>
        <row r="62">
          <cell r="A62">
            <v>60</v>
          </cell>
          <cell r="B62" t="str">
            <v>FOAM GLASS</v>
          </cell>
          <cell r="C62" t="str">
            <v>GL</v>
          </cell>
          <cell r="D62">
            <v>262500</v>
          </cell>
        </row>
        <row r="63">
          <cell r="A63">
            <v>61</v>
          </cell>
          <cell r="B63" t="str">
            <v>FOILD-ALUMINIO</v>
          </cell>
          <cell r="C63" t="str">
            <v>M2</v>
          </cell>
          <cell r="D63">
            <v>18000</v>
          </cell>
        </row>
        <row r="64">
          <cell r="A64">
            <v>62</v>
          </cell>
          <cell r="B64" t="str">
            <v>MISCELANEOS</v>
          </cell>
          <cell r="C64" t="str">
            <v>GL</v>
          </cell>
        </row>
        <row r="65">
          <cell r="A65">
            <v>63</v>
          </cell>
          <cell r="B65" t="str">
            <v>GABINETE EN ALUMINIO 0,9 m x 0,4 m x 2,8 m</v>
          </cell>
          <cell r="C65" t="str">
            <v>GL</v>
          </cell>
          <cell r="D65">
            <v>1197000</v>
          </cell>
        </row>
        <row r="66">
          <cell r="A66">
            <v>64</v>
          </cell>
          <cell r="B66" t="str">
            <v>GALON   PINTULUX</v>
          </cell>
          <cell r="C66" t="str">
            <v>UND</v>
          </cell>
          <cell r="D66">
            <v>45387</v>
          </cell>
        </row>
        <row r="67">
          <cell r="A67">
            <v>65</v>
          </cell>
          <cell r="B67" t="str">
            <v>GALON   VINILTEX</v>
          </cell>
          <cell r="C67" t="str">
            <v>UND</v>
          </cell>
          <cell r="D67">
            <v>37947</v>
          </cell>
        </row>
        <row r="68">
          <cell r="A68">
            <v>66</v>
          </cell>
          <cell r="B68" t="str">
            <v xml:space="preserve">GALON  DOMESTICO </v>
          </cell>
          <cell r="C68" t="str">
            <v>UND</v>
          </cell>
          <cell r="D68">
            <v>42019</v>
          </cell>
        </row>
        <row r="69">
          <cell r="A69">
            <v>67</v>
          </cell>
          <cell r="B69" t="str">
            <v>GALON ALUMINIO ECP-100.</v>
          </cell>
          <cell r="C69" t="str">
            <v>UND</v>
          </cell>
          <cell r="D69">
            <v>55089</v>
          </cell>
        </row>
        <row r="70">
          <cell r="A70">
            <v>68</v>
          </cell>
          <cell r="B70" t="str">
            <v>GALON ANTICORROSIVO 500</v>
          </cell>
          <cell r="C70" t="str">
            <v>UND</v>
          </cell>
          <cell r="D70">
            <v>36388</v>
          </cell>
        </row>
        <row r="71">
          <cell r="A71">
            <v>69</v>
          </cell>
          <cell r="B71" t="str">
            <v>GALON DE THINNER.</v>
          </cell>
          <cell r="C71" t="str">
            <v>UND</v>
          </cell>
          <cell r="D71">
            <v>8930</v>
          </cell>
        </row>
        <row r="72">
          <cell r="A72">
            <v>70</v>
          </cell>
          <cell r="B72" t="str">
            <v>GAS PROPANO</v>
          </cell>
          <cell r="C72" t="str">
            <v>CIL</v>
          </cell>
          <cell r="D72">
            <v>8000</v>
          </cell>
        </row>
        <row r="73">
          <cell r="A73">
            <v>71</v>
          </cell>
          <cell r="B73" t="str">
            <v>GRANITO</v>
          </cell>
          <cell r="C73" t="str">
            <v>BULTO</v>
          </cell>
          <cell r="D73">
            <v>9084</v>
          </cell>
        </row>
        <row r="74">
          <cell r="A74">
            <v>72</v>
          </cell>
          <cell r="B74" t="str">
            <v>GRATAS</v>
          </cell>
          <cell r="C74" t="str">
            <v>UND</v>
          </cell>
          <cell r="D74">
            <v>33000</v>
          </cell>
        </row>
        <row r="75">
          <cell r="A75">
            <v>73</v>
          </cell>
          <cell r="B75" t="str">
            <v>GRAVILLA</v>
          </cell>
          <cell r="C75" t="str">
            <v>M3</v>
          </cell>
          <cell r="D75">
            <v>45000</v>
          </cell>
        </row>
        <row r="76">
          <cell r="A76">
            <v>74</v>
          </cell>
          <cell r="B76" t="str">
            <v>SIKAGROUT</v>
          </cell>
          <cell r="C76" t="str">
            <v>KG</v>
          </cell>
          <cell r="D76">
            <v>2000</v>
          </cell>
        </row>
        <row r="77">
          <cell r="A77">
            <v>75</v>
          </cell>
          <cell r="B77" t="str">
            <v>GROUTING CEMENTO + 40% GRAVA</v>
          </cell>
          <cell r="C77" t="str">
            <v>M3</v>
          </cell>
          <cell r="D77">
            <v>1669500</v>
          </cell>
        </row>
        <row r="78">
          <cell r="A78">
            <v>76</v>
          </cell>
          <cell r="B78" t="str">
            <v>HIERRO A-  60.000.</v>
          </cell>
          <cell r="C78" t="str">
            <v>KL</v>
          </cell>
          <cell r="D78">
            <v>1500</v>
          </cell>
        </row>
        <row r="79">
          <cell r="A79">
            <v>77</v>
          </cell>
          <cell r="B79" t="str">
            <v>HIERRO A- 37.000.</v>
          </cell>
          <cell r="C79" t="str">
            <v>KL</v>
          </cell>
          <cell r="D79">
            <v>1500</v>
          </cell>
        </row>
        <row r="80">
          <cell r="A80">
            <v>78</v>
          </cell>
          <cell r="B80" t="str">
            <v>JUNTAS DILATACION</v>
          </cell>
          <cell r="C80" t="str">
            <v>ML</v>
          </cell>
          <cell r="D80">
            <v>7875</v>
          </cell>
        </row>
        <row r="81">
          <cell r="A81">
            <v>79</v>
          </cell>
          <cell r="B81" t="str">
            <v>JUNTAS DILATACION SIKAFLEX T68W</v>
          </cell>
          <cell r="C81" t="str">
            <v>ML</v>
          </cell>
          <cell r="D81">
            <v>5376</v>
          </cell>
        </row>
        <row r="82">
          <cell r="A82">
            <v>80</v>
          </cell>
          <cell r="B82" t="str">
            <v>LADRILLO H-10</v>
          </cell>
          <cell r="C82" t="str">
            <v>UND</v>
          </cell>
          <cell r="D82">
            <v>550</v>
          </cell>
        </row>
        <row r="83">
          <cell r="A83">
            <v>81</v>
          </cell>
          <cell r="B83" t="str">
            <v>LADRILLO COMUN</v>
          </cell>
          <cell r="C83" t="str">
            <v>UND</v>
          </cell>
          <cell r="D83">
            <v>250</v>
          </cell>
        </row>
        <row r="84">
          <cell r="A84">
            <v>82</v>
          </cell>
          <cell r="B84" t="str">
            <v>LADRILLO A LA VISTA</v>
          </cell>
          <cell r="C84" t="str">
            <v>UND</v>
          </cell>
          <cell r="D84">
            <v>550</v>
          </cell>
        </row>
        <row r="85">
          <cell r="A85">
            <v>83</v>
          </cell>
          <cell r="B85" t="str">
            <v>LIBRA COLOR MINERAL AMERICANO</v>
          </cell>
          <cell r="C85" t="str">
            <v>UND</v>
          </cell>
          <cell r="D85">
            <v>3704</v>
          </cell>
        </row>
        <row r="86">
          <cell r="A86">
            <v>84</v>
          </cell>
          <cell r="B86" t="str">
            <v>LIBRA COLOR MINERAL FINO</v>
          </cell>
          <cell r="C86" t="str">
            <v>UND</v>
          </cell>
          <cell r="D86">
            <v>2153</v>
          </cell>
        </row>
        <row r="87">
          <cell r="A87">
            <v>85</v>
          </cell>
          <cell r="B87" t="str">
            <v>LIJA  A-36</v>
          </cell>
          <cell r="C87" t="str">
            <v>ML</v>
          </cell>
          <cell r="D87">
            <v>4000</v>
          </cell>
        </row>
        <row r="88">
          <cell r="A88">
            <v>86</v>
          </cell>
          <cell r="B88" t="str">
            <v>MALLA ELECTROSOLDADA</v>
          </cell>
          <cell r="C88" t="str">
            <v>KG</v>
          </cell>
          <cell r="D88">
            <v>1300</v>
          </cell>
        </row>
        <row r="89">
          <cell r="A89">
            <v>87</v>
          </cell>
          <cell r="B89" t="str">
            <v>MALLA ESLABONADA 2X2 CAL.9</v>
          </cell>
          <cell r="C89" t="str">
            <v>M2</v>
          </cell>
          <cell r="D89">
            <v>6800</v>
          </cell>
        </row>
        <row r="90">
          <cell r="A90">
            <v>88</v>
          </cell>
          <cell r="B90" t="str">
            <v>MALLA GAVIONES CAL. 13   (2 X 1)</v>
          </cell>
          <cell r="C90" t="str">
            <v>UND</v>
          </cell>
          <cell r="D90">
            <v>25000</v>
          </cell>
        </row>
        <row r="91">
          <cell r="A91">
            <v>89</v>
          </cell>
          <cell r="B91" t="str">
            <v>MALLA GAVIONES CAL.12  (2x1)</v>
          </cell>
          <cell r="C91" t="str">
            <v>UND</v>
          </cell>
          <cell r="D91">
            <v>30000</v>
          </cell>
        </row>
        <row r="92">
          <cell r="A92">
            <v>90</v>
          </cell>
          <cell r="B92" t="str">
            <v>MATERIAL DE PRESTAMO TIPO 3</v>
          </cell>
          <cell r="C92" t="str">
            <v>M3</v>
          </cell>
          <cell r="D92">
            <v>3000</v>
          </cell>
        </row>
        <row r="93">
          <cell r="A93">
            <v>91</v>
          </cell>
          <cell r="B93" t="str">
            <v>MATERIAL DE RECEBO TIPO 2</v>
          </cell>
          <cell r="C93" t="str">
            <v>M3</v>
          </cell>
          <cell r="D93">
            <v>18000</v>
          </cell>
        </row>
        <row r="94">
          <cell r="A94">
            <v>92</v>
          </cell>
          <cell r="B94" t="str">
            <v>MATERIAL DE SELLO</v>
          </cell>
          <cell r="C94" t="str">
            <v>GL</v>
          </cell>
          <cell r="D94">
            <v>800000</v>
          </cell>
        </row>
        <row r="95">
          <cell r="A95">
            <v>93</v>
          </cell>
          <cell r="B95" t="str">
            <v>MATERIAL GRANULAR BASE</v>
          </cell>
          <cell r="C95" t="str">
            <v>M3</v>
          </cell>
          <cell r="D95">
            <v>30000</v>
          </cell>
        </row>
        <row r="96">
          <cell r="A96">
            <v>94</v>
          </cell>
          <cell r="B96" t="str">
            <v>MATERIAL GRANULAR SUB-BASE</v>
          </cell>
          <cell r="C96" t="str">
            <v>M3</v>
          </cell>
          <cell r="D96">
            <v>25000</v>
          </cell>
        </row>
        <row r="97">
          <cell r="A97">
            <v>95</v>
          </cell>
          <cell r="B97" t="str">
            <v>MATERIAL SELECCIONADO</v>
          </cell>
          <cell r="C97" t="str">
            <v>M3</v>
          </cell>
          <cell r="D97">
            <v>12000</v>
          </cell>
        </row>
        <row r="98">
          <cell r="A98">
            <v>96</v>
          </cell>
          <cell r="B98" t="str">
            <v>MORTERO PARA GROUTING</v>
          </cell>
          <cell r="C98" t="str">
            <v>M3</v>
          </cell>
          <cell r="D98">
            <v>2709000</v>
          </cell>
        </row>
        <row r="99">
          <cell r="A99">
            <v>97</v>
          </cell>
          <cell r="B99" t="str">
            <v>MUFAS DE ALIVIO PREMOLDEADO 8KV 3M</v>
          </cell>
          <cell r="C99" t="str">
            <v>UND</v>
          </cell>
          <cell r="D99">
            <v>345912</v>
          </cell>
        </row>
        <row r="100">
          <cell r="A100">
            <v>98</v>
          </cell>
          <cell r="B100" t="str">
            <v>NIPLE Ø ½" x 4"  ROSCADO SCH 80 A.I. 304</v>
          </cell>
          <cell r="C100" t="str">
            <v>UND</v>
          </cell>
          <cell r="D100">
            <v>7429.8</v>
          </cell>
        </row>
        <row r="101">
          <cell r="A101">
            <v>99</v>
          </cell>
          <cell r="B101" t="str">
            <v>NIPLE Ø ½" x 4"  SCH 80 AC</v>
          </cell>
          <cell r="C101" t="str">
            <v>UND</v>
          </cell>
          <cell r="D101">
            <v>3654</v>
          </cell>
        </row>
        <row r="102">
          <cell r="A102">
            <v>100</v>
          </cell>
          <cell r="B102" t="str">
            <v>OXIGENO</v>
          </cell>
          <cell r="C102" t="str">
            <v>BOTELLA</v>
          </cell>
          <cell r="D102">
            <v>93000</v>
          </cell>
        </row>
        <row r="103">
          <cell r="A103">
            <v>101</v>
          </cell>
          <cell r="B103" t="str">
            <v>PERLITA 2 x 2</v>
          </cell>
          <cell r="C103" t="str">
            <v>ML</v>
          </cell>
          <cell r="D103">
            <v>57750</v>
          </cell>
        </row>
        <row r="104">
          <cell r="A104">
            <v>102</v>
          </cell>
          <cell r="B104" t="str">
            <v>PERLITA 3 x 2</v>
          </cell>
          <cell r="C104" t="str">
            <v>ML</v>
          </cell>
          <cell r="D104">
            <v>78750</v>
          </cell>
        </row>
        <row r="105">
          <cell r="A105">
            <v>103</v>
          </cell>
          <cell r="B105" t="str">
            <v>PERLITA 4 x 2</v>
          </cell>
          <cell r="C105" t="str">
            <v>ML</v>
          </cell>
          <cell r="D105">
            <v>84000</v>
          </cell>
        </row>
        <row r="106">
          <cell r="A106">
            <v>104</v>
          </cell>
          <cell r="B106" t="str">
            <v>PERLITA 6 x 3</v>
          </cell>
          <cell r="C106" t="str">
            <v>ML</v>
          </cell>
          <cell r="D106">
            <v>105000</v>
          </cell>
        </row>
        <row r="107">
          <cell r="A107">
            <v>105</v>
          </cell>
          <cell r="B107" t="str">
            <v>PERNOS DE ANCLAJE HILTY 3/4"</v>
          </cell>
          <cell r="C107" t="str">
            <v>UND</v>
          </cell>
          <cell r="D107">
            <v>21000</v>
          </cell>
        </row>
        <row r="108">
          <cell r="A108">
            <v>106</v>
          </cell>
          <cell r="B108" t="str">
            <v xml:space="preserve">PERNOS DE ANCLAJE TIPO A-A  Ø 3/4" </v>
          </cell>
          <cell r="C108" t="str">
            <v>UND</v>
          </cell>
          <cell r="D108">
            <v>18270</v>
          </cell>
        </row>
        <row r="109">
          <cell r="A109">
            <v>107</v>
          </cell>
          <cell r="B109" t="str">
            <v>PIEDRA GRAVA LAVADA TIPO 4</v>
          </cell>
          <cell r="C109" t="str">
            <v>M3</v>
          </cell>
          <cell r="D109">
            <v>18000</v>
          </cell>
        </row>
        <row r="110">
          <cell r="A110">
            <v>108</v>
          </cell>
          <cell r="B110" t="str">
            <v>PIEDRA RAJON BOLO</v>
          </cell>
          <cell r="C110" t="str">
            <v>M3</v>
          </cell>
          <cell r="D110">
            <v>25000</v>
          </cell>
        </row>
        <row r="111">
          <cell r="A111">
            <v>109</v>
          </cell>
          <cell r="B111" t="str">
            <v>PINTURA</v>
          </cell>
          <cell r="C111" t="str">
            <v>GL</v>
          </cell>
          <cell r="D111">
            <v>3000</v>
          </cell>
        </row>
        <row r="112">
          <cell r="A112">
            <v>110</v>
          </cell>
          <cell r="B112" t="str">
            <v>PISO FALSO ALUMINIO (INCL. GATO Y SOPOR.)</v>
          </cell>
          <cell r="C112" t="str">
            <v>M2</v>
          </cell>
          <cell r="D112">
            <v>370000</v>
          </cell>
        </row>
        <row r="113">
          <cell r="A113">
            <v>111</v>
          </cell>
          <cell r="B113" t="str">
            <v>PLACA RADIOGRAFICA</v>
          </cell>
          <cell r="C113" t="str">
            <v>UND</v>
          </cell>
          <cell r="D113">
            <v>9000</v>
          </cell>
        </row>
        <row r="114">
          <cell r="A114">
            <v>112</v>
          </cell>
          <cell r="B114" t="str">
            <v>PLANO TAMAÑO B</v>
          </cell>
          <cell r="C114" t="str">
            <v>UND</v>
          </cell>
          <cell r="D114">
            <v>80000</v>
          </cell>
        </row>
        <row r="115">
          <cell r="A115">
            <v>113</v>
          </cell>
          <cell r="B115" t="str">
            <v>PLANO TAMAÑO C</v>
          </cell>
          <cell r="C115" t="str">
            <v>UND</v>
          </cell>
          <cell r="D115">
            <v>120000</v>
          </cell>
        </row>
        <row r="116">
          <cell r="A116">
            <v>114</v>
          </cell>
          <cell r="B116" t="str">
            <v>PLANO TAMAÑO D</v>
          </cell>
          <cell r="C116" t="str">
            <v>UND</v>
          </cell>
          <cell r="D116">
            <v>150000</v>
          </cell>
        </row>
        <row r="117">
          <cell r="A117">
            <v>115</v>
          </cell>
          <cell r="B117" t="str">
            <v>PLATINA 2" x ¼"</v>
          </cell>
          <cell r="C117" t="str">
            <v>KG</v>
          </cell>
          <cell r="D117">
            <v>2100</v>
          </cell>
        </row>
        <row r="118">
          <cell r="A118">
            <v>116</v>
          </cell>
          <cell r="B118" t="str">
            <v>PLATINA 6" x ¼"</v>
          </cell>
          <cell r="C118" t="str">
            <v>KG</v>
          </cell>
          <cell r="D118">
            <v>3441.9</v>
          </cell>
        </row>
        <row r="119">
          <cell r="A119">
            <v>117</v>
          </cell>
          <cell r="B119" t="str">
            <v>PLATINA ACERO A-283 Gr. C.</v>
          </cell>
          <cell r="C119" t="str">
            <v>KG</v>
          </cell>
          <cell r="D119">
            <v>3675</v>
          </cell>
        </row>
        <row r="120">
          <cell r="A120">
            <v>118</v>
          </cell>
          <cell r="B120" t="str">
            <v>PLUG Ø ½" OD A.I.</v>
          </cell>
          <cell r="C120" t="str">
            <v>UND</v>
          </cell>
          <cell r="D120">
            <v>35322</v>
          </cell>
        </row>
        <row r="121">
          <cell r="A121">
            <v>119</v>
          </cell>
          <cell r="B121" t="str">
            <v xml:space="preserve">POLIQUEN </v>
          </cell>
          <cell r="C121" t="str">
            <v>M2</v>
          </cell>
          <cell r="D121">
            <v>12000</v>
          </cell>
        </row>
        <row r="122">
          <cell r="A122">
            <v>120</v>
          </cell>
          <cell r="B122" t="str">
            <v>POLIURETANO</v>
          </cell>
          <cell r="C122" t="str">
            <v>GALON</v>
          </cell>
          <cell r="D122">
            <v>70000</v>
          </cell>
        </row>
        <row r="123">
          <cell r="A123">
            <v>121</v>
          </cell>
          <cell r="B123" t="str">
            <v>POLYWATER</v>
          </cell>
          <cell r="C123" t="str">
            <v>GL</v>
          </cell>
          <cell r="D123">
            <v>0</v>
          </cell>
        </row>
        <row r="124">
          <cell r="A124">
            <v>122</v>
          </cell>
          <cell r="B124" t="str">
            <v>PRENSA ESTOPAS Ø ½" EN BRONCE CROUSE HINDS</v>
          </cell>
          <cell r="C124" t="str">
            <v>UND</v>
          </cell>
          <cell r="D124">
            <v>33600</v>
          </cell>
        </row>
        <row r="125">
          <cell r="A125">
            <v>123</v>
          </cell>
          <cell r="B125" t="str">
            <v>PULSADOR ARRANQUE CON CHANEL</v>
          </cell>
          <cell r="C125" t="str">
            <v>UND</v>
          </cell>
          <cell r="D125">
            <v>430500</v>
          </cell>
        </row>
        <row r="126">
          <cell r="A126">
            <v>124</v>
          </cell>
          <cell r="B126" t="str">
            <v>RECEBO</v>
          </cell>
          <cell r="C126" t="str">
            <v>M3</v>
          </cell>
          <cell r="D126">
            <v>9000</v>
          </cell>
        </row>
        <row r="127">
          <cell r="A127">
            <v>125</v>
          </cell>
          <cell r="B127" t="str">
            <v>REJILLA TIPO T 1 x 1/8"ANTIDESL. GALV. CALIENTE</v>
          </cell>
          <cell r="C127" t="str">
            <v>M2</v>
          </cell>
          <cell r="D127">
            <v>115710</v>
          </cell>
        </row>
        <row r="128">
          <cell r="A128">
            <v>126</v>
          </cell>
          <cell r="B128" t="str">
            <v>RELLENO FLUIDO</v>
          </cell>
          <cell r="C128" t="str">
            <v>M3</v>
          </cell>
          <cell r="D128">
            <v>170000</v>
          </cell>
        </row>
        <row r="129">
          <cell r="A129">
            <v>127</v>
          </cell>
          <cell r="B129" t="str">
            <v>SELLO CORTAFUEGO Ø 1"</v>
          </cell>
          <cell r="C129" t="str">
            <v>UND</v>
          </cell>
          <cell r="D129">
            <v>20949.599999999999</v>
          </cell>
        </row>
        <row r="130">
          <cell r="A130">
            <v>128</v>
          </cell>
          <cell r="B130" t="str">
            <v>SELLO CORTAFUEGO Ø 2"</v>
          </cell>
          <cell r="C130" t="str">
            <v>UND</v>
          </cell>
          <cell r="D130">
            <v>28014</v>
          </cell>
        </row>
        <row r="131">
          <cell r="A131">
            <v>129</v>
          </cell>
          <cell r="B131" t="str">
            <v>SIKA 1 EMPAQUE 2 KG</v>
          </cell>
          <cell r="C131" t="str">
            <v>UND</v>
          </cell>
          <cell r="D131">
            <v>7378</v>
          </cell>
        </row>
        <row r="132">
          <cell r="A132">
            <v>130</v>
          </cell>
          <cell r="B132" t="str">
            <v>SIKA 2 EMPAQUE 2.5 KG.</v>
          </cell>
          <cell r="C132" t="str">
            <v>UND</v>
          </cell>
          <cell r="D132">
            <v>12793</v>
          </cell>
        </row>
        <row r="133">
          <cell r="A133">
            <v>131</v>
          </cell>
          <cell r="B133" t="str">
            <v>SIKA 3 EMPAQUE 5   KG.</v>
          </cell>
          <cell r="C133" t="str">
            <v>UND</v>
          </cell>
          <cell r="D133">
            <v>18148</v>
          </cell>
        </row>
        <row r="134">
          <cell r="A134">
            <v>132</v>
          </cell>
          <cell r="B134" t="str">
            <v>SIKADUR 32 PRIMER</v>
          </cell>
          <cell r="C134" t="str">
            <v>KG</v>
          </cell>
          <cell r="D134">
            <v>43239</v>
          </cell>
        </row>
        <row r="135">
          <cell r="A135">
            <v>133</v>
          </cell>
          <cell r="B135" t="str">
            <v>SIKADUR 42 ANCLAJE</v>
          </cell>
          <cell r="C135" t="str">
            <v>KG</v>
          </cell>
          <cell r="D135">
            <v>17000</v>
          </cell>
        </row>
        <row r="136">
          <cell r="A136">
            <v>134</v>
          </cell>
          <cell r="B136" t="str">
            <v>SIKADUR 42 ANCLAJE  EMPAQUE 15 KG</v>
          </cell>
          <cell r="C136" t="str">
            <v>UND</v>
          </cell>
          <cell r="D136">
            <v>191400</v>
          </cell>
        </row>
        <row r="137">
          <cell r="A137">
            <v>135</v>
          </cell>
          <cell r="B137" t="str">
            <v>SIKADUR 42 ANCLAJE  EMPAQUE 5  KG</v>
          </cell>
          <cell r="C137" t="str">
            <v>UND</v>
          </cell>
          <cell r="D137">
            <v>81200</v>
          </cell>
        </row>
        <row r="138">
          <cell r="A138">
            <v>136</v>
          </cell>
          <cell r="B138" t="str">
            <v>SIKAFLEX PRO3WF</v>
          </cell>
          <cell r="C138" t="str">
            <v>ML</v>
          </cell>
          <cell r="D138">
            <v>8916.6</v>
          </cell>
        </row>
        <row r="139">
          <cell r="A139">
            <v>137</v>
          </cell>
          <cell r="B139" t="str">
            <v>SIKAGROUT 200 EMPAQUE 30 KG</v>
          </cell>
          <cell r="C139" t="str">
            <v>UND</v>
          </cell>
          <cell r="D139">
            <v>37485</v>
          </cell>
        </row>
        <row r="140">
          <cell r="A140">
            <v>138</v>
          </cell>
          <cell r="B140" t="str">
            <v>SIKAGROUT 212</v>
          </cell>
          <cell r="C140" t="str">
            <v>KG</v>
          </cell>
          <cell r="D140">
            <v>1249.5</v>
          </cell>
        </row>
        <row r="141">
          <cell r="A141">
            <v>139</v>
          </cell>
          <cell r="B141" t="str">
            <v>SOLDADURA  A.C.</v>
          </cell>
          <cell r="C141" t="str">
            <v>KG</v>
          </cell>
          <cell r="D141">
            <v>9500</v>
          </cell>
        </row>
        <row r="142">
          <cell r="A142">
            <v>140</v>
          </cell>
          <cell r="B142" t="str">
            <v>SOLDADURA  A.C.-C.R.</v>
          </cell>
          <cell r="C142" t="str">
            <v>KG</v>
          </cell>
          <cell r="D142">
            <v>120000</v>
          </cell>
        </row>
        <row r="143">
          <cell r="A143">
            <v>141</v>
          </cell>
          <cell r="B143" t="str">
            <v>SOLDADURA  S.S.</v>
          </cell>
          <cell r="C143" t="str">
            <v>KG</v>
          </cell>
          <cell r="D143">
            <v>65000</v>
          </cell>
        </row>
        <row r="144">
          <cell r="A144">
            <v>142</v>
          </cell>
          <cell r="B144" t="str">
            <v>SOLDADURA ALE  A.C.</v>
          </cell>
          <cell r="C144" t="str">
            <v>KG</v>
          </cell>
          <cell r="D144">
            <v>120000</v>
          </cell>
        </row>
        <row r="145">
          <cell r="A145">
            <v>143</v>
          </cell>
          <cell r="B145" t="str">
            <v>SOLDADURA CADWELL 120</v>
          </cell>
          <cell r="C145" t="str">
            <v>UND</v>
          </cell>
          <cell r="D145">
            <v>19040</v>
          </cell>
        </row>
        <row r="146">
          <cell r="A146">
            <v>144</v>
          </cell>
          <cell r="B146" t="str">
            <v>SOLDADURA CADWELL 90</v>
          </cell>
          <cell r="C146" t="str">
            <v>UND</v>
          </cell>
          <cell r="D146">
            <v>16660</v>
          </cell>
        </row>
        <row r="147">
          <cell r="A147">
            <v>145</v>
          </cell>
          <cell r="B147" t="str">
            <v>TAPON Ø ½" HEMBRA 3000# A.I. 304</v>
          </cell>
          <cell r="C147" t="str">
            <v>UND</v>
          </cell>
          <cell r="D147">
            <v>7308</v>
          </cell>
        </row>
        <row r="148">
          <cell r="A148">
            <v>146</v>
          </cell>
          <cell r="B148" t="str">
            <v>TAPON Ø ½" HEMBRA 3000# AC</v>
          </cell>
          <cell r="C148" t="str">
            <v>UND</v>
          </cell>
          <cell r="D148">
            <v>2923.2</v>
          </cell>
        </row>
        <row r="149">
          <cell r="A149">
            <v>147</v>
          </cell>
          <cell r="B149" t="str">
            <v>TAPON Ø ½" MACHO 3000# AC</v>
          </cell>
          <cell r="C149" t="str">
            <v>UND</v>
          </cell>
          <cell r="D149">
            <v>2679.6</v>
          </cell>
        </row>
        <row r="150">
          <cell r="A150">
            <v>148</v>
          </cell>
          <cell r="B150" t="str">
            <v>TEE Ø ½" 3000# AC</v>
          </cell>
          <cell r="C150" t="str">
            <v>UND</v>
          </cell>
          <cell r="D150">
            <v>7917</v>
          </cell>
        </row>
        <row r="151">
          <cell r="A151">
            <v>149</v>
          </cell>
          <cell r="B151" t="str">
            <v xml:space="preserve">TEE Ø ½" OD x ½" OD  x ½" OD A.I. </v>
          </cell>
          <cell r="C151" t="str">
            <v>UND</v>
          </cell>
          <cell r="D151">
            <v>92568</v>
          </cell>
        </row>
        <row r="152">
          <cell r="A152">
            <v>150</v>
          </cell>
          <cell r="B152" t="str">
            <v xml:space="preserve">TEE Ø 3/4" 3000# AC </v>
          </cell>
          <cell r="C152" t="str">
            <v>UND</v>
          </cell>
          <cell r="D152">
            <v>11388.3</v>
          </cell>
        </row>
        <row r="153">
          <cell r="A153">
            <v>151</v>
          </cell>
          <cell r="B153" t="str">
            <v>TEE Ø½" 3000# PARA SOLDAR A.I. 304</v>
          </cell>
          <cell r="C153" t="str">
            <v>UND</v>
          </cell>
          <cell r="D153">
            <v>42630</v>
          </cell>
        </row>
        <row r="154">
          <cell r="A154">
            <v>152</v>
          </cell>
          <cell r="B154" t="str">
            <v>TERMINAL OJO COMPRESION CABLE No.1/0 AWG</v>
          </cell>
          <cell r="C154" t="str">
            <v>UND</v>
          </cell>
          <cell r="D154">
            <v>12600</v>
          </cell>
        </row>
        <row r="155">
          <cell r="A155">
            <v>153</v>
          </cell>
          <cell r="B155" t="str">
            <v>TUBERIA CONDUIT AEREA GALV. 1" TIPO RIDGID</v>
          </cell>
          <cell r="C155" t="str">
            <v>ML</v>
          </cell>
          <cell r="D155">
            <v>16485</v>
          </cell>
        </row>
        <row r="156">
          <cell r="A156">
            <v>154</v>
          </cell>
          <cell r="B156" t="str">
            <v>TUBERIA CONDUIT AEREA GALV. 2" TIPO RIDGID</v>
          </cell>
          <cell r="C156" t="str">
            <v>ML</v>
          </cell>
          <cell r="D156">
            <v>34631.1</v>
          </cell>
        </row>
        <row r="157">
          <cell r="A157">
            <v>155</v>
          </cell>
          <cell r="B157" t="str">
            <v>TUBERIA CONDUIT Ø 3/4"</v>
          </cell>
          <cell r="C157" t="str">
            <v>ML</v>
          </cell>
          <cell r="D157">
            <v>13500</v>
          </cell>
        </row>
        <row r="158">
          <cell r="A158">
            <v>156</v>
          </cell>
          <cell r="B158" t="str">
            <v>TUBERIA CONDUIT Ø 1"</v>
          </cell>
          <cell r="C158" t="str">
            <v>ML</v>
          </cell>
          <cell r="D158">
            <v>16485</v>
          </cell>
        </row>
        <row r="159">
          <cell r="A159">
            <v>157</v>
          </cell>
          <cell r="B159" t="str">
            <v>TUBERIA CONDUIT Ø 1½"</v>
          </cell>
          <cell r="C159" t="str">
            <v>ML</v>
          </cell>
          <cell r="D159">
            <v>22000</v>
          </cell>
        </row>
        <row r="160">
          <cell r="A160">
            <v>158</v>
          </cell>
          <cell r="B160" t="str">
            <v>TUBERIA CONDUIT Ø 2"</v>
          </cell>
          <cell r="C160" t="str">
            <v>ML</v>
          </cell>
          <cell r="D160">
            <v>34631</v>
          </cell>
        </row>
        <row r="161">
          <cell r="A161">
            <v>159</v>
          </cell>
          <cell r="B161" t="str">
            <v>TUBERIA Ø ½" SCH 80 AC SIN COSTURA</v>
          </cell>
          <cell r="C161" t="str">
            <v>ML</v>
          </cell>
          <cell r="D161">
            <v>8505</v>
          </cell>
        </row>
        <row r="162">
          <cell r="A162">
            <v>160</v>
          </cell>
          <cell r="B162" t="str">
            <v>TUBERIA Ø 1½" SCH 80 AC SIN COSTURA</v>
          </cell>
          <cell r="C162" t="str">
            <v>ML</v>
          </cell>
          <cell r="D162">
            <v>28350</v>
          </cell>
        </row>
        <row r="163">
          <cell r="A163">
            <v>161</v>
          </cell>
          <cell r="B163" t="str">
            <v>TUBERIA Ø 3/4" SCH 80 AC SIN COSTURA</v>
          </cell>
          <cell r="C163" t="str">
            <v>ML</v>
          </cell>
          <cell r="D163">
            <v>11550</v>
          </cell>
        </row>
        <row r="164">
          <cell r="A164">
            <v>162</v>
          </cell>
          <cell r="B164" t="str">
            <v>TUBING Ø ½" ESPESOR 0,035 A.I.</v>
          </cell>
          <cell r="C164" t="str">
            <v>ML</v>
          </cell>
          <cell r="D164">
            <v>14700</v>
          </cell>
        </row>
        <row r="165">
          <cell r="A165">
            <v>163</v>
          </cell>
          <cell r="B165" t="str">
            <v>TUBING Ø 3/8" OD 0,035 A.I.</v>
          </cell>
          <cell r="C165" t="str">
            <v>ML</v>
          </cell>
          <cell r="D165">
            <v>18900</v>
          </cell>
        </row>
        <row r="166">
          <cell r="A166">
            <v>164</v>
          </cell>
          <cell r="B166" t="str">
            <v>UNION Ø ½"</v>
          </cell>
          <cell r="C166" t="str">
            <v>UND</v>
          </cell>
          <cell r="D166">
            <v>54810</v>
          </cell>
        </row>
        <row r="167">
          <cell r="A167">
            <v>165</v>
          </cell>
          <cell r="B167" t="str">
            <v>UNION UNIVERSAL Ø 3/4" 3000# PARA SOLDAR</v>
          </cell>
          <cell r="C167" t="str">
            <v>UND</v>
          </cell>
          <cell r="D167">
            <v>15834</v>
          </cell>
        </row>
        <row r="168">
          <cell r="A168">
            <v>166</v>
          </cell>
          <cell r="B168" t="str">
            <v>UNIVERSAL GALVANIZADA Ø 1"</v>
          </cell>
          <cell r="C168" t="str">
            <v>UND</v>
          </cell>
          <cell r="D168">
            <v>22837.5</v>
          </cell>
        </row>
        <row r="169">
          <cell r="A169">
            <v>167</v>
          </cell>
          <cell r="B169" t="str">
            <v>VALVULA COMPUERTA Ø ½" ROSCADA 800# AC</v>
          </cell>
          <cell r="C169" t="str">
            <v>UND</v>
          </cell>
          <cell r="D169">
            <v>103530</v>
          </cell>
        </row>
        <row r="170">
          <cell r="A170">
            <v>168</v>
          </cell>
          <cell r="B170" t="str">
            <v>VALVULA COMPUERTA Ø ½" SW 800# A.I. 304</v>
          </cell>
          <cell r="C170" t="str">
            <v>UND</v>
          </cell>
          <cell r="D170">
            <v>316680</v>
          </cell>
        </row>
        <row r="171">
          <cell r="A171">
            <v>169</v>
          </cell>
          <cell r="B171" t="str">
            <v>VALVULA COMPUERTA Ø ½" SW 800# AC</v>
          </cell>
          <cell r="C171" t="str">
            <v>UND</v>
          </cell>
          <cell r="D171">
            <v>109620</v>
          </cell>
        </row>
        <row r="172">
          <cell r="A172">
            <v>170</v>
          </cell>
          <cell r="B172" t="str">
            <v>VALVULA COMPUERTA Ø 3/4" SW 800# AC</v>
          </cell>
          <cell r="C172" t="str">
            <v>UND</v>
          </cell>
          <cell r="D172">
            <v>116928</v>
          </cell>
        </row>
        <row r="173">
          <cell r="A173">
            <v>171</v>
          </cell>
          <cell r="B173" t="str">
            <v>VALVULA Ø ½" 0D 3000 A.I. AGUJA</v>
          </cell>
          <cell r="C173" t="str">
            <v>UND</v>
          </cell>
          <cell r="D173">
            <v>328860</v>
          </cell>
        </row>
        <row r="174">
          <cell r="A174">
            <v>172</v>
          </cell>
          <cell r="B174" t="str">
            <v>VALVULA Ø ½" NPT HEMBRA BRONCE BOLA 150#</v>
          </cell>
          <cell r="C174" t="str">
            <v>UND</v>
          </cell>
          <cell r="D174">
            <v>10353</v>
          </cell>
        </row>
        <row r="175">
          <cell r="A175">
            <v>173</v>
          </cell>
          <cell r="B175" t="str">
            <v>VARILLA COOPERWELL</v>
          </cell>
          <cell r="C175" t="str">
            <v>UND</v>
          </cell>
          <cell r="D175">
            <v>31500</v>
          </cell>
        </row>
        <row r="176">
          <cell r="A176">
            <v>174</v>
          </cell>
          <cell r="B176" t="str">
            <v>VARILLA CORRUGADA Ø ½" CON HY-150 HYLTI</v>
          </cell>
          <cell r="C176" t="str">
            <v>UND</v>
          </cell>
          <cell r="D176">
            <v>26250</v>
          </cell>
        </row>
        <row r="177">
          <cell r="A177">
            <v>175</v>
          </cell>
          <cell r="B177" t="str">
            <v>VARILLA CORRUGADA Ø 3/4" CON HY-150 HYLTI</v>
          </cell>
          <cell r="C177" t="str">
            <v>UND</v>
          </cell>
          <cell r="D177">
            <v>52500</v>
          </cell>
        </row>
        <row r="178">
          <cell r="A178">
            <v>176</v>
          </cell>
          <cell r="B178" t="str">
            <v>CIELO-RASO SONOCOR</v>
          </cell>
          <cell r="C178" t="str">
            <v>M2</v>
          </cell>
          <cell r="D178">
            <v>23000</v>
          </cell>
        </row>
        <row r="179">
          <cell r="A179">
            <v>177</v>
          </cell>
          <cell r="B179" t="str">
            <v>PANEL MODULAR</v>
          </cell>
          <cell r="C179" t="str">
            <v>UND</v>
          </cell>
          <cell r="D179">
            <v>350000</v>
          </cell>
        </row>
        <row r="180">
          <cell r="A180">
            <v>178</v>
          </cell>
          <cell r="B180" t="str">
            <v>PLOTEADA DE PLANOS, COPIAS MAGNETICAS</v>
          </cell>
          <cell r="C180" t="str">
            <v>GL</v>
          </cell>
          <cell r="D180">
            <v>1500000</v>
          </cell>
        </row>
        <row r="181">
          <cell r="A181">
            <v>179</v>
          </cell>
          <cell r="B181" t="str">
            <v>CAMIONETA</v>
          </cell>
          <cell r="C181" t="str">
            <v>UND</v>
          </cell>
          <cell r="D181">
            <v>40000</v>
          </cell>
        </row>
        <row r="182">
          <cell r="A182">
            <v>180</v>
          </cell>
          <cell r="B182" t="str">
            <v>PLOTEADA DE PLANOS, COPIAS MAGNETICAS</v>
          </cell>
          <cell r="C182" t="str">
            <v>GL</v>
          </cell>
          <cell r="D182">
            <v>4192880</v>
          </cell>
        </row>
        <row r="183">
          <cell r="A183">
            <v>181</v>
          </cell>
          <cell r="B183" t="str">
            <v>DESCARGADOR SOBRETENSION LÍNEAS DATOS</v>
          </cell>
          <cell r="C183" t="str">
            <v>UND</v>
          </cell>
          <cell r="D183">
            <v>395850</v>
          </cell>
        </row>
        <row r="184">
          <cell r="A184">
            <v>182</v>
          </cell>
          <cell r="B184" t="str">
            <v>ELEMENTOS SOPORTE Y FIJACION</v>
          </cell>
          <cell r="C184" t="str">
            <v>GL</v>
          </cell>
          <cell r="D184">
            <v>80000</v>
          </cell>
        </row>
        <row r="185">
          <cell r="A185">
            <v>183</v>
          </cell>
          <cell r="B185" t="str">
            <v>ACCESORIOS, A.I., A.C., TUBING, PRENSAESTOP.</v>
          </cell>
          <cell r="C185" t="str">
            <v>GL</v>
          </cell>
          <cell r="D185">
            <v>200000</v>
          </cell>
        </row>
        <row r="186">
          <cell r="A186">
            <v>184</v>
          </cell>
          <cell r="B186" t="str">
            <v>TUBERIA CONDUIT, PRENSAESTOPAS</v>
          </cell>
          <cell r="C186" t="str">
            <v>GL</v>
          </cell>
          <cell r="D186">
            <v>150000</v>
          </cell>
        </row>
        <row r="187">
          <cell r="A187">
            <v>185</v>
          </cell>
          <cell r="B187" t="str">
            <v>GASOLINA</v>
          </cell>
          <cell r="C187" t="str">
            <v>GLN</v>
          </cell>
          <cell r="D187">
            <v>3800</v>
          </cell>
        </row>
        <row r="188">
          <cell r="A188">
            <v>186</v>
          </cell>
          <cell r="B188" t="str">
            <v>MARCO PARA INGRESO CABLES A CUARTO C.</v>
          </cell>
          <cell r="C188" t="str">
            <v>GL</v>
          </cell>
          <cell r="D188">
            <v>9000000</v>
          </cell>
        </row>
        <row r="189">
          <cell r="A189">
            <v>187</v>
          </cell>
          <cell r="B189" t="str">
            <v>MARCO PARA INGRESO CABLES A GABINETE</v>
          </cell>
          <cell r="C189" t="str">
            <v>GL</v>
          </cell>
          <cell r="D189">
            <v>2200000</v>
          </cell>
        </row>
        <row r="190">
          <cell r="A190">
            <v>188</v>
          </cell>
          <cell r="B190" t="str">
            <v>MARCO PARA SALIDA CABLES DE GABINETE</v>
          </cell>
          <cell r="C190" t="str">
            <v>GL</v>
          </cell>
          <cell r="D190">
            <v>950000</v>
          </cell>
        </row>
        <row r="191">
          <cell r="A191">
            <v>189</v>
          </cell>
          <cell r="B191" t="str">
            <v>PERFIL METALICO</v>
          </cell>
          <cell r="C191" t="str">
            <v>KG</v>
          </cell>
          <cell r="D191">
            <v>2500</v>
          </cell>
        </row>
        <row r="192">
          <cell r="A192">
            <v>190</v>
          </cell>
          <cell r="B192" t="str">
            <v>SOLDADURA, DISCOS, GRATAS, GAS, O2, ETC.</v>
          </cell>
          <cell r="C192" t="str">
            <v>GL</v>
          </cell>
          <cell r="D192">
            <v>12000</v>
          </cell>
        </row>
        <row r="193">
          <cell r="A193">
            <v>191</v>
          </cell>
          <cell r="B193" t="str">
            <v>SOLDADURA, DISCOS, GRATAS, GAS, O2, ETC.</v>
          </cell>
          <cell r="C193" t="str">
            <v>GL</v>
          </cell>
          <cell r="D193">
            <v>36000</v>
          </cell>
        </row>
        <row r="194">
          <cell r="A194">
            <v>192</v>
          </cell>
          <cell r="B194" t="str">
            <v>SOLDADURA, DISCOS, GRATAS, GAS, O2, ETC.</v>
          </cell>
          <cell r="C194" t="str">
            <v>GL</v>
          </cell>
          <cell r="D194">
            <v>27000</v>
          </cell>
        </row>
        <row r="195">
          <cell r="A195">
            <v>193</v>
          </cell>
          <cell r="B195" t="str">
            <v>SOLDADURA, DISCOS, GRATAS, GAS, O2, ETC.</v>
          </cell>
          <cell r="C195" t="str">
            <v>GL</v>
          </cell>
          <cell r="D195">
            <v>324000</v>
          </cell>
        </row>
        <row r="196">
          <cell r="A196">
            <v>194</v>
          </cell>
          <cell r="B196" t="str">
            <v>TINTAS PENETRANTES</v>
          </cell>
          <cell r="C196" t="str">
            <v>GL</v>
          </cell>
          <cell r="D196">
            <v>600</v>
          </cell>
        </row>
        <row r="197">
          <cell r="A197">
            <v>195</v>
          </cell>
          <cell r="B197" t="str">
            <v>ACCESORIOS TUBERIA CONDUIT Ø 1"</v>
          </cell>
          <cell r="C197" t="str">
            <v>GL</v>
          </cell>
          <cell r="D197">
            <v>1000</v>
          </cell>
        </row>
        <row r="198">
          <cell r="A198">
            <v>196</v>
          </cell>
          <cell r="B198" t="str">
            <v>ACCESORIOS TUBERIA CONDUIT Ø 1½"</v>
          </cell>
          <cell r="C198" t="str">
            <v>GL</v>
          </cell>
          <cell r="D198">
            <v>1500</v>
          </cell>
        </row>
        <row r="199">
          <cell r="A199">
            <v>197</v>
          </cell>
          <cell r="B199" t="str">
            <v>ACCESORIOS TUBERIA CONDUIT Ø 2"</v>
          </cell>
          <cell r="C199" t="str">
            <v>GL</v>
          </cell>
          <cell r="D199">
            <v>2000</v>
          </cell>
        </row>
        <row r="200">
          <cell r="A200">
            <v>198</v>
          </cell>
          <cell r="B200" t="str">
            <v>ACCESORIOS TUBERIA CONDUIT Ø 4"</v>
          </cell>
          <cell r="C200" t="str">
            <v>GL</v>
          </cell>
          <cell r="D200">
            <v>5000</v>
          </cell>
        </row>
        <row r="201">
          <cell r="A201">
            <v>199</v>
          </cell>
          <cell r="B201" t="str">
            <v>GRAPAS EN ALUMINIO Ø 1"</v>
          </cell>
          <cell r="C201" t="str">
            <v>UND</v>
          </cell>
          <cell r="D201">
            <v>1050</v>
          </cell>
        </row>
        <row r="202">
          <cell r="A202">
            <v>200</v>
          </cell>
          <cell r="B202" t="str">
            <v>GRAPAS EN ALUMINIO Ø 1½"</v>
          </cell>
          <cell r="C202" t="str">
            <v>UND</v>
          </cell>
          <cell r="D202">
            <v>1050</v>
          </cell>
        </row>
        <row r="203">
          <cell r="A203">
            <v>201</v>
          </cell>
          <cell r="B203" t="str">
            <v>TAPA ROSCADA PARA TUBERIA CONDUIT Ø1"</v>
          </cell>
          <cell r="C203" t="str">
            <v>UND</v>
          </cell>
          <cell r="D203">
            <v>1260</v>
          </cell>
        </row>
        <row r="204">
          <cell r="A204">
            <v>202</v>
          </cell>
          <cell r="B204" t="str">
            <v>TAPA ROSCADA PARA TUBERIA CONDUIT Ø1½"</v>
          </cell>
          <cell r="C204" t="str">
            <v>UND</v>
          </cell>
          <cell r="D204">
            <v>1260</v>
          </cell>
        </row>
        <row r="205">
          <cell r="A205">
            <v>203</v>
          </cell>
          <cell r="B205" t="str">
            <v>TAPA ROSCADA PARA TUBERIA CONDUIT Ø2"</v>
          </cell>
          <cell r="C205" t="str">
            <v>UND</v>
          </cell>
          <cell r="D205">
            <v>2100</v>
          </cell>
        </row>
        <row r="206">
          <cell r="A206">
            <v>204</v>
          </cell>
          <cell r="B206" t="str">
            <v>TAPA ROSCADA PARA TUBERIA CONDUIT Ø4"</v>
          </cell>
          <cell r="C206" t="str">
            <v>UND</v>
          </cell>
          <cell r="D206">
            <v>8400</v>
          </cell>
        </row>
        <row r="207">
          <cell r="A207">
            <v>205</v>
          </cell>
          <cell r="B207" t="str">
            <v>ANCLAJE AA 7/8 SIN CAMISA</v>
          </cell>
          <cell r="C207" t="str">
            <v>UND</v>
          </cell>
          <cell r="D207">
            <v>30000</v>
          </cell>
        </row>
        <row r="208">
          <cell r="A208">
            <v>206</v>
          </cell>
          <cell r="B208" t="str">
            <v>SOLDADURA, DISCOS, GRATAS, GAS, O2, ETC.</v>
          </cell>
          <cell r="C208" t="str">
            <v>GL</v>
          </cell>
          <cell r="D208">
            <v>90000</v>
          </cell>
        </row>
        <row r="209">
          <cell r="A209">
            <v>207</v>
          </cell>
          <cell r="B209" t="str">
            <v xml:space="preserve">MANOMETRO Y ACCESORIOS </v>
          </cell>
          <cell r="C209" t="str">
            <v>GL</v>
          </cell>
          <cell r="D209">
            <v>1000</v>
          </cell>
        </row>
        <row r="210">
          <cell r="A210">
            <v>208</v>
          </cell>
          <cell r="B210" t="str">
            <v>GRAVA</v>
          </cell>
          <cell r="C210" t="str">
            <v>M3</v>
          </cell>
          <cell r="D210">
            <v>45000</v>
          </cell>
        </row>
        <row r="211">
          <cell r="A211">
            <v>209</v>
          </cell>
          <cell r="B211" t="str">
            <v>SOLDAD., DISCOS, GRATAS, GAS, O2, ETC.</v>
          </cell>
          <cell r="C211" t="str">
            <v>GL</v>
          </cell>
          <cell r="D211">
            <v>2500</v>
          </cell>
        </row>
        <row r="212">
          <cell r="A212">
            <v>210</v>
          </cell>
          <cell r="B212" t="str">
            <v>SOLDAD., DISCOS, GRAT., GAS, O2, Ø10"</v>
          </cell>
          <cell r="C212" t="str">
            <v>GL</v>
          </cell>
          <cell r="D212">
            <v>80000</v>
          </cell>
        </row>
        <row r="213">
          <cell r="A213">
            <v>211</v>
          </cell>
          <cell r="B213" t="str">
            <v>SOLDAD., DISCOS, GRAT., GAS, O2, Ø8"</v>
          </cell>
          <cell r="C213" t="str">
            <v>GL</v>
          </cell>
          <cell r="D213">
            <v>64000</v>
          </cell>
        </row>
        <row r="214">
          <cell r="A214">
            <v>212</v>
          </cell>
          <cell r="B214" t="str">
            <v>SOLDAD., DISCOS, GRAT., GAS, O2, Ø6"</v>
          </cell>
          <cell r="C214" t="str">
            <v>GL</v>
          </cell>
          <cell r="D214">
            <v>48000</v>
          </cell>
        </row>
        <row r="215">
          <cell r="A215">
            <v>213</v>
          </cell>
          <cell r="B215" t="str">
            <v>SOLDAD., DISCOS, GRAT., GAS, O2, Ø4"</v>
          </cell>
          <cell r="C215" t="str">
            <v>GL</v>
          </cell>
          <cell r="D215">
            <v>32000</v>
          </cell>
        </row>
        <row r="216">
          <cell r="A216">
            <v>214</v>
          </cell>
          <cell r="B216" t="str">
            <v>SOLDAD., DISCOS, GRAT., GAS, O2, Ø3"</v>
          </cell>
          <cell r="C216" t="str">
            <v>GL</v>
          </cell>
          <cell r="D216">
            <v>24000</v>
          </cell>
        </row>
        <row r="217">
          <cell r="A217">
            <v>215</v>
          </cell>
          <cell r="B217" t="str">
            <v>SOLDAD., DISCOS, GRAT., GAS, O2, Ø2"</v>
          </cell>
          <cell r="C217" t="str">
            <v>GL</v>
          </cell>
          <cell r="D217">
            <v>16000</v>
          </cell>
        </row>
        <row r="218">
          <cell r="A218">
            <v>216</v>
          </cell>
          <cell r="B218" t="str">
            <v>SOLDAD., DISCOS, GRAT., GAS, O2, Ø1½"</v>
          </cell>
          <cell r="C218" t="str">
            <v>GL</v>
          </cell>
          <cell r="D218">
            <v>12000</v>
          </cell>
        </row>
        <row r="219">
          <cell r="A219">
            <v>217</v>
          </cell>
          <cell r="B219" t="str">
            <v>SOLDAD., DISCOS, GRAT., GAS, O2, Ø1"</v>
          </cell>
          <cell r="C219" t="str">
            <v>GL</v>
          </cell>
          <cell r="D219">
            <v>8000</v>
          </cell>
        </row>
        <row r="220">
          <cell r="A220">
            <v>218</v>
          </cell>
          <cell r="B220" t="str">
            <v>SOLDAD., DISCOS, GRAT., GAS, O2, Ø3/4"</v>
          </cell>
          <cell r="C220" t="str">
            <v>GL</v>
          </cell>
          <cell r="D220">
            <v>6000</v>
          </cell>
        </row>
        <row r="221">
          <cell r="A221">
            <v>219</v>
          </cell>
          <cell r="B221" t="str">
            <v xml:space="preserve">ACCESORIOS </v>
          </cell>
          <cell r="C221" t="str">
            <v>GL</v>
          </cell>
          <cell r="D221">
            <v>10000</v>
          </cell>
        </row>
        <row r="222">
          <cell r="A222">
            <v>220</v>
          </cell>
          <cell r="B222" t="str">
            <v xml:space="preserve">ACCESORIOS </v>
          </cell>
          <cell r="C222" t="str">
            <v>GL</v>
          </cell>
          <cell r="D222">
            <v>10000</v>
          </cell>
        </row>
        <row r="223">
          <cell r="A223">
            <v>221</v>
          </cell>
          <cell r="B223" t="str">
            <v>CORDON DE ASBESTO</v>
          </cell>
          <cell r="C223" t="str">
            <v>ML</v>
          </cell>
          <cell r="D223">
            <v>25000</v>
          </cell>
        </row>
        <row r="224">
          <cell r="A224">
            <v>222</v>
          </cell>
          <cell r="B224" t="str">
            <v>TERMINAL OJO COMPRESION CABLE No.16 AWG</v>
          </cell>
          <cell r="C224" t="str">
            <v>UND</v>
          </cell>
          <cell r="D224">
            <v>1500</v>
          </cell>
        </row>
        <row r="225">
          <cell r="A225">
            <v>223</v>
          </cell>
          <cell r="B225" t="str">
            <v>TERMINAL OJO COMPRESION CABLE No.12 AWG</v>
          </cell>
          <cell r="C225" t="str">
            <v>UND</v>
          </cell>
          <cell r="D225">
            <v>2500</v>
          </cell>
        </row>
        <row r="226">
          <cell r="A226">
            <v>224</v>
          </cell>
          <cell r="B226" t="str">
            <v>SOPORTERIA</v>
          </cell>
          <cell r="C226" t="str">
            <v>GL</v>
          </cell>
          <cell r="D226">
            <v>8000</v>
          </cell>
        </row>
        <row r="227">
          <cell r="A227">
            <v>225</v>
          </cell>
          <cell r="B227" t="str">
            <v>UNIVERSAL GALVANIZADA Ø 2"</v>
          </cell>
          <cell r="C227" t="str">
            <v>UND</v>
          </cell>
          <cell r="D227">
            <v>55000</v>
          </cell>
        </row>
        <row r="228">
          <cell r="A228">
            <v>226</v>
          </cell>
          <cell r="B228" t="str">
            <v>ADITIVOS</v>
          </cell>
          <cell r="C228" t="str">
            <v>GL</v>
          </cell>
          <cell r="D228">
            <v>8000</v>
          </cell>
        </row>
        <row r="229">
          <cell r="A229">
            <v>227</v>
          </cell>
          <cell r="B229" t="str">
            <v>MORTERO DE PEGA</v>
          </cell>
          <cell r="C229" t="str">
            <v>M3</v>
          </cell>
          <cell r="D229">
            <v>180000</v>
          </cell>
        </row>
        <row r="230">
          <cell r="A230">
            <v>228</v>
          </cell>
          <cell r="B230" t="str">
            <v>VENTANA SEG. 0.60x0.60 CON VIDRIO</v>
          </cell>
          <cell r="C230" t="str">
            <v>UND</v>
          </cell>
          <cell r="D230">
            <v>155000</v>
          </cell>
        </row>
        <row r="231">
          <cell r="A231">
            <v>229</v>
          </cell>
          <cell r="B231" t="str">
            <v>PUERTA SEG. LAM. GALV. Y CERRAD.</v>
          </cell>
          <cell r="C231" t="str">
            <v>UND</v>
          </cell>
          <cell r="D231">
            <v>550000</v>
          </cell>
        </row>
        <row r="232">
          <cell r="A232">
            <v>230</v>
          </cell>
          <cell r="B232" t="str">
            <v>BARRA ANTIPANICO</v>
          </cell>
          <cell r="C232" t="str">
            <v>UND</v>
          </cell>
          <cell r="D232">
            <v>550000</v>
          </cell>
        </row>
        <row r="233">
          <cell r="A233">
            <v>231</v>
          </cell>
          <cell r="B233" t="str">
            <v>MANTO ZETAL</v>
          </cell>
          <cell r="C233" t="str">
            <v>M2</v>
          </cell>
          <cell r="D233">
            <v>10000</v>
          </cell>
        </row>
        <row r="234">
          <cell r="A234">
            <v>232</v>
          </cell>
          <cell r="B234" t="str">
            <v>PLASTIESTUCO</v>
          </cell>
          <cell r="C234" t="str">
            <v>GL</v>
          </cell>
          <cell r="D234">
            <v>1000</v>
          </cell>
        </row>
        <row r="235">
          <cell r="A235">
            <v>233</v>
          </cell>
          <cell r="B235" t="str">
            <v>MUEBLE PARA CONSOLA</v>
          </cell>
          <cell r="C235" t="str">
            <v>UND</v>
          </cell>
          <cell r="D235">
            <v>2700000</v>
          </cell>
        </row>
        <row r="236">
          <cell r="A236">
            <v>234</v>
          </cell>
          <cell r="B236" t="str">
            <v xml:space="preserve">SILLAS </v>
          </cell>
          <cell r="C236" t="str">
            <v>UND</v>
          </cell>
          <cell r="D236">
            <v>140000</v>
          </cell>
        </row>
        <row r="237">
          <cell r="A237">
            <v>235</v>
          </cell>
          <cell r="B237" t="str">
            <v>LUMINARIA</v>
          </cell>
          <cell r="C237" t="str">
            <v>UND</v>
          </cell>
          <cell r="D237">
            <v>350000</v>
          </cell>
        </row>
        <row r="238">
          <cell r="A238">
            <v>236</v>
          </cell>
          <cell r="B238" t="str">
            <v>UNIVERSAL GALVANIZADA Ø 3/4"</v>
          </cell>
          <cell r="C238" t="str">
            <v>UND</v>
          </cell>
          <cell r="D238">
            <v>15000</v>
          </cell>
        </row>
        <row r="239">
          <cell r="A239">
            <v>237</v>
          </cell>
          <cell r="B239" t="str">
            <v>UNIVERSAL GALVANIZADA Ø 1"</v>
          </cell>
          <cell r="C239" t="str">
            <v>UND</v>
          </cell>
          <cell r="D239">
            <v>18000</v>
          </cell>
        </row>
        <row r="240">
          <cell r="A240">
            <v>238</v>
          </cell>
          <cell r="B240" t="str">
            <v>UNIVERSAL GALVANIZADA Ø 1½"</v>
          </cell>
          <cell r="C240" t="str">
            <v>UND</v>
          </cell>
          <cell r="D240">
            <v>35000</v>
          </cell>
        </row>
        <row r="241">
          <cell r="A241">
            <v>239</v>
          </cell>
          <cell r="B241" t="str">
            <v>UNIVERSAL GALVANIZADA Ø 2"</v>
          </cell>
          <cell r="C241" t="str">
            <v>UND</v>
          </cell>
          <cell r="D241">
            <v>46000</v>
          </cell>
        </row>
        <row r="242">
          <cell r="A242">
            <v>240</v>
          </cell>
          <cell r="B242" t="str">
            <v>SELLO GALVANIZADO Ø 3/4"</v>
          </cell>
          <cell r="C242" t="str">
            <v>UND</v>
          </cell>
          <cell r="D242">
            <v>15000</v>
          </cell>
        </row>
        <row r="243">
          <cell r="A243">
            <v>241</v>
          </cell>
          <cell r="B243" t="str">
            <v>SELLO GALVANIZADO Ø 1"</v>
          </cell>
          <cell r="C243" t="str">
            <v>UND</v>
          </cell>
          <cell r="D243">
            <v>18000</v>
          </cell>
        </row>
        <row r="244">
          <cell r="A244">
            <v>242</v>
          </cell>
          <cell r="B244" t="str">
            <v>SELLO GALVANIZADO Ø 1½"</v>
          </cell>
          <cell r="C244" t="str">
            <v>UND</v>
          </cell>
          <cell r="D244">
            <v>35000</v>
          </cell>
        </row>
        <row r="245">
          <cell r="A245">
            <v>243</v>
          </cell>
          <cell r="B245" t="str">
            <v>SELLO GALVANIZADO Ø 2"</v>
          </cell>
          <cell r="C245" t="str">
            <v>UND</v>
          </cell>
          <cell r="D245">
            <v>46000</v>
          </cell>
        </row>
        <row r="246">
          <cell r="A246">
            <v>244</v>
          </cell>
          <cell r="B246" t="str">
            <v>CAJA TIPO GUAL, GUAT Ø 3/4"</v>
          </cell>
          <cell r="C246" t="str">
            <v>UND</v>
          </cell>
          <cell r="D246">
            <v>55000</v>
          </cell>
        </row>
        <row r="247">
          <cell r="A247">
            <v>245</v>
          </cell>
          <cell r="B247" t="str">
            <v>CAJA TIPO GUAL, GUAT Ø 1"</v>
          </cell>
          <cell r="C247" t="str">
            <v>UND</v>
          </cell>
          <cell r="D247">
            <v>70000</v>
          </cell>
        </row>
        <row r="248">
          <cell r="A248">
            <v>246</v>
          </cell>
          <cell r="B248" t="str">
            <v>CAJA TIPO GUAL, GUAT Ø 1½"</v>
          </cell>
          <cell r="C248" t="str">
            <v>UND</v>
          </cell>
          <cell r="D248">
            <v>102000</v>
          </cell>
        </row>
        <row r="249">
          <cell r="A249">
            <v>247</v>
          </cell>
          <cell r="B249" t="str">
            <v>CAJA TIPO GUAL, GUAT Ø 2"</v>
          </cell>
          <cell r="C249" t="str">
            <v>UND</v>
          </cell>
          <cell r="D249">
            <v>180000</v>
          </cell>
        </row>
        <row r="250">
          <cell r="A250">
            <v>248</v>
          </cell>
          <cell r="B250" t="str">
            <v>BOQUILLA Ø 1"</v>
          </cell>
          <cell r="C250" t="str">
            <v>UND</v>
          </cell>
          <cell r="D250">
            <v>5334</v>
          </cell>
        </row>
        <row r="251">
          <cell r="A251">
            <v>249</v>
          </cell>
          <cell r="B251" t="str">
            <v>BOQUILLA Ø 1½"</v>
          </cell>
          <cell r="C251" t="str">
            <v>UND</v>
          </cell>
          <cell r="D251">
            <v>9420</v>
          </cell>
        </row>
        <row r="252">
          <cell r="A252">
            <v>250</v>
          </cell>
          <cell r="B252" t="str">
            <v>BOQUILLA Ø 2"</v>
          </cell>
          <cell r="C252" t="str">
            <v>UND</v>
          </cell>
          <cell r="D252">
            <v>13851</v>
          </cell>
        </row>
        <row r="253">
          <cell r="A253">
            <v>251</v>
          </cell>
          <cell r="B253" t="str">
            <v>FLEXIBLE "EXPLOS. PROOF" ½" x 0.60 m</v>
          </cell>
          <cell r="C253" t="str">
            <v>UND</v>
          </cell>
          <cell r="D253">
            <v>130000</v>
          </cell>
        </row>
        <row r="254">
          <cell r="A254">
            <v>252</v>
          </cell>
          <cell r="B254" t="str">
            <v>CHICCO A  Y FIBRA</v>
          </cell>
          <cell r="C254" t="str">
            <v>KG</v>
          </cell>
          <cell r="D254">
            <v>15000</v>
          </cell>
        </row>
        <row r="255">
          <cell r="A255">
            <v>253</v>
          </cell>
          <cell r="B255" t="str">
            <v>CABLE INST. 1PR  2x16+SH AWG 600V</v>
          </cell>
          <cell r="C255" t="str">
            <v>ML</v>
          </cell>
          <cell r="D255">
            <v>3500</v>
          </cell>
        </row>
        <row r="256">
          <cell r="A256">
            <v>254</v>
          </cell>
          <cell r="B256" t="str">
            <v>CABALE PARA TERMOCUPLA TIPO J</v>
          </cell>
          <cell r="C256" t="str">
            <v>ML</v>
          </cell>
          <cell r="D256">
            <v>29000</v>
          </cell>
        </row>
        <row r="257">
          <cell r="A257">
            <v>255</v>
          </cell>
          <cell r="B257" t="str">
            <v>CABLE MULT. 24PR  2x20+SH AWG 600V</v>
          </cell>
          <cell r="C257" t="str">
            <v>ML</v>
          </cell>
          <cell r="D257">
            <v>38000</v>
          </cell>
        </row>
        <row r="258">
          <cell r="A258">
            <v>256</v>
          </cell>
          <cell r="B258" t="str">
            <v>CABLE MONOPOLAR No.4 AWG 600V</v>
          </cell>
          <cell r="C258" t="str">
            <v>ML</v>
          </cell>
          <cell r="D258">
            <v>6000</v>
          </cell>
        </row>
        <row r="259">
          <cell r="A259">
            <v>257</v>
          </cell>
          <cell r="B259" t="str">
            <v>CABLE MULTIC. 3x12 AWG PVC 600V</v>
          </cell>
          <cell r="C259" t="str">
            <v>ML</v>
          </cell>
          <cell r="D259">
            <v>5200</v>
          </cell>
        </row>
        <row r="260">
          <cell r="A260">
            <v>258</v>
          </cell>
          <cell r="B260" t="str">
            <v>CABLE MULTIC. 4x12 AWG PVC 600V</v>
          </cell>
          <cell r="C260" t="str">
            <v>ML</v>
          </cell>
          <cell r="D260">
            <v>6800</v>
          </cell>
        </row>
        <row r="261">
          <cell r="A261">
            <v>259</v>
          </cell>
          <cell r="B261" t="str">
            <v>CABLE COBRE DESNUDO No.2/0 AWG</v>
          </cell>
          <cell r="C261" t="str">
            <v>ML</v>
          </cell>
          <cell r="D261">
            <v>12000</v>
          </cell>
        </row>
        <row r="262">
          <cell r="A262">
            <v>260</v>
          </cell>
          <cell r="B262" t="str">
            <v>CABLE COBRE DESNUDO No.2 AWG</v>
          </cell>
          <cell r="C262" t="str">
            <v>ML</v>
          </cell>
          <cell r="D262">
            <v>10900</v>
          </cell>
        </row>
        <row r="263">
          <cell r="A263">
            <v>261</v>
          </cell>
          <cell r="B263" t="str">
            <v>MALLA DE TIERRA</v>
          </cell>
          <cell r="C263" t="str">
            <v>GL</v>
          </cell>
          <cell r="D263">
            <v>2595008</v>
          </cell>
        </row>
        <row r="264">
          <cell r="A264">
            <v>262</v>
          </cell>
          <cell r="B264" t="str">
            <v>TERMINALES Y MARQUILLAS</v>
          </cell>
          <cell r="C264" t="str">
            <v>GL</v>
          </cell>
          <cell r="D264">
            <v>1500</v>
          </cell>
        </row>
        <row r="265">
          <cell r="A265">
            <v>263</v>
          </cell>
          <cell r="B265" t="str">
            <v>MATERIALES DE SOPORTERIA</v>
          </cell>
          <cell r="C265" t="str">
            <v>GL</v>
          </cell>
          <cell r="D265">
            <v>39000</v>
          </cell>
        </row>
        <row r="266">
          <cell r="A266">
            <v>264</v>
          </cell>
          <cell r="B266" t="str">
            <v>TUB. CONDUIT, ACCESORIOS, ETC.</v>
          </cell>
          <cell r="C266" t="str">
            <v>GL</v>
          </cell>
          <cell r="D266">
            <v>10000</v>
          </cell>
        </row>
        <row r="267">
          <cell r="A267">
            <v>265</v>
          </cell>
          <cell r="B267" t="str">
            <v>PROCESADORES</v>
          </cell>
          <cell r="C267" t="str">
            <v>UND</v>
          </cell>
          <cell r="D267">
            <v>20000000</v>
          </cell>
        </row>
        <row r="268">
          <cell r="A268">
            <v>266</v>
          </cell>
          <cell r="B268" t="str">
            <v>MODULOS DE ENTRADA</v>
          </cell>
          <cell r="C268" t="str">
            <v>UND</v>
          </cell>
          <cell r="D268">
            <v>3500000</v>
          </cell>
        </row>
        <row r="269">
          <cell r="A269">
            <v>267</v>
          </cell>
          <cell r="B269" t="str">
            <v>MODULOS DE SALIDAD</v>
          </cell>
          <cell r="C269" t="str">
            <v>UND</v>
          </cell>
          <cell r="D269">
            <v>3500000</v>
          </cell>
        </row>
        <row r="270">
          <cell r="A270">
            <v>268</v>
          </cell>
          <cell r="B270" t="str">
            <v>SOFTWARE SUPERVISORIO</v>
          </cell>
          <cell r="C270" t="str">
            <v>UND</v>
          </cell>
          <cell r="D270">
            <v>33500000</v>
          </cell>
        </row>
        <row r="271">
          <cell r="A271">
            <v>269</v>
          </cell>
          <cell r="B271" t="str">
            <v>GABINETE CONCENTRADOR SEÑALES</v>
          </cell>
          <cell r="C271" t="str">
            <v>UND</v>
          </cell>
          <cell r="D271">
            <v>11500000</v>
          </cell>
        </row>
        <row r="272">
          <cell r="A272">
            <v>270</v>
          </cell>
          <cell r="B272" t="str">
            <v>TRASFORM. AISLAMTO. 480/220/110</v>
          </cell>
          <cell r="C272" t="str">
            <v>UND</v>
          </cell>
          <cell r="D272">
            <v>4200000</v>
          </cell>
        </row>
        <row r="273">
          <cell r="A273">
            <v>271</v>
          </cell>
          <cell r="B273" t="str">
            <v>TABLERO DISTRIBUC. DE UPS</v>
          </cell>
          <cell r="C273" t="str">
            <v>UND</v>
          </cell>
          <cell r="D273">
            <v>7800000</v>
          </cell>
        </row>
        <row r="274">
          <cell r="A274">
            <v>272</v>
          </cell>
          <cell r="B274" t="str">
            <v>SWICH TRANSFERENCIA AUTOMAT.</v>
          </cell>
          <cell r="C274" t="str">
            <v>UND</v>
          </cell>
          <cell r="D274">
            <v>10900000</v>
          </cell>
        </row>
        <row r="275">
          <cell r="A275">
            <v>273</v>
          </cell>
          <cell r="B275" t="str">
            <v>UNIDAD DE RESPALDO (UPS)</v>
          </cell>
          <cell r="C275" t="str">
            <v>UND</v>
          </cell>
          <cell r="D275">
            <v>23500000</v>
          </cell>
        </row>
        <row r="276">
          <cell r="A276">
            <v>274</v>
          </cell>
          <cell r="B276" t="str">
            <v>COMPUTADOR TIPO INDUSTRIAL</v>
          </cell>
          <cell r="C276" t="str">
            <v>UND</v>
          </cell>
          <cell r="D276">
            <v>9200000</v>
          </cell>
        </row>
        <row r="277">
          <cell r="A277">
            <v>275</v>
          </cell>
          <cell r="B277" t="str">
            <v>LICENCIA</v>
          </cell>
          <cell r="C277" t="str">
            <v>UND</v>
          </cell>
          <cell r="D277">
            <v>4500000</v>
          </cell>
        </row>
        <row r="278">
          <cell r="A278">
            <v>276</v>
          </cell>
          <cell r="B278" t="str">
            <v>TRANSMISOR PRESION CON MANIFOLD</v>
          </cell>
          <cell r="C278" t="str">
            <v>UND</v>
          </cell>
          <cell r="D278">
            <v>8500000</v>
          </cell>
        </row>
        <row r="279">
          <cell r="A279">
            <v>277</v>
          </cell>
          <cell r="B279" t="str">
            <v>CONECTORES, TUBING, ACCESORIOS, ETC.</v>
          </cell>
          <cell r="C279" t="str">
            <v>GL</v>
          </cell>
          <cell r="D279">
            <v>700000</v>
          </cell>
        </row>
        <row r="280">
          <cell r="A280">
            <v>278</v>
          </cell>
          <cell r="B280" t="str">
            <v>TRANSMISOR TEMPERATURA</v>
          </cell>
          <cell r="C280" t="str">
            <v>UND</v>
          </cell>
          <cell r="D280">
            <v>7900000</v>
          </cell>
        </row>
        <row r="281">
          <cell r="A281">
            <v>279</v>
          </cell>
          <cell r="B281" t="str">
            <v>INDICADOR DE PRESION</v>
          </cell>
          <cell r="C281" t="str">
            <v>UND</v>
          </cell>
          <cell r="D281">
            <v>750000</v>
          </cell>
        </row>
        <row r="282">
          <cell r="A282">
            <v>280</v>
          </cell>
          <cell r="B282" t="str">
            <v>POSICIONADOR INTELIGENTE</v>
          </cell>
          <cell r="C282" t="str">
            <v>UND</v>
          </cell>
          <cell r="D282">
            <v>3900000</v>
          </cell>
        </row>
        <row r="283">
          <cell r="A283">
            <v>281</v>
          </cell>
          <cell r="B283" t="str">
            <v>FUENTE DE VOLTAJE DE 24 V</v>
          </cell>
          <cell r="C283" t="str">
            <v>UND</v>
          </cell>
          <cell r="D283">
            <v>2500000</v>
          </cell>
        </row>
        <row r="284">
          <cell r="A284">
            <v>282</v>
          </cell>
          <cell r="B284" t="str">
            <v>CABLES, MARQUILLAS, TERMINALES, ETC.</v>
          </cell>
          <cell r="C284" t="str">
            <v>GL</v>
          </cell>
          <cell r="D284">
            <v>100000</v>
          </cell>
        </row>
        <row r="285">
          <cell r="A285">
            <v>283</v>
          </cell>
          <cell r="B285" t="str">
            <v>TUBERIA Y ACCESORIOS Ø2"</v>
          </cell>
          <cell r="C285" t="str">
            <v>ML</v>
          </cell>
          <cell r="D285">
            <v>24000</v>
          </cell>
        </row>
        <row r="286">
          <cell r="A286">
            <v>284</v>
          </cell>
          <cell r="B286" t="str">
            <v>ANTICORROSIVO - PINTURA ACABADO</v>
          </cell>
          <cell r="C286" t="str">
            <v>GL</v>
          </cell>
          <cell r="D286">
            <v>18000</v>
          </cell>
        </row>
        <row r="287">
          <cell r="A287">
            <v>285</v>
          </cell>
          <cell r="B287" t="str">
            <v>ANTICORR. - PINTURA ALTOS SOLIDOS</v>
          </cell>
          <cell r="C287" t="str">
            <v>GL</v>
          </cell>
          <cell r="D287">
            <v>20000</v>
          </cell>
        </row>
        <row r="288">
          <cell r="A288">
            <v>286</v>
          </cell>
          <cell r="B288" t="str">
            <v>PLOTEADA DE PLANOS, COPIAS MAGNETICAS</v>
          </cell>
          <cell r="C288" t="str">
            <v>GL</v>
          </cell>
          <cell r="D288">
            <v>2260365</v>
          </cell>
        </row>
        <row r="289">
          <cell r="A289">
            <v>287</v>
          </cell>
          <cell r="B289" t="str">
            <v>UTILES Y PAPELERIA</v>
          </cell>
          <cell r="C289" t="str">
            <v>GL</v>
          </cell>
          <cell r="D289">
            <v>800000</v>
          </cell>
        </row>
        <row r="290">
          <cell r="A290">
            <v>288</v>
          </cell>
        </row>
        <row r="291">
          <cell r="A291">
            <v>289</v>
          </cell>
        </row>
        <row r="292">
          <cell r="A292">
            <v>290</v>
          </cell>
        </row>
      </sheetData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>
        <row r="7">
          <cell r="C7" t="str">
            <v>CONCRETO_ASFÁLTICO</v>
          </cell>
          <cell r="D7">
            <v>0.45</v>
          </cell>
          <cell r="E7">
            <v>3.6859999999999999</v>
          </cell>
        </row>
        <row r="8">
          <cell r="C8" t="str">
            <v>CUNETA</v>
          </cell>
          <cell r="D8">
            <v>0.33200000000000002</v>
          </cell>
          <cell r="E8">
            <v>1.234</v>
          </cell>
        </row>
        <row r="9">
          <cell r="C9" t="str">
            <v>BASE_GRANULAR</v>
          </cell>
          <cell r="D9">
            <v>1.0620000000000001</v>
          </cell>
          <cell r="E9">
            <v>3.9540000000000002</v>
          </cell>
        </row>
        <row r="10">
          <cell r="C10" t="str">
            <v>RECICLADO</v>
          </cell>
          <cell r="D10">
            <v>1.6259999999999999</v>
          </cell>
          <cell r="E10">
            <v>10.023</v>
          </cell>
        </row>
        <row r="11">
          <cell r="C11" t="str">
            <v>CONCRETO_ASFÁLTICO</v>
          </cell>
          <cell r="D11">
            <v>0.45</v>
          </cell>
          <cell r="E11">
            <v>1.149</v>
          </cell>
        </row>
        <row r="12">
          <cell r="C12" t="str">
            <v>CUNETA</v>
          </cell>
          <cell r="D12">
            <v>0.33200000000000002</v>
          </cell>
          <cell r="E12">
            <v>0.84699999999999998</v>
          </cell>
        </row>
        <row r="13">
          <cell r="C13" t="str">
            <v>BASE_GRANULAR</v>
          </cell>
          <cell r="D13">
            <v>1.0620000000000001</v>
          </cell>
          <cell r="E13">
            <v>2.7120000000000002</v>
          </cell>
        </row>
        <row r="14">
          <cell r="C14" t="str">
            <v>RECICLADO</v>
          </cell>
          <cell r="D14">
            <v>1.6259999999999999</v>
          </cell>
          <cell r="E14">
            <v>4.1520000000000001</v>
          </cell>
        </row>
        <row r="15">
          <cell r="C15" t="str">
            <v>CONCRETO_ASFÁLTICO</v>
          </cell>
          <cell r="D15">
            <v>0.45</v>
          </cell>
          <cell r="E15">
            <v>0</v>
          </cell>
        </row>
        <row r="16">
          <cell r="C16" t="str">
            <v>CUNETA</v>
          </cell>
          <cell r="D16">
            <v>0.33200000000000002</v>
          </cell>
          <cell r="E16">
            <v>0</v>
          </cell>
        </row>
        <row r="17">
          <cell r="C17" t="str">
            <v>BASE_GRANULAR</v>
          </cell>
          <cell r="D17">
            <v>1.0620000000000001</v>
          </cell>
          <cell r="E17">
            <v>0</v>
          </cell>
        </row>
        <row r="18">
          <cell r="C18" t="str">
            <v>RECICLADO</v>
          </cell>
          <cell r="D18">
            <v>1.6259999999999999</v>
          </cell>
          <cell r="E18">
            <v>0</v>
          </cell>
        </row>
        <row r="19">
          <cell r="C19" t="str">
            <v>CONCRETO_ASFÁLTICO</v>
          </cell>
          <cell r="D19">
            <v>0.45</v>
          </cell>
          <cell r="E19">
            <v>3.35</v>
          </cell>
        </row>
        <row r="20">
          <cell r="C20" t="str">
            <v>CUNETA</v>
          </cell>
          <cell r="D20">
            <v>0.33200000000000002</v>
          </cell>
          <cell r="E20">
            <v>2.4689999999999999</v>
          </cell>
        </row>
        <row r="21">
          <cell r="C21" t="str">
            <v>BASE_GRANULAR</v>
          </cell>
          <cell r="D21">
            <v>1.0620000000000001</v>
          </cell>
          <cell r="E21">
            <v>7.9080000000000004</v>
          </cell>
        </row>
        <row r="22">
          <cell r="C22" t="str">
            <v>RECICLADO</v>
          </cell>
          <cell r="D22">
            <v>1.6259999999999999</v>
          </cell>
          <cell r="E22">
            <v>12.106999999999999</v>
          </cell>
        </row>
        <row r="23">
          <cell r="C23" t="str">
            <v>CONCRETO_ASFÁLTICO</v>
          </cell>
          <cell r="D23">
            <v>0.45</v>
          </cell>
          <cell r="E23">
            <v>4.4989999999999997</v>
          </cell>
        </row>
        <row r="24">
          <cell r="C24" t="str">
            <v>CUNETA</v>
          </cell>
          <cell r="D24">
            <v>0.33200000000000002</v>
          </cell>
          <cell r="E24">
            <v>3.3149999999999999</v>
          </cell>
        </row>
        <row r="25">
          <cell r="C25" t="str">
            <v>BASE_GRANULAR</v>
          </cell>
          <cell r="D25">
            <v>1.0620000000000001</v>
          </cell>
          <cell r="E25">
            <v>10.621</v>
          </cell>
        </row>
        <row r="26">
          <cell r="C26" t="str">
            <v>RECICLADO</v>
          </cell>
          <cell r="D26">
            <v>1.6259999999999999</v>
          </cell>
          <cell r="E26">
            <v>16.259</v>
          </cell>
        </row>
        <row r="27">
          <cell r="C27" t="str">
            <v>CONCRETO_ASFÁLTICO</v>
          </cell>
          <cell r="D27">
            <v>0.45</v>
          </cell>
          <cell r="E27">
            <v>4.4989999999999997</v>
          </cell>
        </row>
        <row r="28">
          <cell r="C28" t="str">
            <v>CUNETA</v>
          </cell>
          <cell r="D28">
            <v>0.33200000000000002</v>
          </cell>
          <cell r="E28">
            <v>3.3149999999999999</v>
          </cell>
        </row>
        <row r="29">
          <cell r="C29" t="str">
            <v>BASE_GRANULAR</v>
          </cell>
          <cell r="D29">
            <v>1.0509999999999999</v>
          </cell>
          <cell r="E29">
            <v>10.564</v>
          </cell>
        </row>
        <row r="30">
          <cell r="C30" t="str">
            <v>RECICLADO</v>
          </cell>
          <cell r="D30">
            <v>1.6180000000000001</v>
          </cell>
          <cell r="E30">
            <v>16.219000000000001</v>
          </cell>
        </row>
        <row r="31">
          <cell r="C31" t="str">
            <v>CONCRETO_ASFÁLTICO</v>
          </cell>
          <cell r="D31">
            <v>0.45</v>
          </cell>
          <cell r="E31">
            <v>1.149</v>
          </cell>
        </row>
        <row r="32">
          <cell r="C32" t="str">
            <v>CUNETA</v>
          </cell>
          <cell r="D32">
            <v>0.33200000000000002</v>
          </cell>
          <cell r="E32">
            <v>0.84699999999999998</v>
          </cell>
        </row>
        <row r="33">
          <cell r="C33" t="str">
            <v>BASE_GRANULAR</v>
          </cell>
          <cell r="D33">
            <v>1.04</v>
          </cell>
          <cell r="E33">
            <v>2.67</v>
          </cell>
        </row>
        <row r="34">
          <cell r="C34" t="str">
            <v>RECICLADO</v>
          </cell>
          <cell r="D34">
            <v>1.61</v>
          </cell>
          <cell r="E34">
            <v>4.1230000000000002</v>
          </cell>
        </row>
        <row r="35">
          <cell r="C35" t="str">
            <v>CONCRETO_ASFÁLTICO</v>
          </cell>
          <cell r="D35">
            <v>0.45</v>
          </cell>
          <cell r="E35">
            <v>3.2000000000000001E-2</v>
          </cell>
        </row>
        <row r="36">
          <cell r="C36" t="str">
            <v>CUNETA</v>
          </cell>
          <cell r="D36">
            <v>0.33200000000000002</v>
          </cell>
          <cell r="E36">
            <v>2.4E-2</v>
          </cell>
        </row>
        <row r="37">
          <cell r="C37" t="str">
            <v>BASE_GRANULAR</v>
          </cell>
          <cell r="D37">
            <v>1.04</v>
          </cell>
          <cell r="E37">
            <v>7.3999999999999996E-2</v>
          </cell>
        </row>
        <row r="38">
          <cell r="C38" t="str">
            <v>RECICLADO</v>
          </cell>
          <cell r="D38">
            <v>1.61</v>
          </cell>
          <cell r="E38">
            <v>0.115</v>
          </cell>
        </row>
        <row r="39">
          <cell r="C39" t="str">
            <v>CONCRETO_ASFÁLTICO</v>
          </cell>
          <cell r="D39">
            <v>0.45</v>
          </cell>
          <cell r="E39">
            <v>3.3180000000000001</v>
          </cell>
        </row>
        <row r="40">
          <cell r="C40" t="str">
            <v>CUNETA</v>
          </cell>
          <cell r="D40">
            <v>0.33200000000000002</v>
          </cell>
          <cell r="E40">
            <v>2.4449999999999998</v>
          </cell>
        </row>
        <row r="41">
          <cell r="C41" t="str">
            <v>BASE_GRANULAR</v>
          </cell>
          <cell r="D41">
            <v>1.0569999999999999</v>
          </cell>
          <cell r="E41">
            <v>7.73</v>
          </cell>
        </row>
        <row r="42">
          <cell r="C42" t="str">
            <v>RECICLADO</v>
          </cell>
          <cell r="D42">
            <v>1.6220000000000001</v>
          </cell>
          <cell r="E42">
            <v>11.919</v>
          </cell>
        </row>
        <row r="43">
          <cell r="C43" t="str">
            <v>CONCRETO_ASFÁLTICO</v>
          </cell>
          <cell r="D43">
            <v>0.45</v>
          </cell>
          <cell r="E43">
            <v>3.431</v>
          </cell>
        </row>
        <row r="44">
          <cell r="C44" t="str">
            <v>CUNETA</v>
          </cell>
          <cell r="D44">
            <v>0.33200000000000002</v>
          </cell>
          <cell r="E44">
            <v>2.528</v>
          </cell>
        </row>
        <row r="45">
          <cell r="C45" t="str">
            <v>BASE_GRANULAR</v>
          </cell>
          <cell r="D45">
            <v>1.0620000000000001</v>
          </cell>
          <cell r="E45">
            <v>8.0779999999999994</v>
          </cell>
        </row>
        <row r="46">
          <cell r="C46" t="str">
            <v>RECICLADO</v>
          </cell>
          <cell r="D46">
            <v>1.6259999999999999</v>
          </cell>
          <cell r="E46">
            <v>12.384</v>
          </cell>
        </row>
        <row r="47">
          <cell r="C47" t="str">
            <v>CONCRETO_ASFÁLTICO</v>
          </cell>
          <cell r="D47">
            <v>0.45</v>
          </cell>
          <cell r="E47">
            <v>1.0680000000000001</v>
          </cell>
        </row>
        <row r="48">
          <cell r="C48" t="str">
            <v>CUNETA</v>
          </cell>
          <cell r="D48">
            <v>0.33200000000000002</v>
          </cell>
          <cell r="E48">
            <v>0.78700000000000003</v>
          </cell>
        </row>
        <row r="49">
          <cell r="C49" t="str">
            <v>BASE_GRANULAR</v>
          </cell>
          <cell r="D49">
            <v>1.0620000000000001</v>
          </cell>
          <cell r="E49">
            <v>2.5219999999999998</v>
          </cell>
        </row>
        <row r="50">
          <cell r="C50" t="str">
            <v>RECICLADO</v>
          </cell>
          <cell r="D50">
            <v>1.6259999999999999</v>
          </cell>
          <cell r="E50">
            <v>3.8610000000000002</v>
          </cell>
        </row>
        <row r="51">
          <cell r="C51" t="str">
            <v>CONCRETO_ASFÁLTICO</v>
          </cell>
          <cell r="D51">
            <v>0.45</v>
          </cell>
          <cell r="E51">
            <v>4.4989999999999997</v>
          </cell>
        </row>
        <row r="52">
          <cell r="C52" t="str">
            <v>CUNETA</v>
          </cell>
          <cell r="D52">
            <v>0.33200000000000002</v>
          </cell>
          <cell r="E52">
            <v>3.3149999999999999</v>
          </cell>
        </row>
        <row r="53">
          <cell r="C53" t="str">
            <v>BASE_GRANULAR</v>
          </cell>
          <cell r="D53">
            <v>1.046</v>
          </cell>
          <cell r="E53">
            <v>10.539</v>
          </cell>
        </row>
        <row r="54">
          <cell r="C54" t="str">
            <v>RECICLADO</v>
          </cell>
          <cell r="D54">
            <v>1.615</v>
          </cell>
          <cell r="E54">
            <v>16.202000000000002</v>
          </cell>
        </row>
        <row r="55">
          <cell r="C55" t="str">
            <v>CONCRETO_ASFÁLTICO</v>
          </cell>
          <cell r="D55">
            <v>0.45</v>
          </cell>
          <cell r="E55">
            <v>1.181</v>
          </cell>
        </row>
        <row r="56">
          <cell r="C56" t="str">
            <v>CUNETA</v>
          </cell>
          <cell r="D56">
            <v>0.33200000000000002</v>
          </cell>
          <cell r="E56">
            <v>0.87</v>
          </cell>
        </row>
        <row r="57">
          <cell r="C57" t="str">
            <v>BASE_GRANULAR</v>
          </cell>
          <cell r="D57">
            <v>1.04</v>
          </cell>
          <cell r="E57">
            <v>2.738</v>
          </cell>
        </row>
        <row r="58">
          <cell r="C58" t="str">
            <v>RECICLADO</v>
          </cell>
          <cell r="D58">
            <v>1.61</v>
          </cell>
          <cell r="E58">
            <v>4.234</v>
          </cell>
        </row>
        <row r="59">
          <cell r="C59" t="str">
            <v>CONCRETO_ASFÁLTICO</v>
          </cell>
          <cell r="D59">
            <v>0.45</v>
          </cell>
          <cell r="E59">
            <v>2.2000000000000002</v>
          </cell>
        </row>
        <row r="60">
          <cell r="C60" t="str">
            <v>CUNETA</v>
          </cell>
          <cell r="D60">
            <v>0.33200000000000002</v>
          </cell>
          <cell r="E60">
            <v>1.621</v>
          </cell>
        </row>
        <row r="61">
          <cell r="C61" t="str">
            <v>BASE_GRANULAR</v>
          </cell>
          <cell r="D61">
            <v>1.046</v>
          </cell>
          <cell r="E61">
            <v>5.0999999999999996</v>
          </cell>
        </row>
        <row r="62">
          <cell r="C62" t="str">
            <v>RECICLADO</v>
          </cell>
          <cell r="D62">
            <v>1.6140000000000001</v>
          </cell>
          <cell r="E62">
            <v>7.8860000000000001</v>
          </cell>
        </row>
        <row r="63">
          <cell r="C63" t="str">
            <v>CONCRETO_ASFÁLTICO</v>
          </cell>
          <cell r="D63">
            <v>0.45</v>
          </cell>
          <cell r="E63">
            <v>1.117</v>
          </cell>
        </row>
        <row r="64">
          <cell r="C64" t="str">
            <v>CUNETA</v>
          </cell>
          <cell r="D64">
            <v>0.33200000000000002</v>
          </cell>
          <cell r="E64">
            <v>0.82299999999999995</v>
          </cell>
        </row>
        <row r="65">
          <cell r="C65" t="str">
            <v>BASE_GRANULAR</v>
          </cell>
          <cell r="D65">
            <v>1.0489999999999999</v>
          </cell>
          <cell r="E65">
            <v>2.601</v>
          </cell>
        </row>
        <row r="66">
          <cell r="C66" t="str">
            <v>RECICLADO</v>
          </cell>
          <cell r="D66">
            <v>1.617</v>
          </cell>
          <cell r="E66">
            <v>4.0119999999999996</v>
          </cell>
        </row>
        <row r="67">
          <cell r="C67" t="str">
            <v>CONCRETO_ASFÁLTICO</v>
          </cell>
          <cell r="D67">
            <v>0.45</v>
          </cell>
          <cell r="E67">
            <v>4.4989999999999997</v>
          </cell>
        </row>
        <row r="68">
          <cell r="C68" t="str">
            <v>CUNETA</v>
          </cell>
          <cell r="D68">
            <v>0.33200000000000002</v>
          </cell>
          <cell r="E68">
            <v>3.3149999999999999</v>
          </cell>
        </row>
        <row r="69">
          <cell r="C69" t="str">
            <v>BASE_GRANULAR</v>
          </cell>
          <cell r="D69">
            <v>1.0609999999999999</v>
          </cell>
          <cell r="E69">
            <v>10.547000000000001</v>
          </cell>
        </row>
        <row r="70">
          <cell r="C70" t="str">
            <v>RECICLADO</v>
          </cell>
          <cell r="D70">
            <v>1.625</v>
          </cell>
          <cell r="E70">
            <v>16.207000000000001</v>
          </cell>
        </row>
        <row r="71">
          <cell r="C71" t="str">
            <v>CONCRETO_ASFÁLTICO</v>
          </cell>
          <cell r="D71">
            <v>0.45</v>
          </cell>
          <cell r="E71">
            <v>4.4989999999999997</v>
          </cell>
        </row>
        <row r="72">
          <cell r="C72" t="str">
            <v>CUNETA</v>
          </cell>
          <cell r="D72">
            <v>0.33200000000000002</v>
          </cell>
          <cell r="E72">
            <v>3.3149999999999999</v>
          </cell>
        </row>
        <row r="73">
          <cell r="C73" t="str">
            <v>BASE_GRANULAR</v>
          </cell>
          <cell r="D73">
            <v>1.0620000000000001</v>
          </cell>
          <cell r="E73">
            <v>10.614000000000001</v>
          </cell>
        </row>
        <row r="74">
          <cell r="C74" t="str">
            <v>RECICLADO</v>
          </cell>
          <cell r="D74">
            <v>1.6259999999999999</v>
          </cell>
          <cell r="E74">
            <v>16.254000000000001</v>
          </cell>
        </row>
        <row r="75">
          <cell r="C75" t="str">
            <v>CONCRETO_ASFÁLTICO</v>
          </cell>
          <cell r="D75">
            <v>0.45</v>
          </cell>
          <cell r="E75">
            <v>3.9220000000000002</v>
          </cell>
        </row>
        <row r="76">
          <cell r="C76" t="str">
            <v>CUNETA</v>
          </cell>
          <cell r="D76">
            <v>0.33200000000000002</v>
          </cell>
          <cell r="E76">
            <v>2.89</v>
          </cell>
        </row>
        <row r="77">
          <cell r="C77" t="str">
            <v>BASE_GRANULAR</v>
          </cell>
          <cell r="D77">
            <v>1.0620000000000001</v>
          </cell>
          <cell r="E77">
            <v>9.2579999999999991</v>
          </cell>
        </row>
        <row r="78">
          <cell r="C78" t="str">
            <v>RECICLADO</v>
          </cell>
          <cell r="D78">
            <v>1.6259999999999999</v>
          </cell>
          <cell r="E78">
            <v>14.172000000000001</v>
          </cell>
        </row>
        <row r="79">
          <cell r="C79" t="str">
            <v>CONCRETO_ASFÁLTICO</v>
          </cell>
          <cell r="D79">
            <v>0.45</v>
          </cell>
          <cell r="E79">
            <v>0</v>
          </cell>
        </row>
        <row r="80">
          <cell r="C80" t="str">
            <v>CUNETA</v>
          </cell>
          <cell r="D80">
            <v>0.33200000000000002</v>
          </cell>
          <cell r="E80">
            <v>0</v>
          </cell>
        </row>
        <row r="81">
          <cell r="C81" t="str">
            <v>BASE_GRANULAR</v>
          </cell>
          <cell r="D81">
            <v>1.0620000000000001</v>
          </cell>
          <cell r="E81">
            <v>0</v>
          </cell>
        </row>
        <row r="82">
          <cell r="C82" t="str">
            <v>RECICLADO</v>
          </cell>
          <cell r="D82">
            <v>1.6259999999999999</v>
          </cell>
          <cell r="E82">
            <v>0</v>
          </cell>
        </row>
        <row r="83">
          <cell r="C83" t="str">
            <v>CONCRETO_ASFÁLTICO</v>
          </cell>
          <cell r="D83">
            <v>0.45</v>
          </cell>
          <cell r="E83">
            <v>0.57699999999999996</v>
          </cell>
        </row>
        <row r="84">
          <cell r="C84" t="str">
            <v>CUNETA</v>
          </cell>
          <cell r="D84">
            <v>0.33200000000000002</v>
          </cell>
          <cell r="E84">
            <v>0.42599999999999999</v>
          </cell>
        </row>
        <row r="85">
          <cell r="C85" t="str">
            <v>BASE_GRANULAR</v>
          </cell>
          <cell r="D85">
            <v>1.0620000000000001</v>
          </cell>
          <cell r="E85">
            <v>1.363</v>
          </cell>
        </row>
        <row r="86">
          <cell r="C86" t="str">
            <v>RECICLADO</v>
          </cell>
          <cell r="D86">
            <v>1.6259999999999999</v>
          </cell>
          <cell r="E86">
            <v>2.0870000000000002</v>
          </cell>
        </row>
        <row r="87">
          <cell r="C87" t="str">
            <v>CONCRETO_ASFÁLTICO</v>
          </cell>
          <cell r="D87">
            <v>0.45</v>
          </cell>
          <cell r="E87">
            <v>4.4989999999999997</v>
          </cell>
        </row>
        <row r="88">
          <cell r="C88" t="str">
            <v>CUNETA</v>
          </cell>
          <cell r="D88">
            <v>0.33200000000000002</v>
          </cell>
          <cell r="E88">
            <v>3.3149999999999999</v>
          </cell>
        </row>
        <row r="89">
          <cell r="C89" t="str">
            <v>BASE_GRANULAR</v>
          </cell>
          <cell r="D89">
            <v>1.0620000000000001</v>
          </cell>
          <cell r="E89">
            <v>10.621</v>
          </cell>
        </row>
        <row r="90">
          <cell r="C90" t="str">
            <v>RECICLADO</v>
          </cell>
          <cell r="D90">
            <v>1.6259999999999999</v>
          </cell>
          <cell r="E90">
            <v>16.259</v>
          </cell>
        </row>
        <row r="91">
          <cell r="C91" t="str">
            <v>CONCRETO_ASFÁLTICO</v>
          </cell>
          <cell r="D91">
            <v>0.45</v>
          </cell>
          <cell r="E91">
            <v>4.4989999999999997</v>
          </cell>
        </row>
        <row r="92">
          <cell r="C92" t="str">
            <v>CUNETA</v>
          </cell>
          <cell r="D92">
            <v>0.33200000000000002</v>
          </cell>
          <cell r="E92">
            <v>3.3149999999999999</v>
          </cell>
        </row>
        <row r="93">
          <cell r="C93" t="str">
            <v>BASE_GRANULAR</v>
          </cell>
          <cell r="D93">
            <v>1.0609999999999999</v>
          </cell>
          <cell r="E93">
            <v>10.617000000000001</v>
          </cell>
        </row>
        <row r="94">
          <cell r="C94" t="str">
            <v>RECICLADO</v>
          </cell>
          <cell r="D94">
            <v>1.625</v>
          </cell>
          <cell r="E94">
            <v>16.256</v>
          </cell>
        </row>
        <row r="95">
          <cell r="C95" t="str">
            <v>CONCRETO_ASFÁLTICO</v>
          </cell>
          <cell r="D95">
            <v>0.45</v>
          </cell>
          <cell r="E95">
            <v>4.4619999999999997</v>
          </cell>
        </row>
        <row r="96">
          <cell r="C96" t="str">
            <v>CUNETA</v>
          </cell>
          <cell r="D96">
            <v>0.33200000000000002</v>
          </cell>
          <cell r="E96">
            <v>3.2879999999999998</v>
          </cell>
        </row>
        <row r="97">
          <cell r="C97" t="str">
            <v>BASE_GRANULAR</v>
          </cell>
          <cell r="D97">
            <v>1.0509999999999999</v>
          </cell>
          <cell r="E97">
            <v>10.473000000000001</v>
          </cell>
        </row>
        <row r="98">
          <cell r="C98" t="str">
            <v>RECICLADO</v>
          </cell>
          <cell r="D98">
            <v>1.6180000000000001</v>
          </cell>
          <cell r="E98">
            <v>16.082000000000001</v>
          </cell>
        </row>
        <row r="99">
          <cell r="C99" t="str">
            <v>CONCRETO_ASFÁLTICO</v>
          </cell>
          <cell r="D99">
            <v>0.45</v>
          </cell>
          <cell r="E99">
            <v>4.5369999999999999</v>
          </cell>
        </row>
        <row r="100">
          <cell r="C100" t="str">
            <v>CUNETA</v>
          </cell>
          <cell r="D100">
            <v>0.33200000000000002</v>
          </cell>
          <cell r="E100">
            <v>3.343</v>
          </cell>
        </row>
        <row r="101">
          <cell r="C101" t="str">
            <v>BASE_GRANULAR</v>
          </cell>
          <cell r="D101">
            <v>1.0409999999999999</v>
          </cell>
          <cell r="E101">
            <v>10.545</v>
          </cell>
        </row>
        <row r="102">
          <cell r="C102" t="str">
            <v>RECICLADO</v>
          </cell>
          <cell r="D102">
            <v>1.611</v>
          </cell>
          <cell r="E102">
            <v>16.28</v>
          </cell>
        </row>
        <row r="103">
          <cell r="C103" t="str">
            <v>CONCRETO_ASFÁLTICO</v>
          </cell>
          <cell r="D103">
            <v>0.45</v>
          </cell>
          <cell r="E103">
            <v>3.78</v>
          </cell>
        </row>
        <row r="104">
          <cell r="C104" t="str">
            <v>CUNETA</v>
          </cell>
          <cell r="D104">
            <v>0.33200000000000002</v>
          </cell>
          <cell r="E104">
            <v>2.786</v>
          </cell>
        </row>
        <row r="105">
          <cell r="C105" t="str">
            <v>BASE_GRANULAR</v>
          </cell>
          <cell r="D105">
            <v>1.07</v>
          </cell>
          <cell r="E105">
            <v>8.8689999999999998</v>
          </cell>
        </row>
        <row r="106">
          <cell r="C106" t="str">
            <v>RECICLADO</v>
          </cell>
          <cell r="D106">
            <v>1.6319999999999999</v>
          </cell>
          <cell r="E106">
            <v>13.622999999999999</v>
          </cell>
        </row>
        <row r="107">
          <cell r="C107" t="str">
            <v>CONCRETO_ASFÁLTICO</v>
          </cell>
          <cell r="D107">
            <v>0.45</v>
          </cell>
          <cell r="E107">
            <v>0.71899999999999997</v>
          </cell>
        </row>
        <row r="108">
          <cell r="C108" t="str">
            <v>CUNETA</v>
          </cell>
          <cell r="D108">
            <v>0.33200000000000002</v>
          </cell>
          <cell r="E108">
            <v>0.53</v>
          </cell>
        </row>
        <row r="109">
          <cell r="C109" t="str">
            <v>BASE_GRANULAR</v>
          </cell>
          <cell r="D109">
            <v>1.0620000000000001</v>
          </cell>
          <cell r="E109">
            <v>1.71</v>
          </cell>
        </row>
        <row r="110">
          <cell r="C110" t="str">
            <v>RECICLADO</v>
          </cell>
          <cell r="D110">
            <v>1.6259999999999999</v>
          </cell>
          <cell r="E110">
            <v>2.6070000000000002</v>
          </cell>
        </row>
        <row r="111">
          <cell r="C111" t="str">
            <v>CONCRETO_ASFÁLTICO</v>
          </cell>
          <cell r="D111">
            <v>0.45</v>
          </cell>
          <cell r="E111">
            <v>4.4989999999999997</v>
          </cell>
        </row>
        <row r="112">
          <cell r="C112" t="str">
            <v>CUNETA</v>
          </cell>
          <cell r="D112">
            <v>0.33200000000000002</v>
          </cell>
          <cell r="E112">
            <v>3.3149999999999999</v>
          </cell>
        </row>
        <row r="113">
          <cell r="C113" t="str">
            <v>BASE_GRANULAR</v>
          </cell>
          <cell r="D113">
            <v>1.0620000000000001</v>
          </cell>
          <cell r="E113">
            <v>10.676</v>
          </cell>
        </row>
        <row r="114">
          <cell r="C114" t="str">
            <v>RECICLADO</v>
          </cell>
          <cell r="D114">
            <v>1.6259999999999999</v>
          </cell>
          <cell r="E114">
            <v>16.303000000000001</v>
          </cell>
        </row>
        <row r="115">
          <cell r="C115" t="str">
            <v>CONCRETO_ASFÁLTICO</v>
          </cell>
          <cell r="D115">
            <v>0.45</v>
          </cell>
          <cell r="E115">
            <v>4.4989999999999997</v>
          </cell>
        </row>
        <row r="116">
          <cell r="C116" t="str">
            <v>CUNETA</v>
          </cell>
          <cell r="D116">
            <v>0.33200000000000002</v>
          </cell>
          <cell r="E116">
            <v>3.3149999999999999</v>
          </cell>
        </row>
        <row r="117">
          <cell r="C117" t="str">
            <v>BASE_GRANULAR</v>
          </cell>
          <cell r="D117">
            <v>1.0620000000000001</v>
          </cell>
          <cell r="E117">
            <v>10.676</v>
          </cell>
        </row>
        <row r="118">
          <cell r="C118" t="str">
            <v>RECICLADO</v>
          </cell>
          <cell r="D118">
            <v>1.6259999999999999</v>
          </cell>
          <cell r="E118">
            <v>16.303000000000001</v>
          </cell>
        </row>
        <row r="119">
          <cell r="C119" t="str">
            <v>CONCRETO_ASFÁLTICO</v>
          </cell>
          <cell r="D119">
            <v>0.45</v>
          </cell>
          <cell r="E119">
            <v>4.4989999999999997</v>
          </cell>
        </row>
        <row r="120">
          <cell r="C120" t="str">
            <v>CUNETA</v>
          </cell>
          <cell r="D120">
            <v>0.33200000000000002</v>
          </cell>
          <cell r="E120">
            <v>3.3149999999999999</v>
          </cell>
        </row>
        <row r="121">
          <cell r="C121" t="str">
            <v>BASE_GRANULAR</v>
          </cell>
          <cell r="D121">
            <v>1.0620000000000001</v>
          </cell>
          <cell r="E121">
            <v>10.676</v>
          </cell>
        </row>
        <row r="122">
          <cell r="C122" t="str">
            <v>RECICLADO</v>
          </cell>
          <cell r="D122">
            <v>1.6259999999999999</v>
          </cell>
          <cell r="E122">
            <v>16.303000000000001</v>
          </cell>
        </row>
        <row r="123">
          <cell r="C123" t="str">
            <v>CONCRETO_ASFÁLTICO</v>
          </cell>
          <cell r="D123">
            <v>0.45</v>
          </cell>
          <cell r="E123">
            <v>4.4989999999999997</v>
          </cell>
        </row>
        <row r="124">
          <cell r="C124" t="str">
            <v>CUNETA</v>
          </cell>
          <cell r="D124">
            <v>0.33200000000000002</v>
          </cell>
          <cell r="E124">
            <v>3.3149999999999999</v>
          </cell>
        </row>
        <row r="125">
          <cell r="C125" t="str">
            <v>BASE_GRANULAR</v>
          </cell>
          <cell r="D125">
            <v>1.0620000000000001</v>
          </cell>
          <cell r="E125">
            <v>10.676</v>
          </cell>
        </row>
        <row r="126">
          <cell r="C126" t="str">
            <v>RECICLADO</v>
          </cell>
          <cell r="D126">
            <v>1.6259999999999999</v>
          </cell>
          <cell r="E126">
            <v>16.303000000000001</v>
          </cell>
        </row>
        <row r="127">
          <cell r="C127" t="str">
            <v>CONCRETO_ASFÁLTICO</v>
          </cell>
          <cell r="D127">
            <v>0.45</v>
          </cell>
          <cell r="E127">
            <v>4.4989999999999997</v>
          </cell>
        </row>
        <row r="128">
          <cell r="C128" t="str">
            <v>CUNETA</v>
          </cell>
          <cell r="D128">
            <v>0.33200000000000002</v>
          </cell>
          <cell r="E128">
            <v>3.3149999999999999</v>
          </cell>
        </row>
        <row r="129">
          <cell r="C129" t="str">
            <v>BASE_GRANULAR</v>
          </cell>
          <cell r="D129">
            <v>1.0620000000000001</v>
          </cell>
          <cell r="E129">
            <v>10.676</v>
          </cell>
        </row>
        <row r="130">
          <cell r="C130" t="str">
            <v>RECICLADO</v>
          </cell>
          <cell r="D130">
            <v>1.6259999999999999</v>
          </cell>
          <cell r="E130">
            <v>16.303000000000001</v>
          </cell>
        </row>
        <row r="131">
          <cell r="C131" t="str">
            <v>CONCRETO_ASFÁLTICO</v>
          </cell>
          <cell r="D131">
            <v>0.45</v>
          </cell>
          <cell r="E131">
            <v>0.59299999999999997</v>
          </cell>
        </row>
        <row r="132">
          <cell r="C132" t="str">
            <v>CUNETA</v>
          </cell>
          <cell r="D132">
            <v>0.33200000000000002</v>
          </cell>
          <cell r="E132">
            <v>0.437</v>
          </cell>
        </row>
        <row r="133">
          <cell r="C133" t="str">
            <v>BASE_GRANULAR</v>
          </cell>
          <cell r="D133">
            <v>1.04</v>
          </cell>
          <cell r="E133">
            <v>1.39</v>
          </cell>
        </row>
        <row r="134">
          <cell r="C134" t="str">
            <v>RECICLADO</v>
          </cell>
          <cell r="D134">
            <v>1.61</v>
          </cell>
          <cell r="E134">
            <v>2.137</v>
          </cell>
        </row>
        <row r="135">
          <cell r="C135" t="str">
            <v>CONCRETO_ASFÁLTICO</v>
          </cell>
          <cell r="D135">
            <v>0.45</v>
          </cell>
          <cell r="E135">
            <v>3.8319999999999999</v>
          </cell>
        </row>
        <row r="136">
          <cell r="C136" t="str">
            <v>CUNETA</v>
          </cell>
          <cell r="D136">
            <v>0.33200000000000002</v>
          </cell>
          <cell r="E136">
            <v>2.8239999999999998</v>
          </cell>
        </row>
        <row r="137">
          <cell r="C137" t="str">
            <v>BASE_GRANULAR</v>
          </cell>
          <cell r="D137">
            <v>1.054</v>
          </cell>
          <cell r="E137">
            <v>8.9160000000000004</v>
          </cell>
        </row>
        <row r="138">
          <cell r="C138" t="str">
            <v>RECICLADO</v>
          </cell>
          <cell r="D138">
            <v>1.62</v>
          </cell>
          <cell r="E138">
            <v>13.757999999999999</v>
          </cell>
        </row>
        <row r="139">
          <cell r="C139" t="str">
            <v>CONCRETO_ASFÁLTICO</v>
          </cell>
          <cell r="D139">
            <v>0.45</v>
          </cell>
          <cell r="E139">
            <v>7.2999999999999995E-2</v>
          </cell>
        </row>
        <row r="140">
          <cell r="C140" t="str">
            <v>CUNETA</v>
          </cell>
          <cell r="D140">
            <v>0.33200000000000002</v>
          </cell>
          <cell r="E140">
            <v>5.3999999999999999E-2</v>
          </cell>
        </row>
        <row r="141">
          <cell r="C141" t="str">
            <v>BASE_GRANULAR</v>
          </cell>
          <cell r="D141">
            <v>1.0620000000000001</v>
          </cell>
          <cell r="E141">
            <v>0.17299999999999999</v>
          </cell>
        </row>
        <row r="142">
          <cell r="C142" t="str">
            <v>RECICLADO</v>
          </cell>
          <cell r="D142">
            <v>1.6259999999999999</v>
          </cell>
          <cell r="E142">
            <v>0.26500000000000001</v>
          </cell>
        </row>
        <row r="143">
          <cell r="C143" t="str">
            <v>CONCRETO_ASFÁLTICO</v>
          </cell>
          <cell r="D143">
            <v>0.45</v>
          </cell>
          <cell r="E143">
            <v>4.4989999999999997</v>
          </cell>
        </row>
        <row r="144">
          <cell r="C144" t="str">
            <v>CUNETA</v>
          </cell>
          <cell r="D144">
            <v>0.33200000000000002</v>
          </cell>
          <cell r="E144">
            <v>3.3149999999999999</v>
          </cell>
        </row>
        <row r="145">
          <cell r="C145" t="str">
            <v>BASE_GRANULAR</v>
          </cell>
          <cell r="D145">
            <v>1.0620000000000001</v>
          </cell>
          <cell r="E145">
            <v>10.621</v>
          </cell>
        </row>
        <row r="146">
          <cell r="C146" t="str">
            <v>RECICLADO</v>
          </cell>
          <cell r="D146">
            <v>1.6259999999999999</v>
          </cell>
          <cell r="E146">
            <v>16.259</v>
          </cell>
        </row>
        <row r="147">
          <cell r="C147" t="str">
            <v>CONCRETO_ASFÁLTICO</v>
          </cell>
          <cell r="D147">
            <v>0.45</v>
          </cell>
          <cell r="E147">
            <v>4.4989999999999997</v>
          </cell>
        </row>
        <row r="148">
          <cell r="C148" t="str">
            <v>CUNETA</v>
          </cell>
          <cell r="D148">
            <v>0.33200000000000002</v>
          </cell>
          <cell r="E148">
            <v>3.3149999999999999</v>
          </cell>
        </row>
        <row r="149">
          <cell r="C149" t="str">
            <v>BASE_GRANULAR</v>
          </cell>
          <cell r="D149">
            <v>1.0620000000000001</v>
          </cell>
          <cell r="E149">
            <v>10.621</v>
          </cell>
        </row>
        <row r="150">
          <cell r="C150" t="str">
            <v>RECICLADO</v>
          </cell>
          <cell r="D150">
            <v>1.6259999999999999</v>
          </cell>
          <cell r="E150">
            <v>16.259</v>
          </cell>
        </row>
        <row r="151">
          <cell r="C151" t="str">
            <v>CONCRETO_ASFÁLTICO</v>
          </cell>
          <cell r="D151">
            <v>0.45</v>
          </cell>
          <cell r="E151">
            <v>2.1760000000000002</v>
          </cell>
        </row>
        <row r="152">
          <cell r="C152" t="str">
            <v>CUNETA</v>
          </cell>
          <cell r="D152">
            <v>0.33200000000000002</v>
          </cell>
          <cell r="E152">
            <v>1.6040000000000001</v>
          </cell>
        </row>
        <row r="153">
          <cell r="C153" t="str">
            <v>BASE_GRANULAR</v>
          </cell>
          <cell r="D153">
            <v>1.0620000000000001</v>
          </cell>
          <cell r="E153">
            <v>5.1369999999999996</v>
          </cell>
        </row>
        <row r="154">
          <cell r="C154" t="str">
            <v>RECICLADO</v>
          </cell>
          <cell r="D154">
            <v>1.6259999999999999</v>
          </cell>
          <cell r="E154">
            <v>7.8639999999999999</v>
          </cell>
        </row>
        <row r="155">
          <cell r="C155" t="str">
            <v>CONCRETO_ASFÁLTICO</v>
          </cell>
          <cell r="D155">
            <v>0.45</v>
          </cell>
          <cell r="E155">
            <v>0</v>
          </cell>
        </row>
        <row r="156">
          <cell r="C156" t="str">
            <v>CUNETA</v>
          </cell>
          <cell r="D156">
            <v>0.33200000000000002</v>
          </cell>
          <cell r="E156">
            <v>0</v>
          </cell>
        </row>
        <row r="157">
          <cell r="C157" t="str">
            <v>BASE_GRANULAR</v>
          </cell>
          <cell r="D157">
            <v>1.0620000000000001</v>
          </cell>
          <cell r="E157">
            <v>0</v>
          </cell>
        </row>
        <row r="158">
          <cell r="C158" t="str">
            <v>RECICLADO</v>
          </cell>
          <cell r="D158">
            <v>1.6259999999999999</v>
          </cell>
          <cell r="E158">
            <v>0</v>
          </cell>
        </row>
        <row r="159">
          <cell r="C159" t="str">
            <v>CONCRETO_ASFÁLTICO</v>
          </cell>
          <cell r="D159">
            <v>0.45</v>
          </cell>
          <cell r="E159">
            <v>2.323</v>
          </cell>
        </row>
        <row r="160">
          <cell r="C160" t="str">
            <v>CUNETA</v>
          </cell>
          <cell r="D160">
            <v>0.33200000000000002</v>
          </cell>
          <cell r="E160">
            <v>1.712</v>
          </cell>
        </row>
        <row r="161">
          <cell r="C161" t="str">
            <v>BASE_GRANULAR</v>
          </cell>
          <cell r="D161">
            <v>1.0620000000000001</v>
          </cell>
          <cell r="E161">
            <v>5.484</v>
          </cell>
        </row>
        <row r="162">
          <cell r="C162" t="str">
            <v>RECICLADO</v>
          </cell>
          <cell r="D162">
            <v>1.6259999999999999</v>
          </cell>
          <cell r="E162">
            <v>8.3949999999999996</v>
          </cell>
        </row>
        <row r="163">
          <cell r="C163" t="str">
            <v>CONCRETO_ASFÁLTICO</v>
          </cell>
          <cell r="D163">
            <v>0.45</v>
          </cell>
          <cell r="E163">
            <v>4.4989999999999997</v>
          </cell>
        </row>
        <row r="164">
          <cell r="C164" t="str">
            <v>CUNETA</v>
          </cell>
          <cell r="D164">
            <v>0.33200000000000002</v>
          </cell>
          <cell r="E164">
            <v>3.3149999999999999</v>
          </cell>
        </row>
        <row r="165">
          <cell r="C165" t="str">
            <v>BASE_GRANULAR</v>
          </cell>
          <cell r="D165">
            <v>1.052</v>
          </cell>
          <cell r="E165">
            <v>10.569000000000001</v>
          </cell>
        </row>
        <row r="166">
          <cell r="C166" t="str">
            <v>RECICLADO</v>
          </cell>
          <cell r="D166">
            <v>1.619</v>
          </cell>
          <cell r="E166">
            <v>16.222999999999999</v>
          </cell>
        </row>
        <row r="167">
          <cell r="C167" t="str">
            <v>CONCRETO_ASFÁLTICO</v>
          </cell>
          <cell r="D167">
            <v>0.45</v>
          </cell>
          <cell r="E167">
            <v>4.4260000000000002</v>
          </cell>
        </row>
        <row r="168">
          <cell r="C168" t="str">
            <v>CUNETA</v>
          </cell>
          <cell r="D168">
            <v>0.33200000000000002</v>
          </cell>
          <cell r="E168">
            <v>3.2610000000000001</v>
          </cell>
        </row>
        <row r="169">
          <cell r="C169" t="str">
            <v>BASE_GRANULAR</v>
          </cell>
          <cell r="D169">
            <v>1.04</v>
          </cell>
          <cell r="E169">
            <v>10.287000000000001</v>
          </cell>
        </row>
        <row r="170">
          <cell r="C170" t="str">
            <v>RECICLADO</v>
          </cell>
          <cell r="D170">
            <v>1.61</v>
          </cell>
          <cell r="E170">
            <v>15.882</v>
          </cell>
        </row>
        <row r="171">
          <cell r="C171" t="str">
            <v>CONCRETO_ASFÁLTICO</v>
          </cell>
          <cell r="D171">
            <v>0.45</v>
          </cell>
          <cell r="E171">
            <v>7.2999999999999995E-2</v>
          </cell>
        </row>
        <row r="172">
          <cell r="C172" t="str">
            <v>CUNETA</v>
          </cell>
          <cell r="D172">
            <v>0.33200000000000002</v>
          </cell>
          <cell r="E172">
            <v>5.3999999999999999E-2</v>
          </cell>
        </row>
        <row r="173">
          <cell r="C173" t="str">
            <v>BASE_GRANULAR</v>
          </cell>
          <cell r="D173">
            <v>1.04</v>
          </cell>
          <cell r="E173">
            <v>0.17</v>
          </cell>
        </row>
        <row r="174">
          <cell r="C174" t="str">
            <v>RECICLADO</v>
          </cell>
          <cell r="D174">
            <v>1.61</v>
          </cell>
          <cell r="E174">
            <v>0.26300000000000001</v>
          </cell>
        </row>
        <row r="175">
          <cell r="C175" t="str">
            <v>CONCRETO_ASFÁLTICO</v>
          </cell>
          <cell r="D175">
            <v>0.45</v>
          </cell>
          <cell r="E175">
            <v>4.633</v>
          </cell>
        </row>
        <row r="176">
          <cell r="C176" t="str">
            <v>CUNETA</v>
          </cell>
          <cell r="D176">
            <v>0.33200000000000002</v>
          </cell>
          <cell r="E176">
            <v>3.4140000000000001</v>
          </cell>
        </row>
        <row r="177">
          <cell r="C177" t="str">
            <v>BASE_GRANULAR</v>
          </cell>
          <cell r="D177">
            <v>1.0509999999999999</v>
          </cell>
          <cell r="E177">
            <v>10.763</v>
          </cell>
        </row>
        <row r="178">
          <cell r="C178" t="str">
            <v>RECICLADO</v>
          </cell>
          <cell r="D178">
            <v>1.6180000000000001</v>
          </cell>
          <cell r="E178">
            <v>16.620999999999999</v>
          </cell>
        </row>
        <row r="179">
          <cell r="C179" t="str">
            <v>CONCRETO_ASFÁLTICO</v>
          </cell>
          <cell r="D179">
            <v>0.45</v>
          </cell>
          <cell r="E179">
            <v>4.3659999999999997</v>
          </cell>
        </row>
        <row r="180">
          <cell r="C180" t="str">
            <v>CUNETA</v>
          </cell>
          <cell r="D180">
            <v>0.33200000000000002</v>
          </cell>
          <cell r="E180">
            <v>3.2170000000000001</v>
          </cell>
        </row>
        <row r="181">
          <cell r="C181" t="str">
            <v>BASE_GRANULAR</v>
          </cell>
          <cell r="D181">
            <v>1.0609999999999999</v>
          </cell>
          <cell r="E181">
            <v>10.244</v>
          </cell>
        </row>
        <row r="182">
          <cell r="C182" t="str">
            <v>RECICLADO</v>
          </cell>
          <cell r="D182">
            <v>1.625</v>
          </cell>
          <cell r="E182">
            <v>15.734</v>
          </cell>
        </row>
        <row r="183">
          <cell r="C183" t="str">
            <v>CONCRETO_ASFÁLTICO</v>
          </cell>
          <cell r="D183">
            <v>0.45</v>
          </cell>
          <cell r="E183">
            <v>4.4989999999999997</v>
          </cell>
        </row>
        <row r="184">
          <cell r="C184" t="str">
            <v>CUNETA</v>
          </cell>
          <cell r="D184">
            <v>0.33200000000000002</v>
          </cell>
          <cell r="E184">
            <v>3.3149999999999999</v>
          </cell>
        </row>
        <row r="185">
          <cell r="C185" t="str">
            <v>BASE_GRANULAR</v>
          </cell>
          <cell r="D185">
            <v>1.0620000000000001</v>
          </cell>
          <cell r="E185">
            <v>10.616</v>
          </cell>
        </row>
        <row r="186">
          <cell r="C186" t="str">
            <v>RECICLADO</v>
          </cell>
          <cell r="D186">
            <v>1.6259999999999999</v>
          </cell>
          <cell r="E186">
            <v>16.256</v>
          </cell>
        </row>
        <row r="187">
          <cell r="C187" t="str">
            <v>CONCRETO_ASFÁLTICO</v>
          </cell>
          <cell r="D187">
            <v>0.45</v>
          </cell>
          <cell r="E187">
            <v>2.383</v>
          </cell>
        </row>
        <row r="188">
          <cell r="C188" t="str">
            <v>CUNETA</v>
          </cell>
          <cell r="D188">
            <v>0.33200000000000002</v>
          </cell>
          <cell r="E188">
            <v>1.756</v>
          </cell>
        </row>
        <row r="189">
          <cell r="C189" t="str">
            <v>BASE_GRANULAR</v>
          </cell>
          <cell r="D189">
            <v>1.0620000000000001</v>
          </cell>
          <cell r="E189">
            <v>5.6260000000000003</v>
          </cell>
        </row>
        <row r="190">
          <cell r="C190" t="str">
            <v>RECICLADO</v>
          </cell>
          <cell r="D190">
            <v>1.6259999999999999</v>
          </cell>
          <cell r="E190">
            <v>8.6129999999999995</v>
          </cell>
        </row>
        <row r="191">
          <cell r="C191" t="str">
            <v>CONCRETO_ASFÁLTICO</v>
          </cell>
          <cell r="D191">
            <v>0.45</v>
          </cell>
          <cell r="E191">
            <v>2.1160000000000001</v>
          </cell>
        </row>
        <row r="192">
          <cell r="C192" t="str">
            <v>CUNETA</v>
          </cell>
          <cell r="D192">
            <v>0.33200000000000002</v>
          </cell>
          <cell r="E192">
            <v>1.5589999999999999</v>
          </cell>
        </row>
        <row r="193">
          <cell r="C193" t="str">
            <v>BASE_GRANULAR</v>
          </cell>
          <cell r="D193">
            <v>1.0620000000000001</v>
          </cell>
          <cell r="E193">
            <v>5.0030000000000001</v>
          </cell>
        </row>
        <row r="194">
          <cell r="C194" t="str">
            <v>RECICLADO</v>
          </cell>
          <cell r="D194">
            <v>1.6259999999999999</v>
          </cell>
          <cell r="E194">
            <v>7.6539999999999999</v>
          </cell>
        </row>
        <row r="195">
          <cell r="C195" t="str">
            <v>CONCRETO_ASFÁLTICO</v>
          </cell>
          <cell r="D195">
            <v>0.45</v>
          </cell>
          <cell r="E195">
            <v>4.4989999999999997</v>
          </cell>
        </row>
        <row r="196">
          <cell r="C196" t="str">
            <v>CUNETA</v>
          </cell>
          <cell r="D196">
            <v>0.33200000000000002</v>
          </cell>
          <cell r="E196">
            <v>3.3149999999999999</v>
          </cell>
        </row>
        <row r="197">
          <cell r="C197" t="str">
            <v>BASE_GRANULAR</v>
          </cell>
          <cell r="D197">
            <v>1.0620000000000001</v>
          </cell>
          <cell r="E197">
            <v>10.638</v>
          </cell>
        </row>
        <row r="198">
          <cell r="C198" t="str">
            <v>RECICLADO</v>
          </cell>
          <cell r="D198">
            <v>1.6259999999999999</v>
          </cell>
          <cell r="E198">
            <v>16.273</v>
          </cell>
        </row>
        <row r="199">
          <cell r="C199" t="str">
            <v>CONCRETO_ASFÁLTICO</v>
          </cell>
          <cell r="D199">
            <v>0.45</v>
          </cell>
          <cell r="E199">
            <v>4.4989999999999997</v>
          </cell>
        </row>
        <row r="200">
          <cell r="C200" t="str">
            <v>CUNETA</v>
          </cell>
          <cell r="D200">
            <v>0.33200000000000002</v>
          </cell>
          <cell r="E200">
            <v>3.3149999999999999</v>
          </cell>
        </row>
        <row r="201">
          <cell r="C201" t="str">
            <v>BASE_GRANULAR</v>
          </cell>
          <cell r="D201">
            <v>1.0620000000000001</v>
          </cell>
          <cell r="E201">
            <v>10.638</v>
          </cell>
        </row>
        <row r="202">
          <cell r="C202" t="str">
            <v>RECICLADO</v>
          </cell>
          <cell r="D202">
            <v>1.6259999999999999</v>
          </cell>
          <cell r="E202">
            <v>16.273</v>
          </cell>
        </row>
        <row r="203">
          <cell r="C203" t="str">
            <v>CONCRETO_ASFÁLTICO</v>
          </cell>
          <cell r="D203">
            <v>0.45</v>
          </cell>
          <cell r="E203">
            <v>1.663</v>
          </cell>
        </row>
        <row r="204">
          <cell r="C204" t="str">
            <v>CUNETA</v>
          </cell>
          <cell r="D204">
            <v>0.33200000000000002</v>
          </cell>
          <cell r="E204">
            <v>1.2250000000000001</v>
          </cell>
        </row>
        <row r="205">
          <cell r="C205" t="str">
            <v>BASE_GRANULAR</v>
          </cell>
          <cell r="D205">
            <v>1.0620000000000001</v>
          </cell>
          <cell r="E205">
            <v>3.931</v>
          </cell>
        </row>
        <row r="206">
          <cell r="C206" t="str">
            <v>RECICLADO</v>
          </cell>
          <cell r="D206">
            <v>1.6259999999999999</v>
          </cell>
          <cell r="E206">
            <v>6.0140000000000002</v>
          </cell>
        </row>
        <row r="207">
          <cell r="C207" t="str">
            <v>CONCRETO_ASFÁLTICO</v>
          </cell>
          <cell r="D207">
            <v>0.45</v>
          </cell>
          <cell r="E207">
            <v>2.8359999999999999</v>
          </cell>
        </row>
        <row r="208">
          <cell r="C208" t="str">
            <v>CUNETA</v>
          </cell>
          <cell r="D208">
            <v>0.33200000000000002</v>
          </cell>
          <cell r="E208">
            <v>2.09</v>
          </cell>
        </row>
        <row r="209">
          <cell r="C209" t="str">
            <v>BASE_GRANULAR</v>
          </cell>
          <cell r="D209">
            <v>1.0620000000000001</v>
          </cell>
          <cell r="E209">
            <v>6.6970000000000001</v>
          </cell>
        </row>
        <row r="210">
          <cell r="C210" t="str">
            <v>RECICLADO</v>
          </cell>
          <cell r="D210">
            <v>1.6259999999999999</v>
          </cell>
          <cell r="E210">
            <v>10.252000000000001</v>
          </cell>
        </row>
        <row r="211">
          <cell r="C211" t="str">
            <v>CONCRETO_ASFÁLTICO</v>
          </cell>
          <cell r="D211">
            <v>0.45</v>
          </cell>
          <cell r="E211">
            <v>4.4989999999999997</v>
          </cell>
        </row>
        <row r="212">
          <cell r="C212" t="str">
            <v>CUNETA</v>
          </cell>
          <cell r="D212">
            <v>0.33200000000000002</v>
          </cell>
          <cell r="E212">
            <v>3.3149999999999999</v>
          </cell>
        </row>
        <row r="213">
          <cell r="C213" t="str">
            <v>BASE_GRANULAR</v>
          </cell>
          <cell r="D213">
            <v>1.06</v>
          </cell>
          <cell r="E213">
            <v>10.612</v>
          </cell>
        </row>
        <row r="214">
          <cell r="C214" t="str">
            <v>RECICLADO</v>
          </cell>
          <cell r="D214">
            <v>1.6240000000000001</v>
          </cell>
          <cell r="E214">
            <v>16.253</v>
          </cell>
        </row>
        <row r="215">
          <cell r="C215" t="str">
            <v>CONCRETO_ASFÁLTICO</v>
          </cell>
          <cell r="D215">
            <v>0.45</v>
          </cell>
          <cell r="E215">
            <v>3.9119999999999999</v>
          </cell>
        </row>
        <row r="216">
          <cell r="C216" t="str">
            <v>CUNETA</v>
          </cell>
          <cell r="D216">
            <v>0.33200000000000002</v>
          </cell>
          <cell r="E216">
            <v>2.883</v>
          </cell>
        </row>
        <row r="217">
          <cell r="C217" t="str">
            <v>BASE_GRANULAR</v>
          </cell>
          <cell r="D217">
            <v>1.0509999999999999</v>
          </cell>
          <cell r="E217">
            <v>9.1780000000000008</v>
          </cell>
        </row>
        <row r="218">
          <cell r="C218" t="str">
            <v>RECICLADO</v>
          </cell>
          <cell r="D218">
            <v>1.6180000000000001</v>
          </cell>
          <cell r="E218">
            <v>14.099</v>
          </cell>
        </row>
        <row r="219">
          <cell r="C219" t="str">
            <v>CONCRETO_ASFÁLTICO</v>
          </cell>
          <cell r="D219">
            <v>0.45</v>
          </cell>
          <cell r="E219">
            <v>5.0860000000000003</v>
          </cell>
        </row>
        <row r="220">
          <cell r="C220" t="str">
            <v>CUNETA</v>
          </cell>
          <cell r="D220">
            <v>0.33200000000000002</v>
          </cell>
          <cell r="E220">
            <v>3.7480000000000002</v>
          </cell>
        </row>
        <row r="221">
          <cell r="C221" t="str">
            <v>BASE_GRANULAR</v>
          </cell>
          <cell r="D221">
            <v>1.04</v>
          </cell>
          <cell r="E221">
            <v>11.818</v>
          </cell>
        </row>
        <row r="222">
          <cell r="C222" t="str">
            <v>RECICLADO</v>
          </cell>
          <cell r="D222">
            <v>1.61</v>
          </cell>
          <cell r="E222">
            <v>18.248999999999999</v>
          </cell>
        </row>
        <row r="223">
          <cell r="C223" t="str">
            <v>CONCRETO_ASFÁLTICO</v>
          </cell>
          <cell r="D223">
            <v>0.45</v>
          </cell>
          <cell r="E223">
            <v>8.9979999999999993</v>
          </cell>
        </row>
        <row r="224">
          <cell r="C224" t="str">
            <v>CUNETA</v>
          </cell>
          <cell r="D224">
            <v>0.33200000000000002</v>
          </cell>
          <cell r="E224">
            <v>6.6310000000000002</v>
          </cell>
        </row>
        <row r="225">
          <cell r="C225" t="str">
            <v>BASE_GRANULAR</v>
          </cell>
          <cell r="D225">
            <v>1.04</v>
          </cell>
          <cell r="E225">
            <v>20.797000000000001</v>
          </cell>
        </row>
        <row r="226">
          <cell r="C226" t="str">
            <v>RECICLADO</v>
          </cell>
          <cell r="D226">
            <v>1.61</v>
          </cell>
          <cell r="E226">
            <v>32.207999999999998</v>
          </cell>
        </row>
        <row r="227">
          <cell r="C227" t="str">
            <v>CONCRETO_ASFÁLTICO</v>
          </cell>
          <cell r="D227">
            <v>0.45</v>
          </cell>
          <cell r="E227">
            <v>4.4219999999999997</v>
          </cell>
        </row>
        <row r="228">
          <cell r="C228" t="str">
            <v>CUNETA</v>
          </cell>
          <cell r="D228">
            <v>0.33200000000000002</v>
          </cell>
          <cell r="E228">
            <v>3.2589999999999999</v>
          </cell>
        </row>
        <row r="229">
          <cell r="C229" t="str">
            <v>BASE_GRANULAR</v>
          </cell>
          <cell r="D229">
            <v>1.0509999999999999</v>
          </cell>
          <cell r="E229">
            <v>10.275</v>
          </cell>
        </row>
        <row r="230">
          <cell r="C230" t="str">
            <v>RECICLADO</v>
          </cell>
          <cell r="D230">
            <v>1.6180000000000001</v>
          </cell>
          <cell r="E230">
            <v>15.866</v>
          </cell>
        </row>
        <row r="231">
          <cell r="C231" t="str">
            <v>CONCRETO_ASFÁLTICO</v>
          </cell>
          <cell r="D231">
            <v>0.45</v>
          </cell>
          <cell r="E231">
            <v>7.6999999999999999E-2</v>
          </cell>
        </row>
        <row r="232">
          <cell r="C232" t="str">
            <v>CUNETA</v>
          </cell>
          <cell r="D232">
            <v>0.33200000000000002</v>
          </cell>
          <cell r="E232">
            <v>5.7000000000000002E-2</v>
          </cell>
        </row>
        <row r="233">
          <cell r="C233" t="str">
            <v>BASE_GRANULAR</v>
          </cell>
          <cell r="D233">
            <v>1.0509999999999999</v>
          </cell>
          <cell r="E233">
            <v>0.18</v>
          </cell>
        </row>
        <row r="234">
          <cell r="C234" t="str">
            <v>RECICLADO</v>
          </cell>
          <cell r="D234">
            <v>1.6180000000000001</v>
          </cell>
          <cell r="E234">
            <v>0.27700000000000002</v>
          </cell>
        </row>
        <row r="235">
          <cell r="C235" t="str">
            <v>CONCRETO_ASFÁLTICO</v>
          </cell>
          <cell r="D235">
            <v>0.45</v>
          </cell>
          <cell r="E235">
            <v>4.4989999999999997</v>
          </cell>
        </row>
        <row r="236">
          <cell r="C236" t="str">
            <v>CUNETA</v>
          </cell>
          <cell r="D236">
            <v>0.33200000000000002</v>
          </cell>
          <cell r="E236">
            <v>3.3149999999999999</v>
          </cell>
        </row>
        <row r="237">
          <cell r="C237" t="str">
            <v>BASE_GRANULAR</v>
          </cell>
          <cell r="D237">
            <v>1.0620000000000001</v>
          </cell>
          <cell r="E237">
            <v>10.567</v>
          </cell>
        </row>
        <row r="238">
          <cell r="C238" t="str">
            <v>RECICLADO</v>
          </cell>
          <cell r="D238">
            <v>1.6259999999999999</v>
          </cell>
          <cell r="E238">
            <v>16.221</v>
          </cell>
        </row>
        <row r="239">
          <cell r="C239" t="str">
            <v>CONCRETO_ASFÁLTICO</v>
          </cell>
          <cell r="D239">
            <v>0.45</v>
          </cell>
          <cell r="E239">
            <v>4.4989999999999997</v>
          </cell>
        </row>
        <row r="240">
          <cell r="C240" t="str">
            <v>CUNETA</v>
          </cell>
          <cell r="D240">
            <v>0.33200000000000002</v>
          </cell>
          <cell r="E240">
            <v>3.3149999999999999</v>
          </cell>
        </row>
        <row r="241">
          <cell r="C241" t="str">
            <v>BASE_GRANULAR</v>
          </cell>
          <cell r="D241">
            <v>1.0620000000000001</v>
          </cell>
          <cell r="E241">
            <v>10.621</v>
          </cell>
        </row>
        <row r="242">
          <cell r="C242" t="str">
            <v>RECICLADO</v>
          </cell>
          <cell r="D242">
            <v>1.6259999999999999</v>
          </cell>
          <cell r="E242">
            <v>16.259</v>
          </cell>
        </row>
        <row r="243">
          <cell r="C243" t="str">
            <v>CONCRETO_ASFÁLTICO</v>
          </cell>
          <cell r="D243">
            <v>0.45</v>
          </cell>
          <cell r="E243">
            <v>1.7230000000000001</v>
          </cell>
        </row>
        <row r="244">
          <cell r="C244" t="str">
            <v>CUNETA</v>
          </cell>
          <cell r="D244">
            <v>0.33200000000000002</v>
          </cell>
          <cell r="E244">
            <v>1.2689999999999999</v>
          </cell>
        </row>
        <row r="245">
          <cell r="C245" t="str">
            <v>BASE_GRANULAR</v>
          </cell>
          <cell r="D245">
            <v>1.0620000000000001</v>
          </cell>
          <cell r="E245">
            <v>4.0670000000000002</v>
          </cell>
        </row>
        <row r="246">
          <cell r="C246" t="str">
            <v>RECICLADO</v>
          </cell>
          <cell r="D246">
            <v>1.6259999999999999</v>
          </cell>
          <cell r="E246">
            <v>6.2249999999999996</v>
          </cell>
        </row>
        <row r="247">
          <cell r="C247" t="str">
            <v>CONCRETO_ASFÁLTICO</v>
          </cell>
          <cell r="D247">
            <v>0.45</v>
          </cell>
          <cell r="E247">
            <v>0</v>
          </cell>
        </row>
        <row r="248">
          <cell r="C248" t="str">
            <v>CUNETA</v>
          </cell>
          <cell r="D248">
            <v>0.33200000000000002</v>
          </cell>
          <cell r="E248">
            <v>0</v>
          </cell>
        </row>
        <row r="249">
          <cell r="C249" t="str">
            <v>BASE_GRANULAR</v>
          </cell>
          <cell r="D249">
            <v>1.0620000000000001</v>
          </cell>
          <cell r="E249">
            <v>0</v>
          </cell>
        </row>
        <row r="250">
          <cell r="C250" t="str">
            <v>RECICLADO</v>
          </cell>
          <cell r="D250">
            <v>1.6259999999999999</v>
          </cell>
          <cell r="E250">
            <v>0</v>
          </cell>
        </row>
        <row r="251">
          <cell r="C251" t="str">
            <v>CONCRETO_ASFÁLTICO</v>
          </cell>
          <cell r="D251">
            <v>0.45</v>
          </cell>
          <cell r="E251">
            <v>2.7759999999999998</v>
          </cell>
        </row>
        <row r="252">
          <cell r="C252" t="str">
            <v>CUNETA</v>
          </cell>
          <cell r="D252">
            <v>0.33200000000000002</v>
          </cell>
          <cell r="E252">
            <v>2.0459999999999998</v>
          </cell>
        </row>
        <row r="253">
          <cell r="C253" t="str">
            <v>BASE_GRANULAR</v>
          </cell>
          <cell r="D253">
            <v>1.0620000000000001</v>
          </cell>
          <cell r="E253">
            <v>6.5540000000000003</v>
          </cell>
        </row>
        <row r="254">
          <cell r="C254" t="str">
            <v>RECICLADO</v>
          </cell>
          <cell r="D254">
            <v>1.6259999999999999</v>
          </cell>
          <cell r="E254">
            <v>10.034000000000001</v>
          </cell>
        </row>
        <row r="255">
          <cell r="C255" t="str">
            <v>CONCRETO_ASFÁLTICO</v>
          </cell>
          <cell r="D255">
            <v>0.45</v>
          </cell>
          <cell r="E255">
            <v>4.4989999999999997</v>
          </cell>
        </row>
        <row r="256">
          <cell r="C256" t="str">
            <v>CUNETA</v>
          </cell>
          <cell r="D256">
            <v>0.33200000000000002</v>
          </cell>
          <cell r="E256">
            <v>3.3149999999999999</v>
          </cell>
        </row>
        <row r="257">
          <cell r="C257" t="str">
            <v>BASE_GRANULAR</v>
          </cell>
          <cell r="D257">
            <v>1.054</v>
          </cell>
          <cell r="E257">
            <v>10.583</v>
          </cell>
        </row>
        <row r="258">
          <cell r="C258" t="str">
            <v>RECICLADO</v>
          </cell>
          <cell r="D258">
            <v>1.621</v>
          </cell>
          <cell r="E258">
            <v>16.233000000000001</v>
          </cell>
        </row>
        <row r="259">
          <cell r="C259" t="str">
            <v>CONCRETO_ASFÁLTICO</v>
          </cell>
          <cell r="D259">
            <v>0.45</v>
          </cell>
          <cell r="E259">
            <v>3.5219999999999998</v>
          </cell>
        </row>
        <row r="260">
          <cell r="C260" t="str">
            <v>CUNETA</v>
          </cell>
          <cell r="D260">
            <v>0.33200000000000002</v>
          </cell>
          <cell r="E260">
            <v>2.5960000000000001</v>
          </cell>
        </row>
        <row r="261">
          <cell r="C261" t="str">
            <v>BASE_GRANULAR</v>
          </cell>
          <cell r="D261">
            <v>1.0409999999999999</v>
          </cell>
          <cell r="E261">
            <v>8.2010000000000005</v>
          </cell>
        </row>
        <row r="262">
          <cell r="C262" t="str">
            <v>RECICLADO</v>
          </cell>
          <cell r="D262">
            <v>1.611</v>
          </cell>
          <cell r="E262">
            <v>12.648999999999999</v>
          </cell>
        </row>
        <row r="263">
          <cell r="C263" t="str">
            <v>CONCRETO_ASFÁLTICO</v>
          </cell>
          <cell r="D263">
            <v>0.45</v>
          </cell>
          <cell r="E263">
            <v>0.26300000000000001</v>
          </cell>
        </row>
        <row r="264">
          <cell r="C264" t="str">
            <v>CUNETA</v>
          </cell>
          <cell r="D264">
            <v>0.33200000000000002</v>
          </cell>
          <cell r="E264">
            <v>0.19400000000000001</v>
          </cell>
        </row>
        <row r="265">
          <cell r="C265" t="str">
            <v>BASE_GRANULAR</v>
          </cell>
          <cell r="D265">
            <v>1.04</v>
          </cell>
          <cell r="E265">
            <v>0.60699999999999998</v>
          </cell>
        </row>
        <row r="266">
          <cell r="C266" t="str">
            <v>RECICLADO</v>
          </cell>
          <cell r="D266">
            <v>1.611</v>
          </cell>
          <cell r="E266">
            <v>0.94</v>
          </cell>
        </row>
        <row r="267">
          <cell r="C267" t="str">
            <v>CONCRETO_ASFÁLTICO</v>
          </cell>
          <cell r="D267">
            <v>0.45</v>
          </cell>
          <cell r="E267">
            <v>0.71399999999999997</v>
          </cell>
        </row>
        <row r="268">
          <cell r="C268" t="str">
            <v>CUNETA</v>
          </cell>
          <cell r="D268">
            <v>0.33200000000000002</v>
          </cell>
          <cell r="E268">
            <v>0.52600000000000002</v>
          </cell>
        </row>
        <row r="269">
          <cell r="C269" t="str">
            <v>BASE_GRANULAR</v>
          </cell>
          <cell r="D269">
            <v>1.0429999999999999</v>
          </cell>
          <cell r="E269">
            <v>1.653</v>
          </cell>
        </row>
        <row r="270">
          <cell r="C270" t="str">
            <v>RECICLADO</v>
          </cell>
          <cell r="D270">
            <v>1.613</v>
          </cell>
          <cell r="E270">
            <v>2.5579999999999998</v>
          </cell>
        </row>
        <row r="271">
          <cell r="C271" t="str">
            <v>CONCRETO_ASFÁLTICO</v>
          </cell>
          <cell r="D271">
            <v>0.45</v>
          </cell>
          <cell r="E271">
            <v>4.4989999999999997</v>
          </cell>
        </row>
        <row r="272">
          <cell r="C272" t="str">
            <v>CUNETA</v>
          </cell>
          <cell r="D272">
            <v>0.33200000000000002</v>
          </cell>
          <cell r="E272">
            <v>3.3149999999999999</v>
          </cell>
        </row>
        <row r="273">
          <cell r="C273" t="str">
            <v>BASE_GRANULAR</v>
          </cell>
          <cell r="D273">
            <v>1.0620000000000001</v>
          </cell>
          <cell r="E273">
            <v>10.526</v>
          </cell>
        </row>
        <row r="274">
          <cell r="C274" t="str">
            <v>RECICLADO</v>
          </cell>
          <cell r="D274">
            <v>1.6259999999999999</v>
          </cell>
          <cell r="E274">
            <v>16.193000000000001</v>
          </cell>
        </row>
        <row r="275">
          <cell r="C275" t="str">
            <v>CONCRETO_ASFÁLTICO</v>
          </cell>
          <cell r="D275">
            <v>0.45</v>
          </cell>
          <cell r="E275">
            <v>4.4989999999999997</v>
          </cell>
        </row>
        <row r="276">
          <cell r="C276" t="str">
            <v>CUNETA</v>
          </cell>
          <cell r="D276">
            <v>0.33200000000000002</v>
          </cell>
          <cell r="E276">
            <v>3.3149999999999999</v>
          </cell>
        </row>
        <row r="277">
          <cell r="C277" t="str">
            <v>BASE_GRANULAR</v>
          </cell>
          <cell r="D277">
            <v>1.0620000000000001</v>
          </cell>
          <cell r="E277">
            <v>10.621</v>
          </cell>
        </row>
        <row r="278">
          <cell r="C278" t="str">
            <v>RECICLADO</v>
          </cell>
          <cell r="D278">
            <v>1.6259999999999999</v>
          </cell>
          <cell r="E278">
            <v>16.259</v>
          </cell>
        </row>
        <row r="279">
          <cell r="C279" t="str">
            <v>CONCRETO_ASFÁLTICO</v>
          </cell>
          <cell r="D279">
            <v>0.45</v>
          </cell>
          <cell r="E279">
            <v>0.63600000000000001</v>
          </cell>
        </row>
        <row r="280">
          <cell r="C280" t="str">
            <v>CUNETA</v>
          </cell>
          <cell r="D280">
            <v>0.33200000000000002</v>
          </cell>
          <cell r="E280">
            <v>0.46800000000000003</v>
          </cell>
        </row>
        <row r="281">
          <cell r="C281" t="str">
            <v>BASE_GRANULAR</v>
          </cell>
          <cell r="D281">
            <v>1.0620000000000001</v>
          </cell>
          <cell r="E281">
            <v>1.5</v>
          </cell>
        </row>
        <row r="282">
          <cell r="C282" t="str">
            <v>RECICLADO</v>
          </cell>
          <cell r="D282">
            <v>1.6259999999999999</v>
          </cell>
          <cell r="E282">
            <v>2.2970000000000002</v>
          </cell>
        </row>
        <row r="283">
          <cell r="C283" t="str">
            <v>CONCRETO_ASFÁLTICO</v>
          </cell>
          <cell r="D283">
            <v>0.45</v>
          </cell>
          <cell r="E283">
            <v>0</v>
          </cell>
        </row>
        <row r="284">
          <cell r="C284" t="str">
            <v>CUNETA</v>
          </cell>
          <cell r="D284">
            <v>0.33200000000000002</v>
          </cell>
          <cell r="E284">
            <v>0</v>
          </cell>
        </row>
        <row r="285">
          <cell r="C285" t="str">
            <v>BASE_GRANULAR</v>
          </cell>
          <cell r="D285">
            <v>1.0620000000000001</v>
          </cell>
          <cell r="E285">
            <v>0</v>
          </cell>
        </row>
        <row r="286">
          <cell r="C286" t="str">
            <v>RECICLADO</v>
          </cell>
          <cell r="D286">
            <v>1.6259999999999999</v>
          </cell>
          <cell r="E286">
            <v>0</v>
          </cell>
        </row>
        <row r="287">
          <cell r="C287" t="str">
            <v>CONCRETO_ASFÁLTICO</v>
          </cell>
          <cell r="D287">
            <v>0.45</v>
          </cell>
          <cell r="E287">
            <v>3.863</v>
          </cell>
        </row>
        <row r="288">
          <cell r="C288" t="str">
            <v>CUNETA</v>
          </cell>
          <cell r="D288">
            <v>0.33200000000000002</v>
          </cell>
          <cell r="E288">
            <v>2.847</v>
          </cell>
        </row>
        <row r="289">
          <cell r="C289" t="str">
            <v>BASE_GRANULAR</v>
          </cell>
          <cell r="D289">
            <v>1.0620000000000001</v>
          </cell>
          <cell r="E289">
            <v>9.1199999999999992</v>
          </cell>
        </row>
        <row r="290">
          <cell r="C290" t="str">
            <v>RECICLADO</v>
          </cell>
          <cell r="D290">
            <v>1.6259999999999999</v>
          </cell>
          <cell r="E290">
            <v>13.962</v>
          </cell>
        </row>
        <row r="291">
          <cell r="C291" t="str">
            <v>CONCRETO_ASFÁLTICO</v>
          </cell>
          <cell r="D291">
            <v>0.45</v>
          </cell>
          <cell r="E291">
            <v>4.4989999999999997</v>
          </cell>
        </row>
        <row r="292">
          <cell r="C292" t="str">
            <v>CUNETA</v>
          </cell>
          <cell r="D292">
            <v>0.33200000000000002</v>
          </cell>
          <cell r="E292">
            <v>3.3149999999999999</v>
          </cell>
        </row>
        <row r="293">
          <cell r="C293" t="str">
            <v>BASE_GRANULAR</v>
          </cell>
          <cell r="D293">
            <v>1.0620000000000001</v>
          </cell>
          <cell r="E293">
            <v>10.621</v>
          </cell>
        </row>
        <row r="294">
          <cell r="C294" t="str">
            <v>RECICLADO</v>
          </cell>
          <cell r="D294">
            <v>1.6259999999999999</v>
          </cell>
          <cell r="E294">
            <v>16.259</v>
          </cell>
        </row>
        <row r="295">
          <cell r="C295" t="str">
            <v>CONCRETO_ASFÁLTICO</v>
          </cell>
          <cell r="D295">
            <v>0.45</v>
          </cell>
          <cell r="E295">
            <v>1.9850000000000001</v>
          </cell>
        </row>
        <row r="296">
          <cell r="C296" t="str">
            <v>CUNETA</v>
          </cell>
          <cell r="D296">
            <v>0.33200000000000002</v>
          </cell>
          <cell r="E296">
            <v>1.4630000000000001</v>
          </cell>
        </row>
        <row r="297">
          <cell r="C297" t="str">
            <v>BASE_GRANULAR</v>
          </cell>
          <cell r="D297">
            <v>1.04</v>
          </cell>
          <cell r="E297">
            <v>4.6379999999999999</v>
          </cell>
        </row>
        <row r="298">
          <cell r="C298" t="str">
            <v>RECICLADO</v>
          </cell>
          <cell r="D298">
            <v>1.61</v>
          </cell>
          <cell r="E298">
            <v>7.141</v>
          </cell>
        </row>
        <row r="299">
          <cell r="C299" t="str">
            <v>CONCRETO_ASFÁLTICO</v>
          </cell>
          <cell r="D299">
            <v>0.45</v>
          </cell>
          <cell r="E299">
            <v>7.0129999999999999</v>
          </cell>
        </row>
        <row r="300">
          <cell r="C300" t="str">
            <v>CUNETA</v>
          </cell>
          <cell r="D300">
            <v>0.33200000000000002</v>
          </cell>
          <cell r="E300">
            <v>5.1680000000000001</v>
          </cell>
        </row>
        <row r="301">
          <cell r="C301" t="str">
            <v>BASE_GRANULAR</v>
          </cell>
          <cell r="D301">
            <v>1.04</v>
          </cell>
          <cell r="E301">
            <v>16.207999999999998</v>
          </cell>
        </row>
        <row r="302">
          <cell r="C302" t="str">
            <v>RECICLADO</v>
          </cell>
          <cell r="D302">
            <v>1.61</v>
          </cell>
          <cell r="E302">
            <v>25.102</v>
          </cell>
        </row>
        <row r="303">
          <cell r="C303" t="str">
            <v>CONCRETO_ASFÁLTICO</v>
          </cell>
          <cell r="D303">
            <v>0.45</v>
          </cell>
          <cell r="E303">
            <v>3.0000000000000001E-3</v>
          </cell>
        </row>
        <row r="304">
          <cell r="C304" t="str">
            <v>CUNETA</v>
          </cell>
          <cell r="D304">
            <v>0.33200000000000002</v>
          </cell>
          <cell r="E304">
            <v>2E-3</v>
          </cell>
        </row>
        <row r="305">
          <cell r="C305" t="str">
            <v>BASE_GRANULAR</v>
          </cell>
          <cell r="D305">
            <v>1.0680000000000001</v>
          </cell>
          <cell r="E305">
            <v>8.0000000000000002E-3</v>
          </cell>
        </row>
        <row r="306">
          <cell r="C306" t="str">
            <v>RECICLADO</v>
          </cell>
          <cell r="D306">
            <v>1.63</v>
          </cell>
          <cell r="E306">
            <v>1.2E-2</v>
          </cell>
        </row>
        <row r="307">
          <cell r="C307" t="str">
            <v>CONCRETO_ASFÁLTICO</v>
          </cell>
          <cell r="D307">
            <v>0.45</v>
          </cell>
          <cell r="E307">
            <v>4.4960000000000004</v>
          </cell>
        </row>
        <row r="308">
          <cell r="C308" t="str">
            <v>CUNETA</v>
          </cell>
          <cell r="D308">
            <v>0.33200000000000002</v>
          </cell>
          <cell r="E308">
            <v>3.3130000000000002</v>
          </cell>
        </row>
        <row r="309">
          <cell r="C309" t="str">
            <v>BASE_GRANULAR</v>
          </cell>
          <cell r="D309">
            <v>1.0620000000000001</v>
          </cell>
          <cell r="E309">
            <v>10.645</v>
          </cell>
        </row>
        <row r="310">
          <cell r="C310" t="str">
            <v>RECICLADO</v>
          </cell>
          <cell r="D310">
            <v>1.6259999999999999</v>
          </cell>
          <cell r="E310">
            <v>16.27</v>
          </cell>
        </row>
        <row r="311">
          <cell r="C311" t="str">
            <v>CONCRETO_ASFÁLTICO</v>
          </cell>
          <cell r="D311">
            <v>0.45</v>
          </cell>
          <cell r="E311">
            <v>2.2530000000000001</v>
          </cell>
        </row>
        <row r="312">
          <cell r="C312" t="str">
            <v>CUNETA</v>
          </cell>
          <cell r="D312">
            <v>0.33200000000000002</v>
          </cell>
          <cell r="E312">
            <v>1.66</v>
          </cell>
        </row>
        <row r="313">
          <cell r="C313" t="str">
            <v>BASE_GRANULAR</v>
          </cell>
          <cell r="D313">
            <v>1.0620000000000001</v>
          </cell>
          <cell r="E313">
            <v>5.319</v>
          </cell>
        </row>
        <row r="314">
          <cell r="C314" t="str">
            <v>RECICLADO</v>
          </cell>
          <cell r="D314">
            <v>1.6259999999999999</v>
          </cell>
          <cell r="E314">
            <v>8.1419999999999995</v>
          </cell>
        </row>
        <row r="315">
          <cell r="C315" t="str">
            <v>CONCRETO_ASFÁLTICO</v>
          </cell>
          <cell r="D315">
            <v>0.45</v>
          </cell>
          <cell r="E315">
            <v>2.246</v>
          </cell>
        </row>
        <row r="316">
          <cell r="C316" t="str">
            <v>CUNETA</v>
          </cell>
          <cell r="D316">
            <v>0.33200000000000002</v>
          </cell>
          <cell r="E316">
            <v>1.655</v>
          </cell>
        </row>
        <row r="317">
          <cell r="C317" t="str">
            <v>BASE_GRANULAR</v>
          </cell>
          <cell r="D317">
            <v>1.0620000000000001</v>
          </cell>
          <cell r="E317">
            <v>5.3070000000000004</v>
          </cell>
        </row>
        <row r="318">
          <cell r="C318" t="str">
            <v>RECICLADO</v>
          </cell>
          <cell r="D318">
            <v>1.6259999999999999</v>
          </cell>
          <cell r="E318">
            <v>8.1210000000000004</v>
          </cell>
        </row>
        <row r="319">
          <cell r="C319" t="str">
            <v>CONCRETO_ASFÁLTICO</v>
          </cell>
          <cell r="D319">
            <v>0.45</v>
          </cell>
          <cell r="E319">
            <v>4.4989999999999997</v>
          </cell>
        </row>
        <row r="320">
          <cell r="C320" t="str">
            <v>CUNETA</v>
          </cell>
          <cell r="D320">
            <v>0.33200000000000002</v>
          </cell>
          <cell r="E320">
            <v>3.3149999999999999</v>
          </cell>
        </row>
        <row r="321">
          <cell r="C321" t="str">
            <v>BASE_GRANULAR</v>
          </cell>
          <cell r="D321">
            <v>1.0620000000000001</v>
          </cell>
          <cell r="E321">
            <v>10.63</v>
          </cell>
        </row>
        <row r="322">
          <cell r="C322" t="str">
            <v>RECICLADO</v>
          </cell>
          <cell r="D322">
            <v>1.6259999999999999</v>
          </cell>
          <cell r="E322">
            <v>16.265999999999998</v>
          </cell>
        </row>
        <row r="323">
          <cell r="C323" t="str">
            <v>CONCRETO_ASFÁLTICO</v>
          </cell>
          <cell r="D323">
            <v>0.45</v>
          </cell>
          <cell r="E323">
            <v>3.5960000000000001</v>
          </cell>
        </row>
        <row r="324">
          <cell r="C324" t="str">
            <v>CUNETA</v>
          </cell>
          <cell r="D324">
            <v>0.33200000000000002</v>
          </cell>
          <cell r="E324">
            <v>2.65</v>
          </cell>
        </row>
        <row r="325">
          <cell r="C325" t="str">
            <v>BASE_GRANULAR</v>
          </cell>
          <cell r="D325">
            <v>1.0620000000000001</v>
          </cell>
          <cell r="E325">
            <v>8.4949999999999992</v>
          </cell>
        </row>
        <row r="326">
          <cell r="C326" t="str">
            <v>RECICLADO</v>
          </cell>
          <cell r="D326">
            <v>1.6259999999999999</v>
          </cell>
          <cell r="E326">
            <v>13</v>
          </cell>
        </row>
        <row r="327">
          <cell r="C327" t="str">
            <v>CONCRETO_ASFÁLTICO</v>
          </cell>
          <cell r="D327">
            <v>0.45</v>
          </cell>
          <cell r="E327">
            <v>0.90300000000000002</v>
          </cell>
        </row>
        <row r="328">
          <cell r="C328" t="str">
            <v>CUNETA</v>
          </cell>
          <cell r="D328">
            <v>0.33200000000000002</v>
          </cell>
          <cell r="E328">
            <v>0.66600000000000004</v>
          </cell>
        </row>
        <row r="329">
          <cell r="C329" t="str">
            <v>BASE_GRANULAR</v>
          </cell>
          <cell r="D329">
            <v>1.0620000000000001</v>
          </cell>
          <cell r="E329">
            <v>2.133</v>
          </cell>
        </row>
        <row r="330">
          <cell r="C330" t="str">
            <v>RECICLADO</v>
          </cell>
          <cell r="D330">
            <v>1.6259999999999999</v>
          </cell>
          <cell r="E330">
            <v>3.2650000000000001</v>
          </cell>
        </row>
        <row r="331">
          <cell r="C331" t="str">
            <v>CONCRETO_ASFÁLTICO</v>
          </cell>
          <cell r="D331">
            <v>0.45</v>
          </cell>
          <cell r="E331">
            <v>4.4989999999999997</v>
          </cell>
        </row>
        <row r="332">
          <cell r="C332" t="str">
            <v>CUNETA</v>
          </cell>
          <cell r="D332">
            <v>0.33200000000000002</v>
          </cell>
          <cell r="E332">
            <v>3.3149999999999999</v>
          </cell>
        </row>
        <row r="333">
          <cell r="C333" t="str">
            <v>BASE_GRANULAR</v>
          </cell>
          <cell r="D333">
            <v>1.046</v>
          </cell>
          <cell r="E333">
            <v>10.544</v>
          </cell>
        </row>
        <row r="334">
          <cell r="C334" t="str">
            <v>RECICLADO</v>
          </cell>
          <cell r="D334">
            <v>1.615</v>
          </cell>
          <cell r="E334">
            <v>16.206</v>
          </cell>
        </row>
        <row r="335">
          <cell r="C335" t="str">
            <v>CONCRETO_ASFÁLTICO</v>
          </cell>
          <cell r="D335">
            <v>0.45</v>
          </cell>
          <cell r="E335">
            <v>1.3460000000000001</v>
          </cell>
        </row>
        <row r="336">
          <cell r="C336" t="str">
            <v>CUNETA</v>
          </cell>
          <cell r="D336">
            <v>0.33200000000000002</v>
          </cell>
          <cell r="E336">
            <v>0.99199999999999999</v>
          </cell>
        </row>
        <row r="337">
          <cell r="C337" t="str">
            <v>BASE_GRANULAR</v>
          </cell>
          <cell r="D337">
            <v>1.04</v>
          </cell>
          <cell r="E337">
            <v>3.121</v>
          </cell>
        </row>
        <row r="338">
          <cell r="C338" t="str">
            <v>RECICLADO</v>
          </cell>
          <cell r="D338">
            <v>1.61</v>
          </cell>
          <cell r="E338">
            <v>4.8250000000000002</v>
          </cell>
        </row>
        <row r="339">
          <cell r="C339" t="str">
            <v>CONCRETO_ASFÁLTICO</v>
          </cell>
          <cell r="D339">
            <v>0.45</v>
          </cell>
          <cell r="E339">
            <v>1.4999999999999999E-2</v>
          </cell>
        </row>
        <row r="340">
          <cell r="C340" t="str">
            <v>CUNETA</v>
          </cell>
          <cell r="D340">
            <v>0.33200000000000002</v>
          </cell>
          <cell r="E340">
            <v>1.0999999999999999E-2</v>
          </cell>
        </row>
        <row r="341">
          <cell r="C341" t="str">
            <v>BASE_GRANULAR</v>
          </cell>
          <cell r="D341">
            <v>1.04</v>
          </cell>
          <cell r="E341">
            <v>3.5000000000000003E-2</v>
          </cell>
        </row>
        <row r="342">
          <cell r="C342" t="str">
            <v>RECICLADO</v>
          </cell>
          <cell r="D342">
            <v>1.61</v>
          </cell>
          <cell r="E342">
            <v>5.3999999999999999E-2</v>
          </cell>
        </row>
        <row r="343">
          <cell r="C343" t="str">
            <v>CONCRETO_ASFÁLTICO</v>
          </cell>
          <cell r="D343">
            <v>0.45</v>
          </cell>
          <cell r="E343">
            <v>3.1379999999999999</v>
          </cell>
        </row>
        <row r="344">
          <cell r="C344" t="str">
            <v>CUNETA</v>
          </cell>
          <cell r="D344">
            <v>0.33200000000000002</v>
          </cell>
          <cell r="E344">
            <v>2.3119999999999998</v>
          </cell>
        </row>
        <row r="345">
          <cell r="C345" t="str">
            <v>BASE_GRANULAR</v>
          </cell>
          <cell r="D345">
            <v>1.0609999999999999</v>
          </cell>
          <cell r="E345">
            <v>7.3280000000000003</v>
          </cell>
        </row>
        <row r="346">
          <cell r="C346" t="str">
            <v>RECICLADO</v>
          </cell>
          <cell r="D346">
            <v>1.625</v>
          </cell>
          <cell r="E346">
            <v>11.284000000000001</v>
          </cell>
        </row>
        <row r="347">
          <cell r="C347" t="str">
            <v>CONCRETO_ASFÁLTICO</v>
          </cell>
          <cell r="D347">
            <v>0.45</v>
          </cell>
          <cell r="E347">
            <v>3.2509999999999999</v>
          </cell>
        </row>
        <row r="348">
          <cell r="C348" t="str">
            <v>CUNETA</v>
          </cell>
          <cell r="D348">
            <v>0.33200000000000002</v>
          </cell>
          <cell r="E348">
            <v>2.3959999999999999</v>
          </cell>
        </row>
        <row r="349">
          <cell r="C349" t="str">
            <v>BASE_GRANULAR</v>
          </cell>
          <cell r="D349">
            <v>1.0620000000000001</v>
          </cell>
          <cell r="E349">
            <v>7.6760000000000002</v>
          </cell>
        </row>
        <row r="350">
          <cell r="C350" t="str">
            <v>RECICLADO</v>
          </cell>
          <cell r="D350">
            <v>1.6259999999999999</v>
          </cell>
          <cell r="E350">
            <v>11.75</v>
          </cell>
        </row>
        <row r="351">
          <cell r="C351" t="str">
            <v>CONCRETO_ASFÁLTICO</v>
          </cell>
          <cell r="D351">
            <v>0.45</v>
          </cell>
          <cell r="E351">
            <v>1.248</v>
          </cell>
        </row>
        <row r="352">
          <cell r="C352" t="str">
            <v>CUNETA</v>
          </cell>
          <cell r="D352">
            <v>0.33200000000000002</v>
          </cell>
          <cell r="E352">
            <v>0.92</v>
          </cell>
        </row>
        <row r="353">
          <cell r="C353" t="str">
            <v>BASE_GRANULAR</v>
          </cell>
          <cell r="D353">
            <v>1.0620000000000001</v>
          </cell>
          <cell r="E353">
            <v>2.9580000000000002</v>
          </cell>
        </row>
        <row r="354">
          <cell r="C354" t="str">
            <v>RECICLADO</v>
          </cell>
          <cell r="D354">
            <v>1.6259999999999999</v>
          </cell>
          <cell r="E354">
            <v>4.5199999999999996</v>
          </cell>
        </row>
        <row r="355">
          <cell r="C355" t="str">
            <v>CONCRETO_ASFÁLTICO</v>
          </cell>
          <cell r="D355">
            <v>0.45</v>
          </cell>
          <cell r="E355">
            <v>4.4989999999999997</v>
          </cell>
        </row>
        <row r="356">
          <cell r="C356" t="str">
            <v>CUNETA</v>
          </cell>
          <cell r="D356">
            <v>0.33200000000000002</v>
          </cell>
          <cell r="E356">
            <v>3.3149999999999999</v>
          </cell>
        </row>
        <row r="357">
          <cell r="C357" t="str">
            <v>BASE_GRANULAR</v>
          </cell>
          <cell r="D357">
            <v>1.0620000000000001</v>
          </cell>
          <cell r="E357">
            <v>10.661</v>
          </cell>
        </row>
        <row r="358">
          <cell r="C358" t="str">
            <v>RECICLADO</v>
          </cell>
          <cell r="D358">
            <v>1.6259999999999999</v>
          </cell>
          <cell r="E358">
            <v>16.292000000000002</v>
          </cell>
        </row>
        <row r="359">
          <cell r="C359" t="str">
            <v>CONCRETO_ASFÁLTICO</v>
          </cell>
          <cell r="D359">
            <v>0.45</v>
          </cell>
          <cell r="E359">
            <v>1.9510000000000001</v>
          </cell>
        </row>
        <row r="360">
          <cell r="C360" t="str">
            <v>CUNETA</v>
          </cell>
          <cell r="D360">
            <v>0.33200000000000002</v>
          </cell>
          <cell r="E360">
            <v>1.4370000000000001</v>
          </cell>
        </row>
        <row r="361">
          <cell r="C361" t="str">
            <v>BASE_GRANULAR</v>
          </cell>
          <cell r="D361">
            <v>1.0620000000000001</v>
          </cell>
          <cell r="E361">
            <v>4.6219999999999999</v>
          </cell>
        </row>
        <row r="362">
          <cell r="C362" t="str">
            <v>RECICLADO</v>
          </cell>
          <cell r="D362">
            <v>1.6259999999999999</v>
          </cell>
          <cell r="E362">
            <v>7.0629999999999997</v>
          </cell>
        </row>
        <row r="363">
          <cell r="C363" t="str">
            <v>CONCRETO_ASFÁLTICO</v>
          </cell>
          <cell r="D363">
            <v>0.45</v>
          </cell>
          <cell r="E363">
            <v>2.5489999999999999</v>
          </cell>
        </row>
        <row r="364">
          <cell r="C364" t="str">
            <v>CUNETA</v>
          </cell>
          <cell r="D364">
            <v>0.33200000000000002</v>
          </cell>
          <cell r="E364">
            <v>1.8779999999999999</v>
          </cell>
        </row>
        <row r="365">
          <cell r="C365" t="str">
            <v>BASE_GRANULAR</v>
          </cell>
          <cell r="D365">
            <v>1.0620000000000001</v>
          </cell>
          <cell r="E365">
            <v>6.02</v>
          </cell>
        </row>
        <row r="366">
          <cell r="C366" t="str">
            <v>RECICLADO</v>
          </cell>
          <cell r="D366">
            <v>1.6259999999999999</v>
          </cell>
          <cell r="E366">
            <v>9.2129999999999992</v>
          </cell>
        </row>
        <row r="367">
          <cell r="C367" t="str">
            <v>CONCRETO_ASFÁLTICO</v>
          </cell>
          <cell r="D367">
            <v>0.45</v>
          </cell>
          <cell r="E367">
            <v>3.84</v>
          </cell>
        </row>
        <row r="368">
          <cell r="C368" t="str">
            <v>CUNETA</v>
          </cell>
          <cell r="D368">
            <v>0.33200000000000002</v>
          </cell>
          <cell r="E368">
            <v>2.83</v>
          </cell>
        </row>
        <row r="369">
          <cell r="C369" t="str">
            <v>BASE_GRANULAR</v>
          </cell>
          <cell r="D369">
            <v>1.0509999999999999</v>
          </cell>
          <cell r="E369">
            <v>9.0220000000000002</v>
          </cell>
        </row>
        <row r="370">
          <cell r="C370" t="str">
            <v>RECICLADO</v>
          </cell>
          <cell r="D370">
            <v>1.6180000000000001</v>
          </cell>
          <cell r="E370">
            <v>13.848000000000001</v>
          </cell>
        </row>
        <row r="371">
          <cell r="C371" t="str">
            <v>CONCRETO_ASFÁLTICO</v>
          </cell>
          <cell r="D371">
            <v>0.45</v>
          </cell>
          <cell r="E371">
            <v>0.65900000000000003</v>
          </cell>
        </row>
        <row r="372">
          <cell r="C372" t="str">
            <v>CUNETA</v>
          </cell>
          <cell r="D372">
            <v>0.33200000000000002</v>
          </cell>
          <cell r="E372">
            <v>0.48599999999999999</v>
          </cell>
        </row>
        <row r="373">
          <cell r="C373" t="str">
            <v>BASE_GRANULAR</v>
          </cell>
          <cell r="D373">
            <v>1.048</v>
          </cell>
          <cell r="E373">
            <v>1.5369999999999999</v>
          </cell>
        </row>
        <row r="374">
          <cell r="C374" t="str">
            <v>RECICLADO</v>
          </cell>
          <cell r="D374">
            <v>1.6160000000000001</v>
          </cell>
          <cell r="E374">
            <v>2.3679999999999999</v>
          </cell>
        </row>
        <row r="375">
          <cell r="C375" t="str">
            <v>CONCRETO_ASFÁLTICO</v>
          </cell>
          <cell r="D375">
            <v>0.45</v>
          </cell>
          <cell r="E375">
            <v>1.9219999999999999</v>
          </cell>
        </row>
        <row r="376">
          <cell r="C376" t="str">
            <v>CUNETA</v>
          </cell>
          <cell r="D376">
            <v>0.33200000000000002</v>
          </cell>
          <cell r="E376">
            <v>1.4159999999999999</v>
          </cell>
        </row>
        <row r="377">
          <cell r="C377" t="str">
            <v>BASE_GRANULAR</v>
          </cell>
          <cell r="D377">
            <v>1.0680000000000001</v>
          </cell>
          <cell r="E377">
            <v>4.5190000000000001</v>
          </cell>
        </row>
        <row r="378">
          <cell r="C378" t="str">
            <v>RECICLADO</v>
          </cell>
          <cell r="D378">
            <v>1.63</v>
          </cell>
          <cell r="E378">
            <v>6.9340000000000002</v>
          </cell>
        </row>
        <row r="379">
          <cell r="C379" t="str">
            <v>CONCRETO_ASFÁLTICO</v>
          </cell>
          <cell r="D379">
            <v>0.45</v>
          </cell>
          <cell r="E379">
            <v>2.577</v>
          </cell>
        </row>
        <row r="380">
          <cell r="C380" t="str">
            <v>CUNETA</v>
          </cell>
          <cell r="D380">
            <v>0.33200000000000002</v>
          </cell>
          <cell r="E380">
            <v>1.899</v>
          </cell>
        </row>
        <row r="381">
          <cell r="C381" t="str">
            <v>BASE_GRANULAR</v>
          </cell>
          <cell r="D381">
            <v>1.0620000000000001</v>
          </cell>
          <cell r="E381">
            <v>6.1239999999999997</v>
          </cell>
        </row>
        <row r="382">
          <cell r="C382" t="str">
            <v>RECICLADO</v>
          </cell>
          <cell r="D382">
            <v>1.6259999999999999</v>
          </cell>
          <cell r="E382">
            <v>9.3439999999999994</v>
          </cell>
        </row>
        <row r="383">
          <cell r="C383" t="str">
            <v>CONCRETO_ASFÁLTICO</v>
          </cell>
          <cell r="D383">
            <v>0.45</v>
          </cell>
          <cell r="E383">
            <v>4.4989999999999997</v>
          </cell>
        </row>
        <row r="384">
          <cell r="C384" t="str">
            <v>CUNETA</v>
          </cell>
          <cell r="D384">
            <v>0.33200000000000002</v>
          </cell>
          <cell r="E384">
            <v>3.3149999999999999</v>
          </cell>
        </row>
        <row r="385">
          <cell r="C385" t="str">
            <v>BASE_GRANULAR</v>
          </cell>
          <cell r="D385">
            <v>1.0620000000000001</v>
          </cell>
          <cell r="E385">
            <v>10.679</v>
          </cell>
        </row>
        <row r="386">
          <cell r="C386" t="str">
            <v>RECICLADO</v>
          </cell>
          <cell r="D386">
            <v>1.6259999999999999</v>
          </cell>
          <cell r="E386">
            <v>16.305</v>
          </cell>
        </row>
        <row r="387">
          <cell r="C387" t="str">
            <v>CONCRETO_ASFÁLTICO</v>
          </cell>
          <cell r="D387">
            <v>0.4</v>
          </cell>
          <cell r="E387">
            <v>3.6339999999999999</v>
          </cell>
        </row>
        <row r="388">
          <cell r="C388" t="str">
            <v>CUNETA</v>
          </cell>
          <cell r="D388">
            <v>0.33200000000000002</v>
          </cell>
          <cell r="E388">
            <v>2.835</v>
          </cell>
        </row>
        <row r="389">
          <cell r="C389" t="str">
            <v>BASE_GRANULAR</v>
          </cell>
          <cell r="D389">
            <v>0.754</v>
          </cell>
          <cell r="E389">
            <v>7.7910000000000004</v>
          </cell>
        </row>
        <row r="390">
          <cell r="C390" t="str">
            <v>RECICLADO</v>
          </cell>
          <cell r="D390">
            <v>1.881</v>
          </cell>
          <cell r="E390">
            <v>15.013999999999999</v>
          </cell>
        </row>
        <row r="391">
          <cell r="C391" t="str">
            <v>CONCRETO_ASFÁLTICO</v>
          </cell>
          <cell r="D391">
            <v>0.4</v>
          </cell>
          <cell r="E391">
            <v>3.214</v>
          </cell>
        </row>
        <row r="392">
          <cell r="C392" t="str">
            <v>CUNETA</v>
          </cell>
          <cell r="D392">
            <v>0.33200000000000002</v>
          </cell>
          <cell r="E392">
            <v>2.665</v>
          </cell>
        </row>
        <row r="393">
          <cell r="C393" t="str">
            <v>BASE_GRANULAR</v>
          </cell>
          <cell r="D393">
            <v>0.75800000000000001</v>
          </cell>
          <cell r="E393">
            <v>6.0780000000000003</v>
          </cell>
        </row>
        <row r="394">
          <cell r="C394" t="str">
            <v>RECICLADO</v>
          </cell>
          <cell r="D394">
            <v>1.8959999999999999</v>
          </cell>
          <cell r="E394">
            <v>15.179</v>
          </cell>
        </row>
        <row r="395">
          <cell r="C395" t="str">
            <v>CONCRETO_ASFÁLTICO</v>
          </cell>
          <cell r="D395">
            <v>0.4</v>
          </cell>
          <cell r="E395">
            <v>1.3640000000000001</v>
          </cell>
        </row>
        <row r="396">
          <cell r="C396" t="str">
            <v>CUNETA</v>
          </cell>
          <cell r="D396">
            <v>0.33200000000000002</v>
          </cell>
          <cell r="E396">
            <v>1.131</v>
          </cell>
        </row>
        <row r="397">
          <cell r="C397" t="str">
            <v>BASE_GRANULAR</v>
          </cell>
          <cell r="D397">
            <v>0.76100000000000001</v>
          </cell>
          <cell r="E397">
            <v>2.59</v>
          </cell>
        </row>
        <row r="398">
          <cell r="C398" t="str">
            <v>RECICLADO</v>
          </cell>
          <cell r="D398">
            <v>1.9059999999999999</v>
          </cell>
          <cell r="E398">
            <v>6.484</v>
          </cell>
        </row>
        <row r="399">
          <cell r="C399" t="str">
            <v>CONCRETO_ASFÁLTICO</v>
          </cell>
          <cell r="D399">
            <v>0.4</v>
          </cell>
          <cell r="E399">
            <v>3.9990000000000001</v>
          </cell>
        </row>
        <row r="400">
          <cell r="C400" t="str">
            <v>CUNETA</v>
          </cell>
          <cell r="D400">
            <v>0.33200000000000002</v>
          </cell>
          <cell r="E400">
            <v>3.3149999999999999</v>
          </cell>
        </row>
        <row r="401">
          <cell r="C401" t="str">
            <v>BASE_GRANULAR</v>
          </cell>
          <cell r="D401">
            <v>0.76200000000000001</v>
          </cell>
          <cell r="E401">
            <v>7.6139999999999999</v>
          </cell>
        </row>
        <row r="402">
          <cell r="C402" t="str">
            <v>RECICLADO</v>
          </cell>
          <cell r="D402">
            <v>1.911</v>
          </cell>
          <cell r="E402">
            <v>19.099</v>
          </cell>
        </row>
        <row r="403">
          <cell r="C403" t="str">
            <v>CONCRETO_ASFÁLTICO</v>
          </cell>
          <cell r="D403">
            <v>0.4</v>
          </cell>
          <cell r="E403">
            <v>0.27600000000000002</v>
          </cell>
        </row>
        <row r="404">
          <cell r="C404" t="str">
            <v>CUNETA</v>
          </cell>
          <cell r="D404">
            <v>0.33200000000000002</v>
          </cell>
          <cell r="E404">
            <v>0.22900000000000001</v>
          </cell>
        </row>
        <row r="405">
          <cell r="C405" t="str">
            <v>BASE_GRANULAR</v>
          </cell>
          <cell r="D405">
            <v>0.76200000000000001</v>
          </cell>
          <cell r="E405">
            <v>0.52500000000000002</v>
          </cell>
        </row>
        <row r="406">
          <cell r="C406" t="str">
            <v>RECICLADO</v>
          </cell>
          <cell r="D406">
            <v>1.911</v>
          </cell>
          <cell r="E406">
            <v>1.3180000000000001</v>
          </cell>
        </row>
        <row r="407">
          <cell r="C407" t="str">
            <v>CONCRETO_ASFÁLTICO</v>
          </cell>
          <cell r="D407">
            <v>0.4</v>
          </cell>
          <cell r="E407">
            <v>3.7229999999999999</v>
          </cell>
        </row>
        <row r="408">
          <cell r="C408" t="str">
            <v>CUNETA</v>
          </cell>
          <cell r="D408">
            <v>0.33200000000000002</v>
          </cell>
          <cell r="E408">
            <v>3.0870000000000002</v>
          </cell>
        </row>
        <row r="409">
          <cell r="C409" t="str">
            <v>BASE_GRANULAR</v>
          </cell>
          <cell r="D409">
            <v>0.76200000000000001</v>
          </cell>
          <cell r="E409">
            <v>7.1020000000000003</v>
          </cell>
        </row>
        <row r="410">
          <cell r="C410" t="str">
            <v>RECICLADO</v>
          </cell>
          <cell r="D410">
            <v>1.911</v>
          </cell>
          <cell r="E410">
            <v>17.841999999999999</v>
          </cell>
        </row>
        <row r="411">
          <cell r="C411" t="str">
            <v>CONCRETO_ASFÁLTICO</v>
          </cell>
          <cell r="D411">
            <v>0.4</v>
          </cell>
          <cell r="E411">
            <v>2.9780000000000002</v>
          </cell>
        </row>
        <row r="412">
          <cell r="C412" t="str">
            <v>CUNETA</v>
          </cell>
          <cell r="D412">
            <v>0.33200000000000002</v>
          </cell>
          <cell r="E412">
            <v>2.4689999999999999</v>
          </cell>
        </row>
        <row r="413">
          <cell r="C413" t="str">
            <v>BASE_GRANULAR</v>
          </cell>
          <cell r="D413">
            <v>0.76200000000000001</v>
          </cell>
          <cell r="E413">
            <v>5.681</v>
          </cell>
        </row>
        <row r="414">
          <cell r="C414" t="str">
            <v>RECICLADO</v>
          </cell>
          <cell r="D414">
            <v>1.911</v>
          </cell>
          <cell r="E414">
            <v>14.271000000000001</v>
          </cell>
        </row>
        <row r="415">
          <cell r="C415" t="str">
            <v>CONCRETO_ASFÁLTICO</v>
          </cell>
          <cell r="D415">
            <v>0.4</v>
          </cell>
          <cell r="E415">
            <v>1.0209999999999999</v>
          </cell>
        </row>
        <row r="416">
          <cell r="C416" t="str">
            <v>CUNETA</v>
          </cell>
          <cell r="D416">
            <v>0.33200000000000002</v>
          </cell>
          <cell r="E416">
            <v>0.84599999999999997</v>
          </cell>
        </row>
        <row r="417">
          <cell r="C417" t="str">
            <v>BASE_GRANULAR</v>
          </cell>
          <cell r="D417">
            <v>0.76200000000000001</v>
          </cell>
          <cell r="E417">
            <v>1.9450000000000001</v>
          </cell>
        </row>
        <row r="418">
          <cell r="C418" t="str">
            <v>RECICLADO</v>
          </cell>
          <cell r="D418">
            <v>1.911</v>
          </cell>
          <cell r="E418">
            <v>4.8810000000000002</v>
          </cell>
        </row>
        <row r="419">
          <cell r="C419" t="str">
            <v>CONCRETO_ASFÁLTICO</v>
          </cell>
          <cell r="D419">
            <v>0.4</v>
          </cell>
          <cell r="E419">
            <v>3.9990000000000001</v>
          </cell>
        </row>
        <row r="420">
          <cell r="C420" t="str">
            <v>CUNETA</v>
          </cell>
          <cell r="D420">
            <v>0.33200000000000002</v>
          </cell>
          <cell r="E420">
            <v>3.3149999999999999</v>
          </cell>
        </row>
        <row r="421">
          <cell r="C421" t="str">
            <v>BASE_GRANULAR</v>
          </cell>
          <cell r="D421">
            <v>0.76200000000000001</v>
          </cell>
          <cell r="E421">
            <v>7.6210000000000004</v>
          </cell>
        </row>
        <row r="422">
          <cell r="C422" t="str">
            <v>RECICLADO</v>
          </cell>
          <cell r="D422">
            <v>1.911</v>
          </cell>
          <cell r="E422">
            <v>19.13</v>
          </cell>
        </row>
        <row r="423">
          <cell r="C423" t="str">
            <v>CONCRETO_ASFÁLTICO</v>
          </cell>
          <cell r="D423">
            <v>0.4</v>
          </cell>
          <cell r="E423">
            <v>0.61899999999999999</v>
          </cell>
        </row>
        <row r="424">
          <cell r="C424" t="str">
            <v>CUNETA</v>
          </cell>
          <cell r="D424">
            <v>0.33200000000000002</v>
          </cell>
          <cell r="E424">
            <v>0.51300000000000001</v>
          </cell>
        </row>
        <row r="425">
          <cell r="C425" t="str">
            <v>BASE_GRANULAR</v>
          </cell>
          <cell r="D425">
            <v>0.754</v>
          </cell>
          <cell r="E425">
            <v>1.173</v>
          </cell>
        </row>
        <row r="426">
          <cell r="C426" t="str">
            <v>RECICLADO</v>
          </cell>
          <cell r="D426">
            <v>1.881</v>
          </cell>
          <cell r="E426">
            <v>2.9329999999999998</v>
          </cell>
        </row>
        <row r="427">
          <cell r="C427" t="str">
            <v>CONCRETO_ASFÁLTICO</v>
          </cell>
          <cell r="D427">
            <v>0.4</v>
          </cell>
          <cell r="E427">
            <v>0.371</v>
          </cell>
        </row>
        <row r="428">
          <cell r="C428" t="str">
            <v>CUNETA</v>
          </cell>
          <cell r="D428">
            <v>0.33200000000000002</v>
          </cell>
          <cell r="E428">
            <v>0.308</v>
          </cell>
        </row>
        <row r="429">
          <cell r="C429" t="str">
            <v>BASE_GRANULAR</v>
          </cell>
          <cell r="D429">
            <v>0.76400000000000001</v>
          </cell>
          <cell r="E429">
            <v>0.70499999999999996</v>
          </cell>
        </row>
        <row r="430">
          <cell r="C430" t="str">
            <v>RECICLADO</v>
          </cell>
          <cell r="D430">
            <v>1.919</v>
          </cell>
          <cell r="E430">
            <v>1.7649999999999999</v>
          </cell>
        </row>
        <row r="431">
          <cell r="C431" t="str">
            <v>CONCRETO_ASFÁLTICO</v>
          </cell>
          <cell r="D431">
            <v>0.4</v>
          </cell>
          <cell r="E431">
            <v>3.0089999999999999</v>
          </cell>
        </row>
        <row r="432">
          <cell r="C432" t="str">
            <v>CUNETA</v>
          </cell>
          <cell r="D432">
            <v>0.33200000000000002</v>
          </cell>
          <cell r="E432">
            <v>2.4950000000000001</v>
          </cell>
        </row>
        <row r="433">
          <cell r="C433" t="str">
            <v>BASE_GRANULAR</v>
          </cell>
          <cell r="D433">
            <v>0.76200000000000001</v>
          </cell>
          <cell r="E433">
            <v>5.7409999999999997</v>
          </cell>
        </row>
        <row r="434">
          <cell r="C434" t="str">
            <v>RECICLADO</v>
          </cell>
          <cell r="D434">
            <v>1.911</v>
          </cell>
          <cell r="E434">
            <v>14.422000000000001</v>
          </cell>
        </row>
        <row r="435">
          <cell r="C435" t="str">
            <v>CONCRETO_ASFÁLTICO</v>
          </cell>
          <cell r="D435">
            <v>0.4</v>
          </cell>
          <cell r="E435">
            <v>3.9990000000000001</v>
          </cell>
        </row>
        <row r="436">
          <cell r="C436" t="str">
            <v>CUNETA</v>
          </cell>
          <cell r="D436">
            <v>0.33200000000000002</v>
          </cell>
          <cell r="E436">
            <v>3.3149999999999999</v>
          </cell>
        </row>
        <row r="437">
          <cell r="C437" t="str">
            <v>BASE_GRANULAR</v>
          </cell>
          <cell r="D437">
            <v>0.76200000000000001</v>
          </cell>
          <cell r="E437">
            <v>7.6210000000000004</v>
          </cell>
        </row>
        <row r="438">
          <cell r="C438" t="str">
            <v>RECICLADO</v>
          </cell>
          <cell r="D438">
            <v>1.911</v>
          </cell>
          <cell r="E438">
            <v>19.13</v>
          </cell>
        </row>
        <row r="439">
          <cell r="C439" t="str">
            <v>CONCRETO_ASFÁLTICO</v>
          </cell>
          <cell r="D439">
            <v>0.4</v>
          </cell>
          <cell r="E439">
            <v>3.9990000000000001</v>
          </cell>
        </row>
        <row r="440">
          <cell r="C440" t="str">
            <v>CUNETA</v>
          </cell>
          <cell r="D440">
            <v>0.33200000000000002</v>
          </cell>
          <cell r="E440">
            <v>3.3149999999999999</v>
          </cell>
        </row>
        <row r="441">
          <cell r="C441" t="str">
            <v>BASE_GRANULAR</v>
          </cell>
          <cell r="D441">
            <v>0.76200000000000001</v>
          </cell>
          <cell r="E441">
            <v>7.6210000000000004</v>
          </cell>
        </row>
        <row r="442">
          <cell r="C442" t="str">
            <v>RECICLADO</v>
          </cell>
          <cell r="D442">
            <v>1.911</v>
          </cell>
          <cell r="E442">
            <v>19.13</v>
          </cell>
        </row>
        <row r="443">
          <cell r="C443" t="str">
            <v>CONCRETO_ASFÁLTICO</v>
          </cell>
          <cell r="D443">
            <v>0.4</v>
          </cell>
          <cell r="E443">
            <v>0.96299999999999997</v>
          </cell>
        </row>
        <row r="444">
          <cell r="C444" t="str">
            <v>CUNETA</v>
          </cell>
          <cell r="D444">
            <v>0.33200000000000002</v>
          </cell>
          <cell r="E444">
            <v>0.79800000000000004</v>
          </cell>
        </row>
        <row r="445">
          <cell r="C445" t="str">
            <v>BASE_GRANULAR</v>
          </cell>
          <cell r="D445">
            <v>0.754</v>
          </cell>
          <cell r="E445">
            <v>1.8260000000000001</v>
          </cell>
        </row>
        <row r="446">
          <cell r="C446" t="str">
            <v>RECICLADO</v>
          </cell>
          <cell r="D446">
            <v>1.881</v>
          </cell>
          <cell r="E446">
            <v>4.5679999999999996</v>
          </cell>
        </row>
        <row r="447">
          <cell r="C447" t="str">
            <v>CONCRETO_ASFÁLTICO</v>
          </cell>
          <cell r="D447">
            <v>0.4</v>
          </cell>
          <cell r="E447">
            <v>2.8679999999999999</v>
          </cell>
        </row>
        <row r="448">
          <cell r="C448" t="str">
            <v>CUNETA</v>
          </cell>
          <cell r="D448">
            <v>0.33200000000000002</v>
          </cell>
          <cell r="E448">
            <v>2.3769999999999998</v>
          </cell>
        </row>
        <row r="449">
          <cell r="C449" t="str">
            <v>BASE_GRANULAR</v>
          </cell>
          <cell r="D449">
            <v>0.76400000000000001</v>
          </cell>
          <cell r="E449">
            <v>5.4420000000000002</v>
          </cell>
        </row>
        <row r="450">
          <cell r="C450" t="str">
            <v>RECICLADO</v>
          </cell>
          <cell r="D450">
            <v>1.919</v>
          </cell>
          <cell r="E450">
            <v>13.624000000000001</v>
          </cell>
        </row>
        <row r="451">
          <cell r="C451" t="str">
            <v>CONCRETO_ASFÁLTICO</v>
          </cell>
          <cell r="D451">
            <v>0.4</v>
          </cell>
          <cell r="E451">
            <v>0.16900000000000001</v>
          </cell>
        </row>
        <row r="452">
          <cell r="C452" t="str">
            <v>CUNETA</v>
          </cell>
          <cell r="D452">
            <v>0.33200000000000002</v>
          </cell>
          <cell r="E452">
            <v>0.14000000000000001</v>
          </cell>
        </row>
        <row r="453">
          <cell r="C453" t="str">
            <v>BASE_GRANULAR</v>
          </cell>
          <cell r="D453">
            <v>0.76200000000000001</v>
          </cell>
          <cell r="E453">
            <v>0.32200000000000001</v>
          </cell>
        </row>
        <row r="454">
          <cell r="C454" t="str">
            <v>RECICLADO</v>
          </cell>
          <cell r="D454">
            <v>1.911</v>
          </cell>
          <cell r="E454">
            <v>0.80700000000000005</v>
          </cell>
        </row>
        <row r="455">
          <cell r="C455" t="str">
            <v>CONCRETO_ASFÁLTICO</v>
          </cell>
          <cell r="D455">
            <v>0.4</v>
          </cell>
          <cell r="E455">
            <v>3.9990000000000001</v>
          </cell>
        </row>
        <row r="456">
          <cell r="C456" t="str">
            <v>CUNETA</v>
          </cell>
          <cell r="D456">
            <v>0.33200000000000002</v>
          </cell>
          <cell r="E456">
            <v>3.3149999999999999</v>
          </cell>
        </row>
        <row r="457">
          <cell r="C457" t="str">
            <v>BASE_GRANULAR</v>
          </cell>
          <cell r="D457">
            <v>0.76200000000000001</v>
          </cell>
          <cell r="E457">
            <v>7.6210000000000004</v>
          </cell>
        </row>
        <row r="458">
          <cell r="C458" t="str">
            <v>RECICLADO</v>
          </cell>
          <cell r="D458">
            <v>1.911</v>
          </cell>
          <cell r="E458">
            <v>19.128</v>
          </cell>
        </row>
        <row r="459">
          <cell r="C459" t="str">
            <v>CONCRETO_ASFÁLTICO</v>
          </cell>
          <cell r="D459">
            <v>0.4</v>
          </cell>
          <cell r="E459">
            <v>1.4710000000000001</v>
          </cell>
        </row>
        <row r="460">
          <cell r="C460" t="str">
            <v>CUNETA</v>
          </cell>
          <cell r="D460">
            <v>0.33200000000000002</v>
          </cell>
          <cell r="E460">
            <v>1.22</v>
          </cell>
        </row>
        <row r="461">
          <cell r="C461" t="str">
            <v>BASE_GRANULAR</v>
          </cell>
          <cell r="D461">
            <v>0.76200000000000001</v>
          </cell>
          <cell r="E461">
            <v>2.802</v>
          </cell>
        </row>
        <row r="462">
          <cell r="C462" t="str">
            <v>RECICLADO</v>
          </cell>
          <cell r="D462">
            <v>1.911</v>
          </cell>
          <cell r="E462">
            <v>7.032</v>
          </cell>
        </row>
        <row r="463">
          <cell r="C463" t="str">
            <v>CONCRETO_ASFÁLTICO</v>
          </cell>
          <cell r="D463">
            <v>0.4</v>
          </cell>
          <cell r="E463">
            <v>2.528</v>
          </cell>
        </row>
        <row r="464">
          <cell r="C464" t="str">
            <v>CUNETA</v>
          </cell>
          <cell r="D464">
            <v>0.33200000000000002</v>
          </cell>
          <cell r="E464">
            <v>2.0960000000000001</v>
          </cell>
        </row>
        <row r="465">
          <cell r="C465" t="str">
            <v>BASE_GRANULAR</v>
          </cell>
          <cell r="D465">
            <v>0.76200000000000001</v>
          </cell>
          <cell r="E465">
            <v>4.8209999999999997</v>
          </cell>
        </row>
        <row r="466">
          <cell r="C466" t="str">
            <v>RECICLADO</v>
          </cell>
          <cell r="D466">
            <v>1.911</v>
          </cell>
          <cell r="E466">
            <v>12.11</v>
          </cell>
        </row>
        <row r="467">
          <cell r="C467" t="str">
            <v>CONCRETO_ASFÁLTICO</v>
          </cell>
          <cell r="D467">
            <v>0.4</v>
          </cell>
          <cell r="E467">
            <v>3.9990000000000001</v>
          </cell>
        </row>
        <row r="468">
          <cell r="C468" t="str">
            <v>CUNETA</v>
          </cell>
          <cell r="D468">
            <v>0.33200000000000002</v>
          </cell>
          <cell r="E468">
            <v>3.3149999999999999</v>
          </cell>
        </row>
        <row r="469">
          <cell r="C469" t="str">
            <v>BASE_GRANULAR</v>
          </cell>
          <cell r="D469">
            <v>0.76200000000000001</v>
          </cell>
          <cell r="E469">
            <v>7.6269999999999998</v>
          </cell>
        </row>
        <row r="470">
          <cell r="C470" t="str">
            <v>RECICLADO</v>
          </cell>
          <cell r="D470">
            <v>1.911</v>
          </cell>
          <cell r="E470">
            <v>19.157</v>
          </cell>
        </row>
        <row r="471">
          <cell r="C471" t="str">
            <v>CONCRETO_ASFÁLTICO</v>
          </cell>
          <cell r="D471">
            <v>0.4</v>
          </cell>
          <cell r="E471">
            <v>0.19800000000000001</v>
          </cell>
        </row>
        <row r="472">
          <cell r="C472" t="str">
            <v>CUNETA</v>
          </cell>
          <cell r="D472">
            <v>0.33200000000000002</v>
          </cell>
          <cell r="E472">
            <v>0.16400000000000001</v>
          </cell>
        </row>
        <row r="473">
          <cell r="C473" t="str">
            <v>BASE_GRANULAR</v>
          </cell>
          <cell r="D473">
            <v>0.76200000000000001</v>
          </cell>
          <cell r="E473">
            <v>0.378</v>
          </cell>
        </row>
        <row r="474">
          <cell r="C474" t="str">
            <v>RECICLADO</v>
          </cell>
          <cell r="D474">
            <v>1.911</v>
          </cell>
          <cell r="E474">
            <v>0.95</v>
          </cell>
        </row>
        <row r="475">
          <cell r="C475" t="str">
            <v>CONCRETO_ASFÁLTICO</v>
          </cell>
          <cell r="D475">
            <v>0.4</v>
          </cell>
          <cell r="E475">
            <v>3.8010000000000002</v>
          </cell>
        </row>
        <row r="476">
          <cell r="C476" t="str">
            <v>CUNETA</v>
          </cell>
          <cell r="D476">
            <v>0.33200000000000002</v>
          </cell>
          <cell r="E476">
            <v>3.1509999999999998</v>
          </cell>
        </row>
        <row r="477">
          <cell r="C477" t="str">
            <v>BASE_GRANULAR</v>
          </cell>
          <cell r="D477">
            <v>0.75900000000000001</v>
          </cell>
          <cell r="E477">
            <v>7.2279999999999998</v>
          </cell>
        </row>
        <row r="478">
          <cell r="C478" t="str">
            <v>RECICLADO</v>
          </cell>
          <cell r="D478">
            <v>1.899</v>
          </cell>
          <cell r="E478">
            <v>18.117999999999999</v>
          </cell>
        </row>
        <row r="479">
          <cell r="C479" t="str">
            <v>CONCRETO_ASFÁLTICO</v>
          </cell>
          <cell r="D479">
            <v>0.4</v>
          </cell>
          <cell r="E479">
            <v>1.8380000000000001</v>
          </cell>
        </row>
        <row r="480">
          <cell r="C480" t="str">
            <v>CUNETA</v>
          </cell>
          <cell r="D480">
            <v>0.33200000000000002</v>
          </cell>
          <cell r="E480">
            <v>1.524</v>
          </cell>
        </row>
        <row r="481">
          <cell r="C481" t="str">
            <v>BASE_GRANULAR</v>
          </cell>
          <cell r="D481">
            <v>0.754</v>
          </cell>
          <cell r="E481">
            <v>3.4769999999999999</v>
          </cell>
        </row>
        <row r="482">
          <cell r="C482" t="str">
            <v>RECICLADO</v>
          </cell>
          <cell r="D482">
            <v>1.881</v>
          </cell>
          <cell r="E482">
            <v>8.6880000000000006</v>
          </cell>
        </row>
        <row r="483">
          <cell r="C483" t="str">
            <v>CONCRETO_ASFÁLTICO</v>
          </cell>
          <cell r="D483">
            <v>0.4</v>
          </cell>
          <cell r="E483">
            <v>8.1000000000000003E-2</v>
          </cell>
        </row>
        <row r="484">
          <cell r="C484" t="str">
            <v>CUNETA</v>
          </cell>
          <cell r="D484">
            <v>0.33200000000000002</v>
          </cell>
          <cell r="E484">
            <v>6.7000000000000004E-2</v>
          </cell>
        </row>
        <row r="485">
          <cell r="C485" t="str">
            <v>BASE_GRANULAR</v>
          </cell>
          <cell r="D485">
            <v>0.754</v>
          </cell>
          <cell r="E485">
            <v>0.152</v>
          </cell>
        </row>
        <row r="486">
          <cell r="C486" t="str">
            <v>RECICLADO</v>
          </cell>
          <cell r="D486">
            <v>1.881</v>
          </cell>
          <cell r="E486">
            <v>0.38</v>
          </cell>
        </row>
        <row r="487">
          <cell r="C487" t="str">
            <v>CONCRETO_ASFÁLTICO</v>
          </cell>
          <cell r="D487">
            <v>0.4</v>
          </cell>
          <cell r="E487">
            <v>2.08</v>
          </cell>
        </row>
        <row r="488">
          <cell r="C488" t="str">
            <v>CUNETA</v>
          </cell>
          <cell r="D488">
            <v>0.33200000000000002</v>
          </cell>
          <cell r="E488">
            <v>1.7250000000000001</v>
          </cell>
        </row>
        <row r="489">
          <cell r="C489" t="str">
            <v>BASE_GRANULAR</v>
          </cell>
          <cell r="D489">
            <v>0.75800000000000001</v>
          </cell>
          <cell r="E489">
            <v>3.9340000000000002</v>
          </cell>
        </row>
        <row r="490">
          <cell r="C490" t="str">
            <v>RECICLADO</v>
          </cell>
          <cell r="D490">
            <v>1.897</v>
          </cell>
          <cell r="E490">
            <v>9.8260000000000005</v>
          </cell>
        </row>
        <row r="491">
          <cell r="C491" t="str">
            <v>CONCRETO_ASFÁLTICO</v>
          </cell>
          <cell r="D491">
            <v>0.4</v>
          </cell>
          <cell r="E491">
            <v>3.9990000000000001</v>
          </cell>
        </row>
        <row r="492">
          <cell r="C492" t="str">
            <v>CUNETA</v>
          </cell>
          <cell r="D492">
            <v>0.33200000000000002</v>
          </cell>
          <cell r="E492">
            <v>3.3149999999999999</v>
          </cell>
        </row>
        <row r="493">
          <cell r="C493" t="str">
            <v>BASE_GRANULAR</v>
          </cell>
          <cell r="D493">
            <v>0.76200000000000001</v>
          </cell>
          <cell r="E493">
            <v>7.6</v>
          </cell>
        </row>
        <row r="494">
          <cell r="C494" t="str">
            <v>RECICLADO</v>
          </cell>
          <cell r="D494">
            <v>1.911</v>
          </cell>
          <cell r="E494">
            <v>19.04</v>
          </cell>
        </row>
        <row r="495">
          <cell r="C495" t="str">
            <v>CONCRETO_ASFÁLTICO</v>
          </cell>
          <cell r="D495">
            <v>0.4</v>
          </cell>
          <cell r="E495">
            <v>1.7190000000000001</v>
          </cell>
        </row>
        <row r="496">
          <cell r="C496" t="str">
            <v>CUNETA</v>
          </cell>
          <cell r="D496">
            <v>0.33200000000000002</v>
          </cell>
          <cell r="E496">
            <v>1.425</v>
          </cell>
        </row>
        <row r="497">
          <cell r="C497" t="str">
            <v>BASE_GRANULAR</v>
          </cell>
          <cell r="D497">
            <v>0.76200000000000001</v>
          </cell>
          <cell r="E497">
            <v>3.274</v>
          </cell>
        </row>
        <row r="498">
          <cell r="C498" t="str">
            <v>RECICLADO</v>
          </cell>
          <cell r="D498">
            <v>1.911</v>
          </cell>
          <cell r="E498">
            <v>8.2140000000000004</v>
          </cell>
        </row>
        <row r="499">
          <cell r="C499" t="str">
            <v>CONCRETO_ASFÁLTICO</v>
          </cell>
          <cell r="D499">
            <v>0.4</v>
          </cell>
          <cell r="E499">
            <v>2.2799999999999998</v>
          </cell>
        </row>
        <row r="500">
          <cell r="C500" t="str">
            <v>CUNETA</v>
          </cell>
          <cell r="D500">
            <v>0.33200000000000002</v>
          </cell>
          <cell r="E500">
            <v>1.89</v>
          </cell>
        </row>
        <row r="501">
          <cell r="C501" t="str">
            <v>BASE_GRANULAR</v>
          </cell>
          <cell r="D501">
            <v>0.76200000000000001</v>
          </cell>
          <cell r="E501">
            <v>4.343</v>
          </cell>
        </row>
        <row r="502">
          <cell r="C502" t="str">
            <v>RECICLADO</v>
          </cell>
          <cell r="D502">
            <v>1.911</v>
          </cell>
          <cell r="E502">
            <v>10.898</v>
          </cell>
        </row>
        <row r="503">
          <cell r="C503" t="str">
            <v>CONCRETO_ASFÁLTICO</v>
          </cell>
          <cell r="D503">
            <v>0.4</v>
          </cell>
          <cell r="E503">
            <v>3.9990000000000001</v>
          </cell>
        </row>
        <row r="504">
          <cell r="C504" t="str">
            <v>CUNETA</v>
          </cell>
          <cell r="D504">
            <v>0.33200000000000002</v>
          </cell>
          <cell r="E504">
            <v>3.3149999999999999</v>
          </cell>
        </row>
        <row r="505">
          <cell r="C505" t="str">
            <v>BASE_GRANULAR</v>
          </cell>
          <cell r="D505">
            <v>0.75700000000000001</v>
          </cell>
          <cell r="E505">
            <v>7.5940000000000003</v>
          </cell>
        </row>
        <row r="506">
          <cell r="C506" t="str">
            <v>RECICLADO</v>
          </cell>
          <cell r="D506">
            <v>1.893</v>
          </cell>
          <cell r="E506">
            <v>19.018999999999998</v>
          </cell>
        </row>
        <row r="507">
          <cell r="C507" t="str">
            <v>CONCRETO_ASFÁLTICO</v>
          </cell>
          <cell r="D507">
            <v>0.4</v>
          </cell>
          <cell r="E507">
            <v>1.5189999999999999</v>
          </cell>
        </row>
        <row r="508">
          <cell r="C508" t="str">
            <v>CUNETA</v>
          </cell>
          <cell r="D508">
            <v>0.33200000000000002</v>
          </cell>
          <cell r="E508">
            <v>1.2589999999999999</v>
          </cell>
        </row>
        <row r="509">
          <cell r="C509" t="str">
            <v>BASE_GRANULAR</v>
          </cell>
          <cell r="D509">
            <v>0.754</v>
          </cell>
          <cell r="E509">
            <v>2.87</v>
          </cell>
        </row>
        <row r="510">
          <cell r="C510" t="str">
            <v>RECICLADO</v>
          </cell>
          <cell r="D510">
            <v>1.881</v>
          </cell>
          <cell r="E510">
            <v>7.165</v>
          </cell>
        </row>
        <row r="511">
          <cell r="C511" t="str">
            <v>CONCRETO_ASFÁLTICO</v>
          </cell>
          <cell r="D511">
            <v>0.4</v>
          </cell>
          <cell r="E511">
            <v>0.17699999999999999</v>
          </cell>
        </row>
        <row r="512">
          <cell r="C512" t="str">
            <v>CUNETA</v>
          </cell>
          <cell r="D512">
            <v>0.33200000000000002</v>
          </cell>
          <cell r="E512">
            <v>0.14699999999999999</v>
          </cell>
        </row>
        <row r="513">
          <cell r="C513" t="str">
            <v>BASE_GRANULAR</v>
          </cell>
          <cell r="D513">
            <v>0.754</v>
          </cell>
          <cell r="E513">
            <v>0.33400000000000002</v>
          </cell>
        </row>
        <row r="514">
          <cell r="C514" t="str">
            <v>RECICLADO</v>
          </cell>
          <cell r="D514">
            <v>1.881</v>
          </cell>
          <cell r="E514">
            <v>0.83299999999999996</v>
          </cell>
        </row>
        <row r="515">
          <cell r="C515" t="str">
            <v>CONCRETO_ASFÁLTICO</v>
          </cell>
          <cell r="D515">
            <v>0.4</v>
          </cell>
          <cell r="E515">
            <v>2.3029999999999999</v>
          </cell>
        </row>
        <row r="516">
          <cell r="C516" t="str">
            <v>CUNETA</v>
          </cell>
          <cell r="D516">
            <v>0.33200000000000002</v>
          </cell>
          <cell r="E516">
            <v>1.909</v>
          </cell>
        </row>
        <row r="517">
          <cell r="C517" t="str">
            <v>BASE_GRANULAR</v>
          </cell>
          <cell r="D517">
            <v>0.75600000000000001</v>
          </cell>
          <cell r="E517">
            <v>4.3499999999999996</v>
          </cell>
        </row>
        <row r="518">
          <cell r="C518" t="str">
            <v>RECICLADO</v>
          </cell>
          <cell r="D518">
            <v>1.889</v>
          </cell>
          <cell r="E518">
            <v>10.856999999999999</v>
          </cell>
        </row>
        <row r="519">
          <cell r="C519" t="str">
            <v>CONCRETO_ASFÁLTICO</v>
          </cell>
          <cell r="D519">
            <v>0.4</v>
          </cell>
          <cell r="E519">
            <v>3.9990000000000001</v>
          </cell>
        </row>
        <row r="520">
          <cell r="C520" t="str">
            <v>CUNETA</v>
          </cell>
          <cell r="D520">
            <v>0.33200000000000002</v>
          </cell>
          <cell r="E520">
            <v>3.3149999999999999</v>
          </cell>
        </row>
        <row r="521">
          <cell r="C521" t="str">
            <v>BASE_GRANULAR</v>
          </cell>
          <cell r="D521">
            <v>0.76</v>
          </cell>
          <cell r="E521">
            <v>7.5819999999999999</v>
          </cell>
        </row>
        <row r="522">
          <cell r="C522" t="str">
            <v>RECICLADO</v>
          </cell>
          <cell r="D522">
            <v>1.9039999999999999</v>
          </cell>
          <cell r="E522">
            <v>18.97</v>
          </cell>
        </row>
        <row r="523">
          <cell r="C523" t="str">
            <v>CONCRETO_ASFÁLTICO</v>
          </cell>
          <cell r="D523">
            <v>0.4</v>
          </cell>
          <cell r="E523">
            <v>3.9990000000000001</v>
          </cell>
        </row>
        <row r="524">
          <cell r="C524" t="str">
            <v>CUNETA</v>
          </cell>
          <cell r="D524">
            <v>0.33200000000000002</v>
          </cell>
          <cell r="E524">
            <v>3.3149999999999999</v>
          </cell>
        </row>
        <row r="525">
          <cell r="C525" t="str">
            <v>BASE_GRANULAR</v>
          </cell>
          <cell r="D525">
            <v>0.76200000000000001</v>
          </cell>
          <cell r="E525">
            <v>7.609</v>
          </cell>
        </row>
        <row r="526">
          <cell r="C526" t="str">
            <v>RECICLADO</v>
          </cell>
          <cell r="D526">
            <v>1.911</v>
          </cell>
          <cell r="E526">
            <v>19.079999999999998</v>
          </cell>
        </row>
        <row r="527">
          <cell r="C527" t="str">
            <v>CONCRETO_ASFÁLTICO</v>
          </cell>
          <cell r="D527">
            <v>0.4</v>
          </cell>
          <cell r="E527">
            <v>2.496</v>
          </cell>
        </row>
        <row r="528">
          <cell r="C528" t="str">
            <v>CUNETA</v>
          </cell>
          <cell r="D528">
            <v>0.33200000000000002</v>
          </cell>
          <cell r="E528">
            <v>2.069</v>
          </cell>
        </row>
        <row r="529">
          <cell r="C529" t="str">
            <v>BASE_GRANULAR</v>
          </cell>
          <cell r="D529">
            <v>0.76200000000000001</v>
          </cell>
          <cell r="E529">
            <v>4.7539999999999996</v>
          </cell>
        </row>
        <row r="530">
          <cell r="C530" t="str">
            <v>RECICLADO</v>
          </cell>
          <cell r="D530">
            <v>1.911</v>
          </cell>
          <cell r="E530">
            <v>11.928000000000001</v>
          </cell>
        </row>
        <row r="531">
          <cell r="C531" t="str">
            <v>CONCRETO_ASFÁLTICO</v>
          </cell>
          <cell r="D531">
            <v>0.4</v>
          </cell>
          <cell r="E531">
            <v>1.5029999999999999</v>
          </cell>
        </row>
        <row r="532">
          <cell r="C532" t="str">
            <v>CUNETA</v>
          </cell>
          <cell r="D532">
            <v>0.33200000000000002</v>
          </cell>
          <cell r="E532">
            <v>1.246</v>
          </cell>
        </row>
        <row r="533">
          <cell r="C533" t="str">
            <v>BASE_GRANULAR</v>
          </cell>
          <cell r="D533">
            <v>0.76200000000000001</v>
          </cell>
          <cell r="E533">
            <v>2.8650000000000002</v>
          </cell>
        </row>
        <row r="534">
          <cell r="C534" t="str">
            <v>RECICLADO</v>
          </cell>
          <cell r="D534">
            <v>1.911</v>
          </cell>
          <cell r="E534">
            <v>7.1920000000000002</v>
          </cell>
        </row>
        <row r="535">
          <cell r="C535" t="str">
            <v>CONCRETO_ASFÁLTICO</v>
          </cell>
          <cell r="D535">
            <v>0.4</v>
          </cell>
          <cell r="E535">
            <v>3.9990000000000001</v>
          </cell>
        </row>
        <row r="536">
          <cell r="C536" t="str">
            <v>CUNETA</v>
          </cell>
          <cell r="D536">
            <v>0.33200000000000002</v>
          </cell>
          <cell r="E536">
            <v>3.3149999999999999</v>
          </cell>
        </row>
        <row r="537">
          <cell r="C537" t="str">
            <v>BASE_GRANULAR</v>
          </cell>
          <cell r="D537">
            <v>0.76200000000000001</v>
          </cell>
          <cell r="E537">
            <v>7.6210000000000004</v>
          </cell>
        </row>
        <row r="538">
          <cell r="C538" t="str">
            <v>RECICLADO</v>
          </cell>
          <cell r="D538">
            <v>1.911</v>
          </cell>
          <cell r="E538">
            <v>19.131</v>
          </cell>
        </row>
        <row r="539">
          <cell r="C539" t="str">
            <v>CONCRETO_ASFÁLTICO</v>
          </cell>
          <cell r="D539">
            <v>0.4</v>
          </cell>
          <cell r="E539">
            <v>3.9990000000000001</v>
          </cell>
        </row>
        <row r="540">
          <cell r="C540" t="str">
            <v>CUNETA</v>
          </cell>
          <cell r="D540">
            <v>0.33200000000000002</v>
          </cell>
          <cell r="E540">
            <v>3.3149999999999999</v>
          </cell>
        </row>
        <row r="541">
          <cell r="C541" t="str">
            <v>BASE_GRANULAR</v>
          </cell>
          <cell r="D541">
            <v>0.76200000000000001</v>
          </cell>
          <cell r="E541">
            <v>7.6210000000000004</v>
          </cell>
        </row>
        <row r="542">
          <cell r="C542" t="str">
            <v>RECICLADO</v>
          </cell>
          <cell r="D542">
            <v>1.911</v>
          </cell>
          <cell r="E542">
            <v>19.131</v>
          </cell>
        </row>
        <row r="543">
          <cell r="C543" t="str">
            <v>CONCRETO_ASFÁLTICO</v>
          </cell>
          <cell r="D543">
            <v>0.4</v>
          </cell>
          <cell r="E543">
            <v>3.9990000000000001</v>
          </cell>
        </row>
        <row r="544">
          <cell r="C544" t="str">
            <v>CUNETA</v>
          </cell>
          <cell r="D544">
            <v>0.33200000000000002</v>
          </cell>
          <cell r="E544">
            <v>3.3149999999999999</v>
          </cell>
        </row>
        <row r="545">
          <cell r="C545" t="str">
            <v>BASE_GRANULAR</v>
          </cell>
          <cell r="D545">
            <v>0.76200000000000001</v>
          </cell>
          <cell r="E545">
            <v>7.6210000000000004</v>
          </cell>
        </row>
        <row r="546">
          <cell r="C546" t="str">
            <v>RECICLADO</v>
          </cell>
          <cell r="D546">
            <v>1.911</v>
          </cell>
          <cell r="E546">
            <v>19.131</v>
          </cell>
        </row>
        <row r="547">
          <cell r="C547" t="str">
            <v>CONCRETO_ASFÁLTICO</v>
          </cell>
          <cell r="D547">
            <v>0.4</v>
          </cell>
          <cell r="E547">
            <v>1.536</v>
          </cell>
        </row>
        <row r="548">
          <cell r="C548" t="str">
            <v>CUNETA</v>
          </cell>
          <cell r="D548">
            <v>0.33200000000000002</v>
          </cell>
          <cell r="E548">
            <v>1.2729999999999999</v>
          </cell>
        </row>
        <row r="549">
          <cell r="C549" t="str">
            <v>BASE_GRANULAR</v>
          </cell>
          <cell r="D549">
            <v>0.76200000000000001</v>
          </cell>
          <cell r="E549">
            <v>2.927</v>
          </cell>
        </row>
        <row r="550">
          <cell r="C550" t="str">
            <v>RECICLADO</v>
          </cell>
          <cell r="D550">
            <v>1.911</v>
          </cell>
          <cell r="E550">
            <v>7.3490000000000002</v>
          </cell>
        </row>
        <row r="551">
          <cell r="C551" t="str">
            <v>CONCRETO_ASFÁLTICO</v>
          </cell>
          <cell r="D551">
            <v>0.4</v>
          </cell>
          <cell r="E551">
            <v>2.4630000000000001</v>
          </cell>
        </row>
        <row r="552">
          <cell r="C552" t="str">
            <v>CUNETA</v>
          </cell>
          <cell r="D552">
            <v>0.33200000000000002</v>
          </cell>
          <cell r="E552">
            <v>2.0419999999999998</v>
          </cell>
        </row>
        <row r="553">
          <cell r="C553" t="str">
            <v>BASE_GRANULAR</v>
          </cell>
          <cell r="D553">
            <v>0.76200000000000001</v>
          </cell>
          <cell r="E553">
            <v>4.6920000000000002</v>
          </cell>
        </row>
        <row r="554">
          <cell r="C554" t="str">
            <v>RECICLADO</v>
          </cell>
          <cell r="D554">
            <v>1.911</v>
          </cell>
          <cell r="E554">
            <v>11.772</v>
          </cell>
        </row>
        <row r="555">
          <cell r="C555" t="str">
            <v>CONCRETO_ASFÁLTICO</v>
          </cell>
          <cell r="D555">
            <v>0.4</v>
          </cell>
          <cell r="E555">
            <v>3.9990000000000001</v>
          </cell>
        </row>
        <row r="556">
          <cell r="C556" t="str">
            <v>CUNETA</v>
          </cell>
          <cell r="D556">
            <v>0.33200000000000002</v>
          </cell>
          <cell r="E556">
            <v>3.3149999999999999</v>
          </cell>
        </row>
        <row r="557">
          <cell r="C557" t="str">
            <v>BASE_GRANULAR</v>
          </cell>
          <cell r="D557">
            <v>0.76</v>
          </cell>
          <cell r="E557">
            <v>7.609</v>
          </cell>
        </row>
        <row r="558">
          <cell r="C558" t="str">
            <v>RECICLADO</v>
          </cell>
          <cell r="D558">
            <v>1.905</v>
          </cell>
          <cell r="E558">
            <v>19.079999999999998</v>
          </cell>
        </row>
        <row r="559">
          <cell r="C559" t="str">
            <v>CONCRETO_ASFÁLTICO</v>
          </cell>
          <cell r="D559">
            <v>0.4</v>
          </cell>
          <cell r="E559">
            <v>3.9990000000000001</v>
          </cell>
        </row>
        <row r="560">
          <cell r="C560" t="str">
            <v>CUNETA</v>
          </cell>
          <cell r="D560">
            <v>0.33200000000000002</v>
          </cell>
          <cell r="E560">
            <v>3.3149999999999999</v>
          </cell>
        </row>
        <row r="561">
          <cell r="C561" t="str">
            <v>BASE_GRANULAR</v>
          </cell>
          <cell r="D561">
            <v>0.75600000000000001</v>
          </cell>
          <cell r="E561">
            <v>7.5830000000000002</v>
          </cell>
        </row>
        <row r="562">
          <cell r="C562" t="str">
            <v>RECICLADO</v>
          </cell>
          <cell r="D562">
            <v>1.89</v>
          </cell>
          <cell r="E562">
            <v>18.971</v>
          </cell>
        </row>
        <row r="563">
          <cell r="C563" t="str">
            <v>CONCRETO_ASFÁLTICO</v>
          </cell>
          <cell r="D563">
            <v>0.4</v>
          </cell>
          <cell r="E563">
            <v>2.3359999999999999</v>
          </cell>
        </row>
        <row r="564">
          <cell r="C564" t="str">
            <v>CUNETA</v>
          </cell>
          <cell r="D564">
            <v>0.33200000000000002</v>
          </cell>
          <cell r="E564">
            <v>1.9370000000000001</v>
          </cell>
        </row>
        <row r="565">
          <cell r="C565" t="str">
            <v>BASE_GRANULAR</v>
          </cell>
          <cell r="D565">
            <v>0.754</v>
          </cell>
          <cell r="E565">
            <v>4.4119999999999999</v>
          </cell>
        </row>
        <row r="566">
          <cell r="C566" t="str">
            <v>RECICLADO</v>
          </cell>
          <cell r="D566">
            <v>1.881</v>
          </cell>
          <cell r="E566">
            <v>11.012</v>
          </cell>
        </row>
        <row r="567">
          <cell r="C567" t="str">
            <v>CONCRETO_ASFÁLTICO</v>
          </cell>
          <cell r="D567">
            <v>0.4</v>
          </cell>
          <cell r="E567">
            <v>0.26100000000000001</v>
          </cell>
        </row>
        <row r="568">
          <cell r="C568" t="str">
            <v>CUNETA</v>
          </cell>
          <cell r="D568">
            <v>0.33200000000000002</v>
          </cell>
          <cell r="E568">
            <v>0.216</v>
          </cell>
        </row>
        <row r="569">
          <cell r="C569" t="str">
            <v>BASE_GRANULAR</v>
          </cell>
          <cell r="D569">
            <v>0.76400000000000001</v>
          </cell>
          <cell r="E569">
            <v>0.495</v>
          </cell>
        </row>
        <row r="570">
          <cell r="C570" t="str">
            <v>RECICLADO</v>
          </cell>
          <cell r="D570">
            <v>1.919</v>
          </cell>
          <cell r="E570">
            <v>1.2390000000000001</v>
          </cell>
        </row>
        <row r="571">
          <cell r="C571" t="str">
            <v>CONCRETO_ASFÁLTICO</v>
          </cell>
          <cell r="D571">
            <v>0.4</v>
          </cell>
          <cell r="E571">
            <v>1.4019999999999999</v>
          </cell>
        </row>
        <row r="572">
          <cell r="C572" t="str">
            <v>CUNETA</v>
          </cell>
          <cell r="D572">
            <v>0.33200000000000002</v>
          </cell>
          <cell r="E572">
            <v>1.163</v>
          </cell>
        </row>
        <row r="573">
          <cell r="C573" t="str">
            <v>BASE_GRANULAR</v>
          </cell>
          <cell r="D573">
            <v>0.76200000000000001</v>
          </cell>
          <cell r="E573">
            <v>2.6789999999999998</v>
          </cell>
        </row>
        <row r="574">
          <cell r="C574" t="str">
            <v>RECICLADO</v>
          </cell>
          <cell r="D574">
            <v>1.911</v>
          </cell>
          <cell r="E574">
            <v>6.7370000000000001</v>
          </cell>
        </row>
        <row r="575">
          <cell r="C575" t="str">
            <v>CONCRETO_ASFÁLTICO</v>
          </cell>
          <cell r="D575">
            <v>0.4</v>
          </cell>
          <cell r="E575">
            <v>3.9990000000000001</v>
          </cell>
        </row>
        <row r="576">
          <cell r="C576" t="str">
            <v>CUNETA</v>
          </cell>
          <cell r="D576">
            <v>0.33200000000000002</v>
          </cell>
          <cell r="E576">
            <v>3.3149999999999999</v>
          </cell>
        </row>
        <row r="577">
          <cell r="C577" t="str">
            <v>BASE_GRANULAR</v>
          </cell>
          <cell r="D577">
            <v>0.76200000000000001</v>
          </cell>
          <cell r="E577">
            <v>7.6349999999999998</v>
          </cell>
        </row>
        <row r="578">
          <cell r="C578" t="str">
            <v>RECICLADO</v>
          </cell>
          <cell r="D578">
            <v>1.911</v>
          </cell>
          <cell r="E578">
            <v>19.198</v>
          </cell>
        </row>
        <row r="579">
          <cell r="C579" t="str">
            <v>CONCRETO_ASFÁLTICO</v>
          </cell>
          <cell r="D579">
            <v>0.4</v>
          </cell>
          <cell r="E579">
            <v>3.9990000000000001</v>
          </cell>
        </row>
        <row r="580">
          <cell r="C580" t="str">
            <v>CUNETA</v>
          </cell>
          <cell r="D580">
            <v>0.33200000000000002</v>
          </cell>
          <cell r="E580">
            <v>3.3149999999999999</v>
          </cell>
        </row>
        <row r="581">
          <cell r="C581" t="str">
            <v>BASE_GRANULAR</v>
          </cell>
          <cell r="D581">
            <v>0.76200000000000001</v>
          </cell>
          <cell r="E581">
            <v>7.6349999999999998</v>
          </cell>
        </row>
        <row r="582">
          <cell r="C582" t="str">
            <v>RECICLADO</v>
          </cell>
          <cell r="D582">
            <v>1.911</v>
          </cell>
          <cell r="E582">
            <v>19.198</v>
          </cell>
        </row>
        <row r="583">
          <cell r="C583" t="str">
            <v>CONCRETO_ASFÁLTICO</v>
          </cell>
          <cell r="D583">
            <v>0.4</v>
          </cell>
          <cell r="E583">
            <v>3.9990000000000001</v>
          </cell>
        </row>
        <row r="584">
          <cell r="C584" t="str">
            <v>CUNETA</v>
          </cell>
          <cell r="D584">
            <v>0.33200000000000002</v>
          </cell>
          <cell r="E584">
            <v>3.3149999999999999</v>
          </cell>
        </row>
        <row r="585">
          <cell r="C585" t="str">
            <v>BASE_GRANULAR</v>
          </cell>
          <cell r="D585">
            <v>0.76200000000000001</v>
          </cell>
          <cell r="E585">
            <v>7.6349999999999998</v>
          </cell>
        </row>
        <row r="586">
          <cell r="C586" t="str">
            <v>RECICLADO</v>
          </cell>
          <cell r="D586">
            <v>1.911</v>
          </cell>
          <cell r="E586">
            <v>19.198</v>
          </cell>
        </row>
        <row r="587">
          <cell r="C587" t="str">
            <v>CONCRETO_ASFÁLTICO</v>
          </cell>
          <cell r="D587">
            <v>0.4</v>
          </cell>
          <cell r="E587">
            <v>2.4900000000000002</v>
          </cell>
        </row>
        <row r="588">
          <cell r="C588" t="str">
            <v>CUNETA</v>
          </cell>
          <cell r="D588">
            <v>0.33200000000000002</v>
          </cell>
          <cell r="E588">
            <v>2.0640000000000001</v>
          </cell>
        </row>
        <row r="589">
          <cell r="C589" t="str">
            <v>BASE_GRANULAR</v>
          </cell>
          <cell r="D589">
            <v>0.754</v>
          </cell>
          <cell r="E589">
            <v>4.7249999999999996</v>
          </cell>
        </row>
        <row r="590">
          <cell r="C590" t="str">
            <v>RECICLADO</v>
          </cell>
          <cell r="D590">
            <v>1.881</v>
          </cell>
          <cell r="E590">
            <v>11.83</v>
          </cell>
        </row>
        <row r="591">
          <cell r="C591" t="str">
            <v>CONCRETO_ASFÁLTICO</v>
          </cell>
          <cell r="D591">
            <v>0.4</v>
          </cell>
          <cell r="E591">
            <v>1.41</v>
          </cell>
        </row>
        <row r="592">
          <cell r="C592" t="str">
            <v>CUNETA</v>
          </cell>
          <cell r="D592">
            <v>0.33200000000000002</v>
          </cell>
          <cell r="E592">
            <v>1.169</v>
          </cell>
        </row>
        <row r="593">
          <cell r="C593" t="str">
            <v>BASE_GRANULAR</v>
          </cell>
          <cell r="D593">
            <v>0.76400000000000001</v>
          </cell>
          <cell r="E593">
            <v>2.677</v>
          </cell>
        </row>
        <row r="594">
          <cell r="C594" t="str">
            <v>RECICLADO</v>
          </cell>
          <cell r="D594">
            <v>1.919</v>
          </cell>
          <cell r="E594">
            <v>6.7</v>
          </cell>
        </row>
        <row r="595">
          <cell r="C595" t="str">
            <v>CONCRETO_ASFÁLTICO</v>
          </cell>
          <cell r="D595">
            <v>0.4</v>
          </cell>
          <cell r="E595">
            <v>9.9000000000000005E-2</v>
          </cell>
        </row>
        <row r="596">
          <cell r="C596" t="str">
            <v>CUNETA</v>
          </cell>
          <cell r="D596">
            <v>0.33200000000000002</v>
          </cell>
          <cell r="E596">
            <v>8.2000000000000003E-2</v>
          </cell>
        </row>
        <row r="597">
          <cell r="C597" t="str">
            <v>BASE_GRANULAR</v>
          </cell>
          <cell r="D597">
            <v>0.76200000000000001</v>
          </cell>
          <cell r="E597">
            <v>0.189</v>
          </cell>
        </row>
        <row r="598">
          <cell r="C598" t="str">
            <v>RECICLADO</v>
          </cell>
          <cell r="D598">
            <v>1.911</v>
          </cell>
          <cell r="E598">
            <v>0.47499999999999998</v>
          </cell>
        </row>
        <row r="599">
          <cell r="C599" t="str">
            <v>CONCRETO_ASFÁLTICO</v>
          </cell>
          <cell r="D599">
            <v>0.4</v>
          </cell>
          <cell r="E599">
            <v>3.9990000000000001</v>
          </cell>
        </row>
        <row r="600">
          <cell r="C600" t="str">
            <v>CUNETA</v>
          </cell>
          <cell r="D600">
            <v>0.33200000000000002</v>
          </cell>
          <cell r="E600">
            <v>3.3149999999999999</v>
          </cell>
        </row>
        <row r="601">
          <cell r="C601" t="str">
            <v>BASE_GRANULAR</v>
          </cell>
          <cell r="D601">
            <v>0.76200000000000001</v>
          </cell>
          <cell r="E601">
            <v>7.617</v>
          </cell>
        </row>
        <row r="602">
          <cell r="C602" t="str">
            <v>RECICLADO</v>
          </cell>
          <cell r="D602">
            <v>1.911</v>
          </cell>
          <cell r="E602">
            <v>19.114000000000001</v>
          </cell>
        </row>
        <row r="603">
          <cell r="C603" t="str">
            <v>CONCRETO_ASFÁLTICO</v>
          </cell>
          <cell r="D603">
            <v>0.4</v>
          </cell>
          <cell r="E603">
            <v>1.5409999999999999</v>
          </cell>
        </row>
        <row r="604">
          <cell r="C604" t="str">
            <v>CUNETA</v>
          </cell>
          <cell r="D604">
            <v>0.33200000000000002</v>
          </cell>
          <cell r="E604">
            <v>1.2769999999999999</v>
          </cell>
        </row>
        <row r="605">
          <cell r="C605" t="str">
            <v>BASE_GRANULAR</v>
          </cell>
          <cell r="D605">
            <v>0.76200000000000001</v>
          </cell>
          <cell r="E605">
            <v>2.9340000000000002</v>
          </cell>
        </row>
        <row r="606">
          <cell r="C606" t="str">
            <v>RECICLADO</v>
          </cell>
          <cell r="D606">
            <v>1.911</v>
          </cell>
          <cell r="E606">
            <v>7.3630000000000004</v>
          </cell>
        </row>
        <row r="607">
          <cell r="C607" t="str">
            <v>CONCRETO_ASFÁLTICO</v>
          </cell>
          <cell r="D607">
            <v>0.4</v>
          </cell>
          <cell r="E607">
            <v>2.4590000000000001</v>
          </cell>
        </row>
        <row r="608">
          <cell r="C608" t="str">
            <v>CUNETA</v>
          </cell>
          <cell r="D608">
            <v>0.33200000000000002</v>
          </cell>
          <cell r="E608">
            <v>2.0379999999999998</v>
          </cell>
        </row>
        <row r="609">
          <cell r="C609" t="str">
            <v>BASE_GRANULAR</v>
          </cell>
          <cell r="D609">
            <v>0.76200000000000001</v>
          </cell>
          <cell r="E609">
            <v>4.6829999999999998</v>
          </cell>
        </row>
        <row r="610">
          <cell r="C610" t="str">
            <v>RECICLADO</v>
          </cell>
          <cell r="D610">
            <v>1.911</v>
          </cell>
          <cell r="E610">
            <v>11.752000000000001</v>
          </cell>
        </row>
        <row r="611">
          <cell r="C611" t="str">
            <v>CONCRETO_ASFÁLTICO</v>
          </cell>
          <cell r="D611">
            <v>0.4</v>
          </cell>
          <cell r="E611">
            <v>3.9990000000000001</v>
          </cell>
        </row>
        <row r="612">
          <cell r="C612" t="str">
            <v>CUNETA</v>
          </cell>
          <cell r="D612">
            <v>0.33200000000000002</v>
          </cell>
          <cell r="E612">
            <v>3.3149999999999999</v>
          </cell>
        </row>
        <row r="613">
          <cell r="C613" t="str">
            <v>BASE_GRANULAR</v>
          </cell>
          <cell r="D613">
            <v>0.76200000000000001</v>
          </cell>
          <cell r="E613">
            <v>7.6180000000000003</v>
          </cell>
        </row>
        <row r="614">
          <cell r="C614" t="str">
            <v>RECICLADO</v>
          </cell>
          <cell r="D614">
            <v>1.911</v>
          </cell>
          <cell r="E614">
            <v>19.116</v>
          </cell>
        </row>
        <row r="615">
          <cell r="C615" t="str">
            <v>CONCRETO_ASFÁLTICO</v>
          </cell>
          <cell r="D615">
            <v>0.4</v>
          </cell>
          <cell r="E615">
            <v>0.48299999999999998</v>
          </cell>
        </row>
        <row r="616">
          <cell r="C616" t="str">
            <v>CUNETA</v>
          </cell>
          <cell r="D616">
            <v>0.33200000000000002</v>
          </cell>
          <cell r="E616">
            <v>0.40100000000000002</v>
          </cell>
        </row>
        <row r="617">
          <cell r="C617" t="str">
            <v>BASE_GRANULAR</v>
          </cell>
          <cell r="D617">
            <v>0.76200000000000001</v>
          </cell>
          <cell r="E617">
            <v>0.92100000000000004</v>
          </cell>
        </row>
        <row r="618">
          <cell r="C618" t="str">
            <v>RECICLADO</v>
          </cell>
          <cell r="D618">
            <v>1.911</v>
          </cell>
          <cell r="E618">
            <v>2.31</v>
          </cell>
        </row>
        <row r="619">
          <cell r="C619" t="str">
            <v>CONCRETO_ASFÁLTICO</v>
          </cell>
          <cell r="D619">
            <v>0.4</v>
          </cell>
          <cell r="E619">
            <v>3.516</v>
          </cell>
        </row>
        <row r="620">
          <cell r="C620" t="str">
            <v>CUNETA</v>
          </cell>
          <cell r="D620">
            <v>0.33200000000000002</v>
          </cell>
          <cell r="E620">
            <v>2.915</v>
          </cell>
        </row>
        <row r="621">
          <cell r="C621" t="str">
            <v>BASE_GRANULAR</v>
          </cell>
          <cell r="D621">
            <v>0.75800000000000001</v>
          </cell>
          <cell r="E621">
            <v>6.6779999999999999</v>
          </cell>
        </row>
        <row r="622">
          <cell r="C622" t="str">
            <v>RECICLADO</v>
          </cell>
          <cell r="D622">
            <v>1.8939999999999999</v>
          </cell>
          <cell r="E622">
            <v>16.728000000000002</v>
          </cell>
        </row>
        <row r="623">
          <cell r="C623" t="str">
            <v>CONCRETO_ASFÁLTICO</v>
          </cell>
          <cell r="D623">
            <v>0.4</v>
          </cell>
          <cell r="E623">
            <v>2.1230000000000002</v>
          </cell>
        </row>
        <row r="624">
          <cell r="C624" t="str">
            <v>CUNETA</v>
          </cell>
          <cell r="D624">
            <v>0.33200000000000002</v>
          </cell>
          <cell r="E624">
            <v>1.76</v>
          </cell>
        </row>
        <row r="625">
          <cell r="C625" t="str">
            <v>BASE_GRANULAR</v>
          </cell>
          <cell r="D625">
            <v>0.754</v>
          </cell>
          <cell r="E625">
            <v>4.0129999999999999</v>
          </cell>
        </row>
        <row r="626">
          <cell r="C626" t="str">
            <v>RECICLADO</v>
          </cell>
          <cell r="D626">
            <v>1.881</v>
          </cell>
          <cell r="E626">
            <v>10.02</v>
          </cell>
        </row>
        <row r="627">
          <cell r="C627" t="str">
            <v>CONCRETO_ASFÁLTICO</v>
          </cell>
          <cell r="D627">
            <v>0.4</v>
          </cell>
          <cell r="E627">
            <v>1.8759999999999999</v>
          </cell>
        </row>
        <row r="628">
          <cell r="C628" t="str">
            <v>CUNETA</v>
          </cell>
          <cell r="D628">
            <v>0.33200000000000002</v>
          </cell>
          <cell r="E628">
            <v>1.5549999999999999</v>
          </cell>
        </row>
        <row r="629">
          <cell r="C629" t="str">
            <v>BASE_GRANULAR</v>
          </cell>
          <cell r="D629">
            <v>0.75700000000000001</v>
          </cell>
          <cell r="E629">
            <v>3.5449999999999999</v>
          </cell>
        </row>
        <row r="630">
          <cell r="C630" t="str">
            <v>RECICLADO</v>
          </cell>
          <cell r="D630">
            <v>1.8919999999999999</v>
          </cell>
          <cell r="E630">
            <v>8.85</v>
          </cell>
        </row>
        <row r="631">
          <cell r="C631" t="str">
            <v>CONCRETO_ASFÁLTICO</v>
          </cell>
          <cell r="D631">
            <v>0.4</v>
          </cell>
          <cell r="E631">
            <v>9.6000000000000002E-2</v>
          </cell>
        </row>
        <row r="632">
          <cell r="C632" t="str">
            <v>CUNETA</v>
          </cell>
          <cell r="D632">
            <v>0.33200000000000002</v>
          </cell>
          <cell r="E632">
            <v>0.08</v>
          </cell>
        </row>
        <row r="633">
          <cell r="C633" t="str">
            <v>BASE_GRANULAR</v>
          </cell>
          <cell r="D633">
            <v>0.75700000000000001</v>
          </cell>
          <cell r="E633">
            <v>0.182</v>
          </cell>
        </row>
        <row r="634">
          <cell r="C634" t="str">
            <v>RECICLADO</v>
          </cell>
          <cell r="D634">
            <v>1.893</v>
          </cell>
          <cell r="E634">
            <v>0.45400000000000001</v>
          </cell>
        </row>
        <row r="635">
          <cell r="C635" t="str">
            <v>CONCRETO_ASFÁLTICO</v>
          </cell>
          <cell r="D635">
            <v>0.4</v>
          </cell>
          <cell r="E635">
            <v>3.903</v>
          </cell>
        </row>
        <row r="636">
          <cell r="C636" t="str">
            <v>CUNETA</v>
          </cell>
          <cell r="D636">
            <v>0.33200000000000002</v>
          </cell>
          <cell r="E636">
            <v>3.2360000000000002</v>
          </cell>
        </row>
        <row r="637">
          <cell r="C637" t="str">
            <v>BASE_GRANULAR</v>
          </cell>
          <cell r="D637">
            <v>0.76200000000000001</v>
          </cell>
          <cell r="E637">
            <v>7.4139999999999997</v>
          </cell>
        </row>
        <row r="638">
          <cell r="C638" t="str">
            <v>RECICLADO</v>
          </cell>
          <cell r="D638">
            <v>1.911</v>
          </cell>
          <cell r="E638">
            <v>18.571999999999999</v>
          </cell>
        </row>
        <row r="639">
          <cell r="C639" t="str">
            <v>CONCRETO_ASFÁLTICO</v>
          </cell>
          <cell r="D639">
            <v>0.4</v>
          </cell>
          <cell r="E639">
            <v>1.736</v>
          </cell>
        </row>
        <row r="640">
          <cell r="C640" t="str">
            <v>CUNETA</v>
          </cell>
          <cell r="D640">
            <v>0.33200000000000002</v>
          </cell>
          <cell r="E640">
            <v>1.4390000000000001</v>
          </cell>
        </row>
        <row r="641">
          <cell r="C641" t="str">
            <v>BASE_GRANULAR</v>
          </cell>
          <cell r="D641">
            <v>0.76200000000000001</v>
          </cell>
          <cell r="E641">
            <v>3.306</v>
          </cell>
        </row>
        <row r="642">
          <cell r="C642" t="str">
            <v>RECICLADO</v>
          </cell>
          <cell r="D642">
            <v>1.911</v>
          </cell>
          <cell r="E642">
            <v>8.298</v>
          </cell>
        </row>
        <row r="643">
          <cell r="C643" t="str">
            <v>CONCRETO_ASFÁLTICO</v>
          </cell>
          <cell r="D643">
            <v>0.4</v>
          </cell>
          <cell r="E643">
            <v>2.2639999999999998</v>
          </cell>
        </row>
        <row r="644">
          <cell r="C644" t="str">
            <v>CUNETA</v>
          </cell>
          <cell r="D644">
            <v>0.33200000000000002</v>
          </cell>
          <cell r="E644">
            <v>1.877</v>
          </cell>
        </row>
        <row r="645">
          <cell r="C645" t="str">
            <v>BASE_GRANULAR</v>
          </cell>
          <cell r="D645">
            <v>0.76200000000000001</v>
          </cell>
          <cell r="E645">
            <v>4.3179999999999996</v>
          </cell>
        </row>
        <row r="646">
          <cell r="C646" t="str">
            <v>RECICLADO</v>
          </cell>
          <cell r="D646">
            <v>1.911</v>
          </cell>
          <cell r="E646">
            <v>10.85</v>
          </cell>
        </row>
        <row r="647">
          <cell r="C647" t="str">
            <v>CONCRETO_ASFÁLTICO</v>
          </cell>
          <cell r="D647">
            <v>0.4</v>
          </cell>
          <cell r="E647">
            <v>3.9990000000000001</v>
          </cell>
        </row>
        <row r="648">
          <cell r="C648" t="str">
            <v>CUNETA</v>
          </cell>
          <cell r="D648">
            <v>0.33200000000000002</v>
          </cell>
          <cell r="E648">
            <v>3.3149999999999999</v>
          </cell>
        </row>
        <row r="649">
          <cell r="C649" t="str">
            <v>BASE_GRANULAR</v>
          </cell>
          <cell r="D649">
            <v>0.76200000000000001</v>
          </cell>
          <cell r="E649">
            <v>7.6289999999999996</v>
          </cell>
        </row>
        <row r="650">
          <cell r="C650" t="str">
            <v>RECICLADO</v>
          </cell>
          <cell r="D650">
            <v>1.911</v>
          </cell>
          <cell r="E650">
            <v>19.169</v>
          </cell>
        </row>
        <row r="651">
          <cell r="C651" t="str">
            <v>CONCRETO_ASFÁLTICO</v>
          </cell>
          <cell r="D651">
            <v>0.4</v>
          </cell>
          <cell r="E651">
            <v>3.6389999999999998</v>
          </cell>
        </row>
        <row r="652">
          <cell r="C652" t="str">
            <v>CUNETA</v>
          </cell>
          <cell r="D652">
            <v>0.33200000000000002</v>
          </cell>
          <cell r="E652">
            <v>3.016</v>
          </cell>
        </row>
        <row r="653">
          <cell r="C653" t="str">
            <v>BASE_GRANULAR</v>
          </cell>
          <cell r="D653">
            <v>0.76200000000000001</v>
          </cell>
          <cell r="E653">
            <v>6.9409999999999998</v>
          </cell>
        </row>
        <row r="654">
          <cell r="C654" t="str">
            <v>RECICLADO</v>
          </cell>
          <cell r="D654">
            <v>1.911</v>
          </cell>
          <cell r="E654">
            <v>17.440999999999999</v>
          </cell>
        </row>
        <row r="655">
          <cell r="C655" t="str">
            <v>CONCRETO_ASFÁLTICO</v>
          </cell>
          <cell r="D655">
            <v>0.4</v>
          </cell>
          <cell r="E655">
            <v>0.36099999999999999</v>
          </cell>
        </row>
        <row r="656">
          <cell r="C656" t="str">
            <v>CUNETA</v>
          </cell>
          <cell r="D656">
            <v>0.33200000000000002</v>
          </cell>
          <cell r="E656">
            <v>0.29899999999999999</v>
          </cell>
        </row>
        <row r="657">
          <cell r="C657" t="str">
            <v>BASE_GRANULAR</v>
          </cell>
          <cell r="D657">
            <v>0.76200000000000001</v>
          </cell>
          <cell r="E657">
            <v>0.68700000000000006</v>
          </cell>
        </row>
        <row r="658">
          <cell r="C658" t="str">
            <v>RECICLADO</v>
          </cell>
          <cell r="D658">
            <v>1.911</v>
          </cell>
          <cell r="E658">
            <v>1.7230000000000001</v>
          </cell>
        </row>
        <row r="659">
          <cell r="C659" t="str">
            <v>CONCRETO_ASFÁLTICO</v>
          </cell>
          <cell r="D659">
            <v>0.4</v>
          </cell>
          <cell r="E659">
            <v>3.9990000000000001</v>
          </cell>
        </row>
        <row r="660">
          <cell r="C660" t="str">
            <v>CUNETA</v>
          </cell>
          <cell r="D660">
            <v>0.33200000000000002</v>
          </cell>
          <cell r="E660">
            <v>3.3149999999999999</v>
          </cell>
        </row>
        <row r="661">
          <cell r="C661" t="str">
            <v>BASE_GRANULAR</v>
          </cell>
          <cell r="D661">
            <v>0.76</v>
          </cell>
          <cell r="E661">
            <v>7.61</v>
          </cell>
        </row>
        <row r="662">
          <cell r="C662" t="str">
            <v>RECICLADO</v>
          </cell>
          <cell r="D662">
            <v>1.903</v>
          </cell>
          <cell r="E662">
            <v>19.085000000000001</v>
          </cell>
        </row>
        <row r="663">
          <cell r="C663" t="str">
            <v>CONCRETO_ASFÁLTICO</v>
          </cell>
          <cell r="D663">
            <v>0.4</v>
          </cell>
          <cell r="E663">
            <v>1.2789999999999999</v>
          </cell>
        </row>
        <row r="664">
          <cell r="C664" t="str">
            <v>CUNETA</v>
          </cell>
          <cell r="D664">
            <v>0.33200000000000002</v>
          </cell>
          <cell r="E664">
            <v>1.06</v>
          </cell>
        </row>
        <row r="665">
          <cell r="C665" t="str">
            <v>BASE_GRANULAR</v>
          </cell>
          <cell r="D665">
            <v>0.75700000000000001</v>
          </cell>
          <cell r="E665">
            <v>2.4260000000000002</v>
          </cell>
        </row>
        <row r="666">
          <cell r="C666" t="str">
            <v>RECICLADO</v>
          </cell>
          <cell r="D666">
            <v>1.893</v>
          </cell>
          <cell r="E666">
            <v>6.0709999999999997</v>
          </cell>
        </row>
        <row r="667">
          <cell r="C667" t="str">
            <v>CONCRETO_ASFÁLTICO</v>
          </cell>
          <cell r="D667">
            <v>0.4</v>
          </cell>
          <cell r="E667">
            <v>2.72</v>
          </cell>
        </row>
        <row r="668">
          <cell r="C668" t="str">
            <v>CUNETA</v>
          </cell>
          <cell r="D668">
            <v>0.33200000000000002</v>
          </cell>
          <cell r="E668">
            <v>2.2549999999999999</v>
          </cell>
        </row>
        <row r="669">
          <cell r="C669" t="str">
            <v>BASE_GRANULAR</v>
          </cell>
          <cell r="D669">
            <v>0.754</v>
          </cell>
          <cell r="E669">
            <v>5.14</v>
          </cell>
        </row>
        <row r="670">
          <cell r="C670" t="str">
            <v>RECICLADO</v>
          </cell>
          <cell r="D670">
            <v>1.881</v>
          </cell>
          <cell r="E670">
            <v>12.834</v>
          </cell>
        </row>
        <row r="671">
          <cell r="C671" t="str">
            <v>CONCRETO_ASFÁLTICO</v>
          </cell>
          <cell r="D671">
            <v>0.4</v>
          </cell>
          <cell r="E671">
            <v>1.6279999999999999</v>
          </cell>
        </row>
        <row r="672">
          <cell r="C672" t="str">
            <v>CUNETA</v>
          </cell>
          <cell r="D672">
            <v>0.33200000000000002</v>
          </cell>
          <cell r="E672">
            <v>1.35</v>
          </cell>
        </row>
        <row r="673">
          <cell r="C673" t="str">
            <v>BASE_GRANULAR</v>
          </cell>
          <cell r="D673">
            <v>0.755</v>
          </cell>
          <cell r="E673">
            <v>3.0739999999999998</v>
          </cell>
        </row>
        <row r="674">
          <cell r="C674" t="str">
            <v>RECICLADO</v>
          </cell>
          <cell r="D674">
            <v>1.885</v>
          </cell>
          <cell r="E674">
            <v>7.6680000000000001</v>
          </cell>
        </row>
        <row r="675">
          <cell r="C675" t="str">
            <v>CONCRETO_ASFÁLTICO</v>
          </cell>
          <cell r="D675">
            <v>0.4</v>
          </cell>
          <cell r="E675">
            <v>2.371</v>
          </cell>
        </row>
        <row r="676">
          <cell r="C676" t="str">
            <v>CUNETA</v>
          </cell>
          <cell r="D676">
            <v>0.33200000000000002</v>
          </cell>
          <cell r="E676">
            <v>1.9650000000000001</v>
          </cell>
        </row>
        <row r="677">
          <cell r="C677" t="str">
            <v>BASE_GRANULAR</v>
          </cell>
          <cell r="D677">
            <v>0.75800000000000001</v>
          </cell>
          <cell r="E677">
            <v>4.4859999999999998</v>
          </cell>
        </row>
        <row r="678">
          <cell r="C678" t="str">
            <v>RECICLADO</v>
          </cell>
          <cell r="D678">
            <v>1.8959999999999999</v>
          </cell>
          <cell r="E678">
            <v>11.209</v>
          </cell>
        </row>
        <row r="679">
          <cell r="C679" t="str">
            <v>CONCRETO_ASFÁLTICO</v>
          </cell>
          <cell r="D679">
            <v>0.4</v>
          </cell>
          <cell r="E679">
            <v>3.2679999999999998</v>
          </cell>
        </row>
        <row r="680">
          <cell r="C680" t="str">
            <v>CUNETA</v>
          </cell>
          <cell r="D680">
            <v>0.33200000000000002</v>
          </cell>
          <cell r="E680">
            <v>2.7090000000000001</v>
          </cell>
        </row>
        <row r="681">
          <cell r="C681" t="str">
            <v>BASE_GRANULAR</v>
          </cell>
          <cell r="D681">
            <v>0.76200000000000001</v>
          </cell>
          <cell r="E681">
            <v>6.21</v>
          </cell>
        </row>
        <row r="682">
          <cell r="C682" t="str">
            <v>RECICLADO</v>
          </cell>
          <cell r="D682">
            <v>1.911</v>
          </cell>
          <cell r="E682">
            <v>15.558999999999999</v>
          </cell>
        </row>
        <row r="683">
          <cell r="C683" t="str">
            <v>CONCRETO_ASFÁLTICO</v>
          </cell>
          <cell r="D683">
            <v>0.4</v>
          </cell>
          <cell r="E683">
            <v>0.73099999999999998</v>
          </cell>
        </row>
        <row r="684">
          <cell r="C684" t="str">
            <v>CUNETA</v>
          </cell>
          <cell r="D684">
            <v>0.33200000000000002</v>
          </cell>
          <cell r="E684">
            <v>0.60599999999999998</v>
          </cell>
        </row>
        <row r="685">
          <cell r="C685" t="str">
            <v>BASE_GRANULAR</v>
          </cell>
          <cell r="D685">
            <v>0.76200000000000001</v>
          </cell>
          <cell r="E685">
            <v>1.393</v>
          </cell>
        </row>
        <row r="686">
          <cell r="C686" t="str">
            <v>RECICLADO</v>
          </cell>
          <cell r="D686">
            <v>1.911</v>
          </cell>
          <cell r="E686">
            <v>3.4940000000000002</v>
          </cell>
        </row>
        <row r="687">
          <cell r="C687" t="str">
            <v>CONCRETO_ASFÁLTICO</v>
          </cell>
          <cell r="D687">
            <v>0.4</v>
          </cell>
          <cell r="E687">
            <v>3.9990000000000001</v>
          </cell>
        </row>
        <row r="688">
          <cell r="C688" t="str">
            <v>CUNETA</v>
          </cell>
          <cell r="D688">
            <v>0.33200000000000002</v>
          </cell>
          <cell r="E688">
            <v>3.3149999999999999</v>
          </cell>
        </row>
        <row r="689">
          <cell r="C689" t="str">
            <v>BASE_GRANULAR</v>
          </cell>
          <cell r="D689">
            <v>0.76200000000000001</v>
          </cell>
          <cell r="E689">
            <v>7.6180000000000003</v>
          </cell>
        </row>
        <row r="690">
          <cell r="C690" t="str">
            <v>RECICLADO</v>
          </cell>
          <cell r="D690">
            <v>1.911</v>
          </cell>
          <cell r="E690">
            <v>19.114000000000001</v>
          </cell>
        </row>
        <row r="691">
          <cell r="C691" t="str">
            <v>CONCRETO_ASFÁLTICO</v>
          </cell>
          <cell r="D691">
            <v>0.4</v>
          </cell>
          <cell r="E691">
            <v>1.9339999999999999</v>
          </cell>
        </row>
        <row r="692">
          <cell r="C692" t="str">
            <v>CUNETA</v>
          </cell>
          <cell r="D692">
            <v>0.33200000000000002</v>
          </cell>
          <cell r="E692">
            <v>1.6040000000000001</v>
          </cell>
        </row>
        <row r="693">
          <cell r="C693" t="str">
            <v>BASE_GRANULAR</v>
          </cell>
          <cell r="D693">
            <v>0.76200000000000001</v>
          </cell>
          <cell r="E693">
            <v>3.6850000000000001</v>
          </cell>
        </row>
        <row r="694">
          <cell r="C694" t="str">
            <v>RECICLADO</v>
          </cell>
          <cell r="D694">
            <v>1.911</v>
          </cell>
          <cell r="E694">
            <v>9.2460000000000004</v>
          </cell>
        </row>
        <row r="695">
          <cell r="C695" t="str">
            <v>CONCRETO_ASFÁLTICO</v>
          </cell>
          <cell r="D695">
            <v>0.4</v>
          </cell>
          <cell r="E695">
            <v>2.0649999999999999</v>
          </cell>
        </row>
        <row r="696">
          <cell r="C696" t="str">
            <v>CUNETA</v>
          </cell>
          <cell r="D696">
            <v>0.33200000000000002</v>
          </cell>
          <cell r="E696">
            <v>1.712</v>
          </cell>
        </row>
        <row r="697">
          <cell r="C697" t="str">
            <v>BASE_GRANULAR</v>
          </cell>
          <cell r="D697">
            <v>0.76</v>
          </cell>
          <cell r="E697">
            <v>3.927</v>
          </cell>
        </row>
        <row r="698">
          <cell r="C698" t="str">
            <v>RECICLADO</v>
          </cell>
          <cell r="D698">
            <v>1.9019999999999999</v>
          </cell>
          <cell r="E698">
            <v>9.8439999999999994</v>
          </cell>
        </row>
        <row r="699">
          <cell r="C699" t="str">
            <v>CONCRETO_ASFÁLTICO</v>
          </cell>
          <cell r="D699">
            <v>0.4</v>
          </cell>
          <cell r="E699">
            <v>3.5739999999999998</v>
          </cell>
        </row>
        <row r="700">
          <cell r="C700" t="str">
            <v>CUNETA</v>
          </cell>
          <cell r="D700">
            <v>0.33200000000000002</v>
          </cell>
          <cell r="E700">
            <v>2.9630000000000001</v>
          </cell>
        </row>
        <row r="701">
          <cell r="C701" t="str">
            <v>BASE_GRANULAR</v>
          </cell>
          <cell r="D701">
            <v>0.755</v>
          </cell>
          <cell r="E701">
            <v>6.7690000000000001</v>
          </cell>
        </row>
        <row r="702">
          <cell r="C702" t="str">
            <v>RECICLADO</v>
          </cell>
          <cell r="D702">
            <v>1.885</v>
          </cell>
          <cell r="E702">
            <v>16.923999999999999</v>
          </cell>
        </row>
        <row r="703">
          <cell r="C703" t="str">
            <v>CONCRETO_ASFÁLTICO</v>
          </cell>
          <cell r="D703">
            <v>0.4</v>
          </cell>
          <cell r="E703">
            <v>2.8769999999999998</v>
          </cell>
        </row>
        <row r="704">
          <cell r="C704" t="str">
            <v>CUNETA</v>
          </cell>
          <cell r="D704">
            <v>0.33200000000000002</v>
          </cell>
          <cell r="E704">
            <v>2.3849999999999998</v>
          </cell>
        </row>
        <row r="705">
          <cell r="C705" t="str">
            <v>BASE_GRANULAR</v>
          </cell>
          <cell r="D705">
            <v>0.75800000000000001</v>
          </cell>
          <cell r="E705">
            <v>5.4420000000000002</v>
          </cell>
        </row>
        <row r="706">
          <cell r="C706" t="str">
            <v>RECICLADO</v>
          </cell>
          <cell r="D706">
            <v>1.8939999999999999</v>
          </cell>
          <cell r="E706">
            <v>13.595000000000001</v>
          </cell>
        </row>
        <row r="707">
          <cell r="C707" t="str">
            <v>CONCRETO_ASFÁLTICO</v>
          </cell>
          <cell r="D707">
            <v>0.4</v>
          </cell>
          <cell r="E707">
            <v>1.5469999999999999</v>
          </cell>
        </row>
        <row r="708">
          <cell r="C708" t="str">
            <v>CUNETA</v>
          </cell>
          <cell r="D708">
            <v>0.33200000000000002</v>
          </cell>
          <cell r="E708">
            <v>1.2829999999999999</v>
          </cell>
        </row>
        <row r="709">
          <cell r="C709" t="str">
            <v>BASE_GRANULAR</v>
          </cell>
          <cell r="D709">
            <v>0.76</v>
          </cell>
          <cell r="E709">
            <v>2.9359999999999999</v>
          </cell>
        </row>
        <row r="710">
          <cell r="C710" t="str">
            <v>RECICLADO</v>
          </cell>
          <cell r="D710">
            <v>1.905</v>
          </cell>
          <cell r="E710">
            <v>7.3490000000000002</v>
          </cell>
        </row>
        <row r="711">
          <cell r="C711" t="str">
            <v>CONCRETO_ASFÁLTICO</v>
          </cell>
          <cell r="D711">
            <v>0.4</v>
          </cell>
          <cell r="E711">
            <v>3.9990000000000001</v>
          </cell>
        </row>
        <row r="712">
          <cell r="C712" t="str">
            <v>CUNETA</v>
          </cell>
          <cell r="D712">
            <v>0.33200000000000002</v>
          </cell>
          <cell r="E712">
            <v>3.3149999999999999</v>
          </cell>
        </row>
        <row r="713">
          <cell r="C713" t="str">
            <v>BASE_GRANULAR</v>
          </cell>
          <cell r="D713">
            <v>0.76200000000000001</v>
          </cell>
          <cell r="E713">
            <v>7.61</v>
          </cell>
        </row>
        <row r="714">
          <cell r="C714" t="str">
            <v>RECICLADO</v>
          </cell>
          <cell r="D714">
            <v>1.911</v>
          </cell>
          <cell r="E714">
            <v>19.081</v>
          </cell>
        </row>
        <row r="715">
          <cell r="C715" t="str">
            <v>CONCRETO_ASFÁLTICO</v>
          </cell>
          <cell r="D715">
            <v>0.4</v>
          </cell>
          <cell r="E715">
            <v>1.252</v>
          </cell>
        </row>
        <row r="716">
          <cell r="C716" t="str">
            <v>CUNETA</v>
          </cell>
          <cell r="D716">
            <v>0.33200000000000002</v>
          </cell>
          <cell r="E716">
            <v>1.038</v>
          </cell>
        </row>
        <row r="717">
          <cell r="C717" t="str">
            <v>BASE_GRANULAR</v>
          </cell>
          <cell r="D717">
            <v>0.76200000000000001</v>
          </cell>
          <cell r="E717">
            <v>2.3849999999999998</v>
          </cell>
        </row>
        <row r="718">
          <cell r="C718" t="str">
            <v>RECICLADO</v>
          </cell>
          <cell r="D718">
            <v>1.911</v>
          </cell>
          <cell r="E718">
            <v>5.984</v>
          </cell>
        </row>
        <row r="719">
          <cell r="C719" t="str">
            <v>CONCRETO_ASFÁLTICO</v>
          </cell>
          <cell r="D719">
            <v>0.4</v>
          </cell>
          <cell r="E719">
            <v>0</v>
          </cell>
        </row>
        <row r="720">
          <cell r="C720" t="str">
            <v>CUNETA</v>
          </cell>
          <cell r="D720">
            <v>0.33200000000000002</v>
          </cell>
          <cell r="E720">
            <v>0</v>
          </cell>
        </row>
        <row r="721">
          <cell r="C721" t="str">
            <v>BASE_GRANULAR</v>
          </cell>
          <cell r="D721">
            <v>0.76200000000000001</v>
          </cell>
          <cell r="E721">
            <v>0</v>
          </cell>
        </row>
        <row r="722">
          <cell r="C722" t="str">
            <v>RECICLADO</v>
          </cell>
          <cell r="D722">
            <v>1.911</v>
          </cell>
          <cell r="E722">
            <v>0</v>
          </cell>
        </row>
        <row r="723">
          <cell r="C723" t="str">
            <v>CONCRETO_ASFÁLTICO</v>
          </cell>
          <cell r="D723">
            <v>0.4</v>
          </cell>
          <cell r="E723">
            <v>2.7469999999999999</v>
          </cell>
        </row>
        <row r="724">
          <cell r="C724" t="str">
            <v>CUNETA</v>
          </cell>
          <cell r="D724">
            <v>0.33200000000000002</v>
          </cell>
          <cell r="E724">
            <v>2.2770000000000001</v>
          </cell>
        </row>
        <row r="725">
          <cell r="C725" t="str">
            <v>BASE_GRANULAR</v>
          </cell>
          <cell r="D725">
            <v>0.76200000000000001</v>
          </cell>
          <cell r="E725">
            <v>5.2320000000000002</v>
          </cell>
        </row>
        <row r="726">
          <cell r="C726" t="str">
            <v>RECICLADO</v>
          </cell>
          <cell r="D726">
            <v>1.911</v>
          </cell>
          <cell r="E726">
            <v>13.127000000000001</v>
          </cell>
        </row>
        <row r="727">
          <cell r="C727" t="str">
            <v>CONCRETO_ASFÁLTICO</v>
          </cell>
          <cell r="D727">
            <v>0.4</v>
          </cell>
          <cell r="E727">
            <v>3.9990000000000001</v>
          </cell>
        </row>
        <row r="728">
          <cell r="C728" t="str">
            <v>CUNETA</v>
          </cell>
          <cell r="D728">
            <v>0.33200000000000002</v>
          </cell>
          <cell r="E728">
            <v>3.3149999999999999</v>
          </cell>
        </row>
        <row r="729">
          <cell r="C729" t="str">
            <v>BASE_GRANULAR</v>
          </cell>
          <cell r="D729">
            <v>0.755</v>
          </cell>
          <cell r="E729">
            <v>7.5810000000000004</v>
          </cell>
        </row>
        <row r="730">
          <cell r="C730" t="str">
            <v>RECICLADO</v>
          </cell>
          <cell r="D730">
            <v>1.8819999999999999</v>
          </cell>
          <cell r="E730">
            <v>18.965</v>
          </cell>
        </row>
        <row r="731">
          <cell r="C731" t="str">
            <v>CONCRETO_ASFÁLTICO</v>
          </cell>
          <cell r="D731">
            <v>0.4</v>
          </cell>
          <cell r="E731">
            <v>5.2999999999999999E-2</v>
          </cell>
        </row>
        <row r="732">
          <cell r="C732" t="str">
            <v>CUNETA</v>
          </cell>
          <cell r="D732">
            <v>0.33200000000000002</v>
          </cell>
          <cell r="E732">
            <v>4.3999999999999997E-2</v>
          </cell>
        </row>
        <row r="733">
          <cell r="C733" t="str">
            <v>BASE_GRANULAR</v>
          </cell>
          <cell r="D733">
            <v>0.754</v>
          </cell>
          <cell r="E733">
            <v>9.9000000000000005E-2</v>
          </cell>
        </row>
        <row r="734">
          <cell r="C734" t="str">
            <v>RECICLADO</v>
          </cell>
          <cell r="D734">
            <v>1.881</v>
          </cell>
          <cell r="E734">
            <v>0.247</v>
          </cell>
        </row>
        <row r="735">
          <cell r="C735" t="str">
            <v>CONCRETO_ASFÁLTICO</v>
          </cell>
          <cell r="D735">
            <v>0.4</v>
          </cell>
          <cell r="E735">
            <v>0.246</v>
          </cell>
        </row>
        <row r="736">
          <cell r="C736" t="str">
            <v>CUNETA</v>
          </cell>
          <cell r="D736">
            <v>0.33200000000000002</v>
          </cell>
          <cell r="E736">
            <v>0.20399999999999999</v>
          </cell>
        </row>
        <row r="737">
          <cell r="C737" t="str">
            <v>BASE_GRANULAR</v>
          </cell>
          <cell r="D737">
            <v>0.755</v>
          </cell>
          <cell r="E737">
            <v>0.46500000000000002</v>
          </cell>
        </row>
        <row r="738">
          <cell r="C738" t="str">
            <v>RECICLADO</v>
          </cell>
          <cell r="D738">
            <v>1.8819999999999999</v>
          </cell>
          <cell r="E738">
            <v>1.1579999999999999</v>
          </cell>
        </row>
        <row r="739">
          <cell r="C739" t="str">
            <v>CONCRETO_ASFÁLTICO</v>
          </cell>
          <cell r="D739">
            <v>0.4</v>
          </cell>
          <cell r="E739">
            <v>3.7</v>
          </cell>
        </row>
        <row r="740">
          <cell r="C740" t="str">
            <v>CUNETA</v>
          </cell>
          <cell r="D740">
            <v>0.33200000000000002</v>
          </cell>
          <cell r="E740">
            <v>3.0680000000000001</v>
          </cell>
        </row>
        <row r="741">
          <cell r="C741" t="str">
            <v>BASE_GRANULAR</v>
          </cell>
          <cell r="D741">
            <v>0.76200000000000001</v>
          </cell>
          <cell r="E741">
            <v>7.0149999999999997</v>
          </cell>
        </row>
        <row r="742">
          <cell r="C742" t="str">
            <v>RECICLADO</v>
          </cell>
          <cell r="D742">
            <v>1.911</v>
          </cell>
          <cell r="E742">
            <v>17.548999999999999</v>
          </cell>
        </row>
        <row r="743">
          <cell r="C743" t="str">
            <v>CONCRETO_ASFÁLTICO</v>
          </cell>
          <cell r="D743">
            <v>0.4</v>
          </cell>
          <cell r="E743">
            <v>1.9379999999999999</v>
          </cell>
        </row>
        <row r="744">
          <cell r="C744" t="str">
            <v>CUNETA</v>
          </cell>
          <cell r="D744">
            <v>0.33200000000000002</v>
          </cell>
          <cell r="E744">
            <v>1.607</v>
          </cell>
        </row>
        <row r="745">
          <cell r="C745" t="str">
            <v>BASE_GRANULAR</v>
          </cell>
          <cell r="D745">
            <v>0.76200000000000001</v>
          </cell>
          <cell r="E745">
            <v>3.6920000000000002</v>
          </cell>
        </row>
        <row r="746">
          <cell r="C746" t="str">
            <v>RECICLADO</v>
          </cell>
          <cell r="D746">
            <v>1.911</v>
          </cell>
          <cell r="E746">
            <v>9.2639999999999993</v>
          </cell>
        </row>
        <row r="747">
          <cell r="C747" t="str">
            <v>CONCRETO_ASFÁLTICO</v>
          </cell>
          <cell r="D747">
            <v>0.4</v>
          </cell>
          <cell r="E747">
            <v>2.0609999999999999</v>
          </cell>
        </row>
        <row r="748">
          <cell r="C748" t="str">
            <v>CUNETA</v>
          </cell>
          <cell r="D748">
            <v>0.33200000000000002</v>
          </cell>
          <cell r="E748">
            <v>1.708</v>
          </cell>
        </row>
        <row r="749">
          <cell r="C749" t="str">
            <v>BASE_GRANULAR</v>
          </cell>
          <cell r="D749">
            <v>0.76200000000000001</v>
          </cell>
          <cell r="E749">
            <v>3.9249999999999998</v>
          </cell>
        </row>
        <row r="750">
          <cell r="C750" t="str">
            <v>RECICLADO</v>
          </cell>
          <cell r="D750">
            <v>1.911</v>
          </cell>
          <cell r="E750">
            <v>9.8480000000000008</v>
          </cell>
        </row>
        <row r="751">
          <cell r="C751" t="str">
            <v>CONCRETO_ASFÁLTICO</v>
          </cell>
          <cell r="D751">
            <v>0.4</v>
          </cell>
          <cell r="E751">
            <v>3.5779999999999998</v>
          </cell>
        </row>
        <row r="752">
          <cell r="C752" t="str">
            <v>CUNETA</v>
          </cell>
          <cell r="D752">
            <v>0.33200000000000002</v>
          </cell>
          <cell r="E752">
            <v>2.9660000000000002</v>
          </cell>
        </row>
        <row r="753">
          <cell r="C753" t="str">
            <v>BASE_GRANULAR</v>
          </cell>
          <cell r="D753">
            <v>0.755</v>
          </cell>
          <cell r="E753">
            <v>6.7830000000000004</v>
          </cell>
        </row>
        <row r="754">
          <cell r="C754" t="str">
            <v>RECICLADO</v>
          </cell>
          <cell r="D754">
            <v>1.8819999999999999</v>
          </cell>
          <cell r="E754">
            <v>16.969000000000001</v>
          </cell>
        </row>
        <row r="755">
          <cell r="C755" t="str">
            <v>CONCRETO_ASFÁLTICO</v>
          </cell>
          <cell r="D755">
            <v>0.4</v>
          </cell>
          <cell r="E755">
            <v>0.42099999999999999</v>
          </cell>
        </row>
        <row r="756">
          <cell r="C756" t="str">
            <v>CUNETA</v>
          </cell>
          <cell r="D756">
            <v>0.33200000000000002</v>
          </cell>
          <cell r="E756">
            <v>0.34899999999999998</v>
          </cell>
        </row>
        <row r="757">
          <cell r="C757" t="str">
            <v>BASE_GRANULAR</v>
          </cell>
          <cell r="D757">
            <v>0.754</v>
          </cell>
          <cell r="E757">
            <v>0.79400000000000004</v>
          </cell>
        </row>
        <row r="758">
          <cell r="C758" t="str">
            <v>RECICLADO</v>
          </cell>
          <cell r="D758">
            <v>1.881</v>
          </cell>
          <cell r="E758">
            <v>1.9810000000000001</v>
          </cell>
        </row>
        <row r="759">
          <cell r="C759" t="str">
            <v>CONCRETO_ASFÁLTICO</v>
          </cell>
          <cell r="D759">
            <v>0.4</v>
          </cell>
          <cell r="E759">
            <v>2.85</v>
          </cell>
        </row>
        <row r="760">
          <cell r="C760" t="str">
            <v>CUNETA</v>
          </cell>
          <cell r="D760">
            <v>0.33200000000000002</v>
          </cell>
          <cell r="E760">
            <v>2.363</v>
          </cell>
        </row>
        <row r="761">
          <cell r="C761" t="str">
            <v>BASE_GRANULAR</v>
          </cell>
          <cell r="D761">
            <v>0.75800000000000001</v>
          </cell>
          <cell r="E761">
            <v>5.3890000000000002</v>
          </cell>
        </row>
        <row r="762">
          <cell r="C762" t="str">
            <v>RECICLADO</v>
          </cell>
          <cell r="D762">
            <v>1.8959999999999999</v>
          </cell>
          <cell r="E762">
            <v>13.459</v>
          </cell>
        </row>
        <row r="763">
          <cell r="C763" t="str">
            <v>CONCRETO_ASFÁLTICO</v>
          </cell>
          <cell r="D763">
            <v>0.4</v>
          </cell>
          <cell r="E763">
            <v>1.149</v>
          </cell>
        </row>
        <row r="764">
          <cell r="C764" t="str">
            <v>CUNETA</v>
          </cell>
          <cell r="D764">
            <v>0.33200000000000002</v>
          </cell>
          <cell r="E764">
            <v>0.95199999999999996</v>
          </cell>
        </row>
        <row r="765">
          <cell r="C765" t="str">
            <v>BASE_GRANULAR</v>
          </cell>
          <cell r="D765">
            <v>0.76</v>
          </cell>
          <cell r="E765">
            <v>2.181</v>
          </cell>
        </row>
        <row r="766">
          <cell r="C766" t="str">
            <v>RECICLADO</v>
          </cell>
          <cell r="D766">
            <v>1.905</v>
          </cell>
          <cell r="E766">
            <v>5.4610000000000003</v>
          </cell>
        </row>
        <row r="767">
          <cell r="C767" t="str">
            <v>CONCRETO_ASFÁLTICO</v>
          </cell>
          <cell r="D767">
            <v>0.4</v>
          </cell>
          <cell r="E767">
            <v>3.9990000000000001</v>
          </cell>
        </row>
        <row r="768">
          <cell r="C768" t="str">
            <v>CUNETA</v>
          </cell>
          <cell r="D768">
            <v>0.33200000000000002</v>
          </cell>
          <cell r="E768">
            <v>3.3149999999999999</v>
          </cell>
        </row>
        <row r="769">
          <cell r="C769" t="str">
            <v>BASE_GRANULAR</v>
          </cell>
          <cell r="D769">
            <v>0.76200000000000001</v>
          </cell>
          <cell r="E769">
            <v>7.6139999999999999</v>
          </cell>
        </row>
        <row r="770">
          <cell r="C770" t="str">
            <v>RECICLADO</v>
          </cell>
          <cell r="D770">
            <v>1.911</v>
          </cell>
          <cell r="E770">
            <v>19.100999999999999</v>
          </cell>
        </row>
        <row r="771">
          <cell r="C771" t="str">
            <v>CONCRETO_ASFÁLTICO</v>
          </cell>
          <cell r="D771">
            <v>0.4</v>
          </cell>
          <cell r="E771">
            <v>0.49099999999999999</v>
          </cell>
        </row>
        <row r="772">
          <cell r="C772" t="str">
            <v>CUNETA</v>
          </cell>
          <cell r="D772">
            <v>0.33200000000000002</v>
          </cell>
          <cell r="E772">
            <v>0.40699999999999997</v>
          </cell>
        </row>
        <row r="773">
          <cell r="C773" t="str">
            <v>BASE_GRANULAR</v>
          </cell>
          <cell r="D773">
            <v>0.76200000000000001</v>
          </cell>
          <cell r="E773">
            <v>0.93500000000000005</v>
          </cell>
        </row>
        <row r="774">
          <cell r="C774" t="str">
            <v>RECICLADO</v>
          </cell>
          <cell r="D774">
            <v>1.911</v>
          </cell>
          <cell r="E774">
            <v>2.3460000000000001</v>
          </cell>
        </row>
        <row r="775">
          <cell r="C775" t="str">
            <v>CONCRETO_ASFÁLTICO</v>
          </cell>
          <cell r="D775">
            <v>0.4</v>
          </cell>
          <cell r="E775">
            <v>3.508</v>
          </cell>
        </row>
        <row r="776">
          <cell r="C776" t="str">
            <v>CUNETA</v>
          </cell>
          <cell r="D776">
            <v>0.33200000000000002</v>
          </cell>
          <cell r="E776">
            <v>2.9089999999999998</v>
          </cell>
        </row>
        <row r="777">
          <cell r="C777" t="str">
            <v>BASE_GRANULAR</v>
          </cell>
          <cell r="D777">
            <v>0.76200000000000001</v>
          </cell>
          <cell r="E777">
            <v>6.6980000000000004</v>
          </cell>
        </row>
        <row r="778">
          <cell r="C778" t="str">
            <v>RECICLADO</v>
          </cell>
          <cell r="D778">
            <v>1.911</v>
          </cell>
          <cell r="E778">
            <v>16.841999999999999</v>
          </cell>
        </row>
        <row r="779">
          <cell r="C779" t="str">
            <v>CONCRETO_ASFÁLTICO</v>
          </cell>
          <cell r="D779">
            <v>0.4</v>
          </cell>
          <cell r="E779">
            <v>3.9990000000000001</v>
          </cell>
        </row>
        <row r="780">
          <cell r="C780" t="str">
            <v>CUNETA</v>
          </cell>
          <cell r="D780">
            <v>0.33200000000000002</v>
          </cell>
          <cell r="E780">
            <v>3.3149999999999999</v>
          </cell>
        </row>
        <row r="781">
          <cell r="C781" t="str">
            <v>BASE_GRANULAR</v>
          </cell>
          <cell r="D781">
            <v>0.76200000000000001</v>
          </cell>
          <cell r="E781">
            <v>7.6349999999999998</v>
          </cell>
        </row>
        <row r="782">
          <cell r="C782" t="str">
            <v>RECICLADO</v>
          </cell>
          <cell r="D782">
            <v>1.911</v>
          </cell>
          <cell r="E782">
            <v>19.198</v>
          </cell>
        </row>
        <row r="783">
          <cell r="C783" t="str">
            <v>CONCRETO_ASFÁLTICO</v>
          </cell>
          <cell r="D783">
            <v>0.4</v>
          </cell>
          <cell r="E783">
            <v>1.2190000000000001</v>
          </cell>
        </row>
        <row r="784">
          <cell r="C784" t="str">
            <v>CUNETA</v>
          </cell>
          <cell r="D784">
            <v>0.33200000000000002</v>
          </cell>
          <cell r="E784">
            <v>1.0109999999999999</v>
          </cell>
        </row>
        <row r="785">
          <cell r="C785" t="str">
            <v>BASE_GRANULAR</v>
          </cell>
          <cell r="D785">
            <v>0.76200000000000001</v>
          </cell>
          <cell r="E785">
            <v>2.3279999999999998</v>
          </cell>
        </row>
        <row r="786">
          <cell r="C786" t="str">
            <v>RECICLADO</v>
          </cell>
          <cell r="D786">
            <v>1.911</v>
          </cell>
          <cell r="E786">
            <v>5.8529999999999998</v>
          </cell>
        </row>
        <row r="787">
          <cell r="C787" t="str">
            <v>CONCRETO_ASFÁLTICO</v>
          </cell>
          <cell r="D787">
            <v>0.4</v>
          </cell>
          <cell r="E787">
            <v>2.78</v>
          </cell>
        </row>
        <row r="788">
          <cell r="C788" t="str">
            <v>CUNETA</v>
          </cell>
          <cell r="D788">
            <v>0.33200000000000002</v>
          </cell>
          <cell r="E788">
            <v>2.3039999999999998</v>
          </cell>
        </row>
        <row r="789">
          <cell r="C789" t="str">
            <v>BASE_GRANULAR</v>
          </cell>
          <cell r="D789">
            <v>0.76200000000000001</v>
          </cell>
          <cell r="E789">
            <v>5.2969999999999997</v>
          </cell>
        </row>
        <row r="790">
          <cell r="C790" t="str">
            <v>RECICLADO</v>
          </cell>
          <cell r="D790">
            <v>1.911</v>
          </cell>
          <cell r="E790">
            <v>13.295999999999999</v>
          </cell>
        </row>
        <row r="791">
          <cell r="C791" t="str">
            <v>CONCRETO_ASFÁLTICO</v>
          </cell>
          <cell r="D791">
            <v>0.4</v>
          </cell>
          <cell r="E791">
            <v>2.859</v>
          </cell>
        </row>
        <row r="792">
          <cell r="C792" t="str">
            <v>CUNETA</v>
          </cell>
          <cell r="D792">
            <v>0.33200000000000002</v>
          </cell>
          <cell r="E792">
            <v>2.37</v>
          </cell>
        </row>
        <row r="793">
          <cell r="C793" t="str">
            <v>BASE_GRANULAR</v>
          </cell>
          <cell r="D793">
            <v>0.75800000000000001</v>
          </cell>
          <cell r="E793">
            <v>5.4329999999999998</v>
          </cell>
        </row>
        <row r="794">
          <cell r="C794" t="str">
            <v>RECICLADO</v>
          </cell>
          <cell r="D794">
            <v>1.8959999999999999</v>
          </cell>
          <cell r="E794">
            <v>13.614000000000001</v>
          </cell>
        </row>
        <row r="795">
          <cell r="C795" t="str">
            <v>CONCRETO_ASFÁLTICO</v>
          </cell>
          <cell r="D795">
            <v>0.4</v>
          </cell>
          <cell r="E795">
            <v>1.1399999999999999</v>
          </cell>
        </row>
        <row r="796">
          <cell r="C796" t="str">
            <v>CUNETA</v>
          </cell>
          <cell r="D796">
            <v>0.33200000000000002</v>
          </cell>
          <cell r="E796">
            <v>0.94499999999999995</v>
          </cell>
        </row>
        <row r="797">
          <cell r="C797" t="str">
            <v>BASE_GRANULAR</v>
          </cell>
          <cell r="D797">
            <v>0.75600000000000001</v>
          </cell>
          <cell r="E797">
            <v>2.1579999999999999</v>
          </cell>
        </row>
        <row r="798">
          <cell r="C798" t="str">
            <v>RECICLADO</v>
          </cell>
          <cell r="D798">
            <v>1.887</v>
          </cell>
          <cell r="E798">
            <v>5.3920000000000003</v>
          </cell>
        </row>
        <row r="799">
          <cell r="C799" t="str">
            <v>CONCRETO_ASFÁLTICO</v>
          </cell>
          <cell r="D799">
            <v>0.4</v>
          </cell>
          <cell r="E799">
            <v>6.234</v>
          </cell>
        </row>
        <row r="800">
          <cell r="C800" t="str">
            <v>CUNETA</v>
          </cell>
          <cell r="D800">
            <v>0.33200000000000002</v>
          </cell>
          <cell r="E800">
            <v>5.1680000000000001</v>
          </cell>
        </row>
        <row r="801">
          <cell r="C801" t="str">
            <v>BASE_GRANULAR</v>
          </cell>
          <cell r="D801">
            <v>0.75800000000000001</v>
          </cell>
          <cell r="E801">
            <v>11.798999999999999</v>
          </cell>
        </row>
        <row r="802">
          <cell r="C802" t="str">
            <v>RECICLADO</v>
          </cell>
          <cell r="D802">
            <v>1.8959999999999999</v>
          </cell>
          <cell r="E802">
            <v>29.486000000000001</v>
          </cell>
        </row>
        <row r="803">
          <cell r="C803" t="str">
            <v>CONCRETO_ASFÁLTICO</v>
          </cell>
          <cell r="D803">
            <v>0.4</v>
          </cell>
          <cell r="E803">
            <v>1.764</v>
          </cell>
        </row>
        <row r="804">
          <cell r="C804" t="str">
            <v>CUNETA</v>
          </cell>
          <cell r="D804">
            <v>0.33200000000000002</v>
          </cell>
          <cell r="E804">
            <v>1.462</v>
          </cell>
        </row>
        <row r="805">
          <cell r="C805" t="str">
            <v>BASE_GRANULAR</v>
          </cell>
          <cell r="D805">
            <v>0.76100000000000001</v>
          </cell>
          <cell r="E805">
            <v>3.35</v>
          </cell>
        </row>
        <row r="806">
          <cell r="C806" t="str">
            <v>RECICLADO</v>
          </cell>
          <cell r="D806">
            <v>1.9079999999999999</v>
          </cell>
          <cell r="E806">
            <v>8.3889999999999993</v>
          </cell>
        </row>
        <row r="807">
          <cell r="C807" t="str">
            <v>CONCRETO_ASFÁLTICO</v>
          </cell>
          <cell r="D807">
            <v>0.4</v>
          </cell>
          <cell r="E807">
            <v>3.875</v>
          </cell>
        </row>
        <row r="808">
          <cell r="C808" t="str">
            <v>CUNETA</v>
          </cell>
          <cell r="D808">
            <v>0.33200000000000002</v>
          </cell>
          <cell r="E808">
            <v>3.2120000000000002</v>
          </cell>
        </row>
        <row r="809">
          <cell r="C809" t="str">
            <v>BASE_GRANULAR</v>
          </cell>
          <cell r="D809">
            <v>0.76200000000000001</v>
          </cell>
          <cell r="E809">
            <v>7.3780000000000001</v>
          </cell>
        </row>
        <row r="810">
          <cell r="C810" t="str">
            <v>RECICLADO</v>
          </cell>
          <cell r="D810">
            <v>1.911</v>
          </cell>
          <cell r="E810">
            <v>18.507999999999999</v>
          </cell>
        </row>
        <row r="811">
          <cell r="C811" t="str">
            <v>CONCRETO_ASFÁLTICO</v>
          </cell>
          <cell r="D811">
            <v>0.4</v>
          </cell>
          <cell r="E811">
            <v>0.124</v>
          </cell>
        </row>
        <row r="812">
          <cell r="C812" t="str">
            <v>CUNETA</v>
          </cell>
          <cell r="D812">
            <v>0.33200000000000002</v>
          </cell>
          <cell r="E812">
            <v>0.10299999999999999</v>
          </cell>
        </row>
        <row r="813">
          <cell r="C813" t="str">
            <v>BASE_GRANULAR</v>
          </cell>
          <cell r="D813">
            <v>0.76200000000000001</v>
          </cell>
          <cell r="E813">
            <v>0.23699999999999999</v>
          </cell>
        </row>
        <row r="814">
          <cell r="C814" t="str">
            <v>RECICLADO</v>
          </cell>
          <cell r="D814">
            <v>1.911</v>
          </cell>
          <cell r="E814">
            <v>0.59499999999999997</v>
          </cell>
        </row>
        <row r="815">
          <cell r="C815" t="str">
            <v>CONCRETO_ASFÁLTICO</v>
          </cell>
          <cell r="D815">
            <v>0.4</v>
          </cell>
          <cell r="E815">
            <v>3.9990000000000001</v>
          </cell>
        </row>
        <row r="816">
          <cell r="C816" t="str">
            <v>CUNETA</v>
          </cell>
          <cell r="D816">
            <v>0.33200000000000002</v>
          </cell>
          <cell r="E816">
            <v>3.3149999999999999</v>
          </cell>
        </row>
        <row r="817">
          <cell r="C817" t="str">
            <v>BASE_GRANULAR</v>
          </cell>
          <cell r="D817">
            <v>0.76200000000000001</v>
          </cell>
          <cell r="E817">
            <v>7.6239999999999997</v>
          </cell>
        </row>
        <row r="818">
          <cell r="C818" t="str">
            <v>RECICLADO</v>
          </cell>
          <cell r="D818">
            <v>1.911</v>
          </cell>
          <cell r="E818">
            <v>19.143000000000001</v>
          </cell>
        </row>
        <row r="819">
          <cell r="C819" t="str">
            <v>CONCRETO_ASFÁLTICO</v>
          </cell>
          <cell r="D819">
            <v>0.4</v>
          </cell>
          <cell r="E819">
            <v>3.4390000000000001</v>
          </cell>
        </row>
        <row r="820">
          <cell r="C820" t="str">
            <v>CUNETA</v>
          </cell>
          <cell r="D820">
            <v>0.33200000000000002</v>
          </cell>
          <cell r="E820">
            <v>2.851</v>
          </cell>
        </row>
        <row r="821">
          <cell r="C821" t="str">
            <v>BASE_GRANULAR</v>
          </cell>
          <cell r="D821">
            <v>0.76200000000000001</v>
          </cell>
          <cell r="E821">
            <v>6.5570000000000004</v>
          </cell>
        </row>
        <row r="822">
          <cell r="C822" t="str">
            <v>RECICLADO</v>
          </cell>
          <cell r="D822">
            <v>1.911</v>
          </cell>
          <cell r="E822">
            <v>16.463999999999999</v>
          </cell>
        </row>
        <row r="823">
          <cell r="C823" t="str">
            <v>CONCRETO_ASFÁLTICO</v>
          </cell>
          <cell r="D823">
            <v>0.4</v>
          </cell>
          <cell r="E823">
            <v>0.56000000000000005</v>
          </cell>
        </row>
        <row r="824">
          <cell r="C824" t="str">
            <v>CUNETA</v>
          </cell>
          <cell r="D824">
            <v>0.33200000000000002</v>
          </cell>
          <cell r="E824">
            <v>0.46400000000000002</v>
          </cell>
        </row>
        <row r="825">
          <cell r="C825" t="str">
            <v>BASE_GRANULAR</v>
          </cell>
          <cell r="D825">
            <v>0.76200000000000001</v>
          </cell>
          <cell r="E825">
            <v>1.0660000000000001</v>
          </cell>
        </row>
        <row r="826">
          <cell r="C826" t="str">
            <v>RECICLADO</v>
          </cell>
          <cell r="D826">
            <v>1.911</v>
          </cell>
          <cell r="E826">
            <v>2.6749999999999998</v>
          </cell>
        </row>
        <row r="827">
          <cell r="C827" t="str">
            <v>CONCRETO_ASFÁLTICO</v>
          </cell>
          <cell r="D827">
            <v>0.4</v>
          </cell>
          <cell r="E827">
            <v>3.9990000000000001</v>
          </cell>
        </row>
        <row r="828">
          <cell r="C828" t="str">
            <v>CUNETA</v>
          </cell>
          <cell r="D828">
            <v>0.33200000000000002</v>
          </cell>
          <cell r="E828">
            <v>3.3149999999999999</v>
          </cell>
        </row>
        <row r="829">
          <cell r="C829" t="str">
            <v>BASE_GRANULAR</v>
          </cell>
          <cell r="D829">
            <v>0.76</v>
          </cell>
          <cell r="E829">
            <v>7.609</v>
          </cell>
        </row>
        <row r="830">
          <cell r="C830" t="str">
            <v>RECICLADO</v>
          </cell>
          <cell r="D830">
            <v>1.903</v>
          </cell>
          <cell r="E830">
            <v>19.077999999999999</v>
          </cell>
        </row>
        <row r="831">
          <cell r="C831" t="str">
            <v>CONCRETO_ASFÁLTICO</v>
          </cell>
          <cell r="D831">
            <v>0.4</v>
          </cell>
          <cell r="E831">
            <v>1.08</v>
          </cell>
        </row>
        <row r="832">
          <cell r="C832" t="str">
            <v>CUNETA</v>
          </cell>
          <cell r="D832">
            <v>0.33200000000000002</v>
          </cell>
          <cell r="E832">
            <v>0.89500000000000002</v>
          </cell>
        </row>
        <row r="833">
          <cell r="C833" t="str">
            <v>BASE_GRANULAR</v>
          </cell>
          <cell r="D833">
            <v>0.75800000000000001</v>
          </cell>
          <cell r="E833">
            <v>2.0489999999999999</v>
          </cell>
        </row>
        <row r="834">
          <cell r="C834" t="str">
            <v>RECICLADO</v>
          </cell>
          <cell r="D834">
            <v>1.8959999999999999</v>
          </cell>
          <cell r="E834">
            <v>5.13</v>
          </cell>
        </row>
        <row r="835">
          <cell r="C835" t="str">
            <v>CONCRETO_ASFÁLTICO</v>
          </cell>
          <cell r="D835">
            <v>0.4</v>
          </cell>
          <cell r="E835">
            <v>6.9180000000000001</v>
          </cell>
        </row>
        <row r="836">
          <cell r="C836" t="str">
            <v>CUNETA</v>
          </cell>
          <cell r="D836">
            <v>0.33200000000000002</v>
          </cell>
          <cell r="E836">
            <v>5.7350000000000003</v>
          </cell>
        </row>
        <row r="837">
          <cell r="C837" t="str">
            <v>BASE_GRANULAR</v>
          </cell>
          <cell r="D837">
            <v>0.754</v>
          </cell>
          <cell r="E837">
            <v>13.081</v>
          </cell>
        </row>
        <row r="838">
          <cell r="C838" t="str">
            <v>RECICLADO</v>
          </cell>
          <cell r="D838">
            <v>1.881</v>
          </cell>
          <cell r="E838">
            <v>32.668999999999997</v>
          </cell>
        </row>
        <row r="839">
          <cell r="C839" t="str">
            <v>CONCRETO_ASFÁLTICO</v>
          </cell>
          <cell r="D839">
            <v>0.4</v>
          </cell>
          <cell r="E839">
            <v>7.9980000000000002</v>
          </cell>
        </row>
        <row r="840">
          <cell r="C840" t="str">
            <v>CUNETA</v>
          </cell>
          <cell r="D840">
            <v>0.33200000000000002</v>
          </cell>
          <cell r="E840">
            <v>6.6310000000000002</v>
          </cell>
        </row>
        <row r="841">
          <cell r="C841" t="str">
            <v>BASE_GRANULAR</v>
          </cell>
          <cell r="D841">
            <v>0.754</v>
          </cell>
          <cell r="E841">
            <v>15.086</v>
          </cell>
        </row>
        <row r="842">
          <cell r="C842" t="str">
            <v>RECICLADO</v>
          </cell>
          <cell r="D842">
            <v>1.881</v>
          </cell>
          <cell r="E842">
            <v>37.616999999999997</v>
          </cell>
        </row>
        <row r="843">
          <cell r="C843" t="str">
            <v>CONCRETO_ASFÁLTICO</v>
          </cell>
          <cell r="D843">
            <v>0.4</v>
          </cell>
          <cell r="E843">
            <v>7.9980000000000002</v>
          </cell>
        </row>
        <row r="844">
          <cell r="C844" t="str">
            <v>CUNETA</v>
          </cell>
          <cell r="D844">
            <v>0.33200000000000002</v>
          </cell>
          <cell r="E844">
            <v>6.6310000000000002</v>
          </cell>
        </row>
        <row r="845">
          <cell r="C845" t="str">
            <v>BASE_GRANULAR</v>
          </cell>
          <cell r="D845">
            <v>0.75700000000000001</v>
          </cell>
          <cell r="E845">
            <v>15.113</v>
          </cell>
        </row>
        <row r="846">
          <cell r="C846" t="str">
            <v>RECICLADO</v>
          </cell>
          <cell r="D846">
            <v>1.8919999999999999</v>
          </cell>
          <cell r="E846">
            <v>37.728999999999999</v>
          </cell>
        </row>
        <row r="847">
          <cell r="C847" t="str">
            <v>CONCRETO_ASFÁLTICO</v>
          </cell>
          <cell r="D847">
            <v>0.4</v>
          </cell>
          <cell r="E847">
            <v>0.68200000000000005</v>
          </cell>
        </row>
        <row r="848">
          <cell r="C848" t="str">
            <v>CUNETA</v>
          </cell>
          <cell r="D848">
            <v>0.33200000000000002</v>
          </cell>
          <cell r="E848">
            <v>0.56499999999999995</v>
          </cell>
        </row>
        <row r="849">
          <cell r="C849" t="str">
            <v>BASE_GRANULAR</v>
          </cell>
          <cell r="D849">
            <v>0.75800000000000001</v>
          </cell>
          <cell r="E849">
            <v>1.2909999999999999</v>
          </cell>
        </row>
        <row r="850">
          <cell r="C850" t="str">
            <v>RECICLADO</v>
          </cell>
          <cell r="D850">
            <v>1.8959999999999999</v>
          </cell>
          <cell r="E850">
            <v>3.2280000000000002</v>
          </cell>
        </row>
        <row r="851">
          <cell r="C851" t="str">
            <v>CONCRETO_ASFÁLTICO</v>
          </cell>
          <cell r="D851">
            <v>0.4</v>
          </cell>
          <cell r="E851">
            <v>3.3180000000000001</v>
          </cell>
        </row>
        <row r="852">
          <cell r="C852" t="str">
            <v>CUNETA</v>
          </cell>
          <cell r="D852">
            <v>0.33200000000000002</v>
          </cell>
          <cell r="E852">
            <v>2.75</v>
          </cell>
        </row>
        <row r="853">
          <cell r="C853" t="str">
            <v>BASE_GRANULAR</v>
          </cell>
          <cell r="D853">
            <v>0.76200000000000001</v>
          </cell>
          <cell r="E853">
            <v>6.3029999999999999</v>
          </cell>
        </row>
        <row r="854">
          <cell r="C854" t="str">
            <v>RECICLADO</v>
          </cell>
          <cell r="D854">
            <v>1.911</v>
          </cell>
          <cell r="E854">
            <v>15.792</v>
          </cell>
        </row>
        <row r="855">
          <cell r="C855" t="str">
            <v>CONCRETO_ASFÁLTICO</v>
          </cell>
          <cell r="D855">
            <v>0.4</v>
          </cell>
          <cell r="E855">
            <v>3.9990000000000001</v>
          </cell>
        </row>
        <row r="856">
          <cell r="C856" t="str">
            <v>CUNETA</v>
          </cell>
          <cell r="D856">
            <v>0.33200000000000002</v>
          </cell>
          <cell r="E856">
            <v>3.3149999999999999</v>
          </cell>
        </row>
        <row r="857">
          <cell r="C857" t="str">
            <v>BASE_GRANULAR</v>
          </cell>
          <cell r="D857">
            <v>0.76200000000000001</v>
          </cell>
          <cell r="E857">
            <v>7.617</v>
          </cell>
        </row>
        <row r="858">
          <cell r="C858" t="str">
            <v>RECICLADO</v>
          </cell>
          <cell r="D858">
            <v>1.911</v>
          </cell>
          <cell r="E858">
            <v>19.111999999999998</v>
          </cell>
        </row>
        <row r="859">
          <cell r="C859" t="str">
            <v>CONCRETO_ASFÁLTICO</v>
          </cell>
          <cell r="D859">
            <v>0.4</v>
          </cell>
          <cell r="E859">
            <v>8.2000000000000003E-2</v>
          </cell>
        </row>
        <row r="860">
          <cell r="C860" t="str">
            <v>CUNETA</v>
          </cell>
          <cell r="D860">
            <v>0.33200000000000002</v>
          </cell>
          <cell r="E860">
            <v>6.8000000000000005E-2</v>
          </cell>
        </row>
        <row r="861">
          <cell r="C861" t="str">
            <v>BASE_GRANULAR</v>
          </cell>
          <cell r="D861">
            <v>0.76200000000000001</v>
          </cell>
          <cell r="E861">
            <v>0.156</v>
          </cell>
        </row>
        <row r="862">
          <cell r="C862" t="str">
            <v>RECICLADO</v>
          </cell>
          <cell r="D862">
            <v>1.911</v>
          </cell>
          <cell r="E862">
            <v>0.39100000000000001</v>
          </cell>
        </row>
        <row r="863">
          <cell r="C863" t="str">
            <v>CONCRETO_ASFÁLTICO</v>
          </cell>
          <cell r="D863">
            <v>0.4</v>
          </cell>
          <cell r="E863">
            <v>0</v>
          </cell>
        </row>
        <row r="864">
          <cell r="C864" t="str">
            <v>CUNETA</v>
          </cell>
          <cell r="D864">
            <v>0.33200000000000002</v>
          </cell>
          <cell r="E864">
            <v>0</v>
          </cell>
        </row>
        <row r="865">
          <cell r="C865" t="str">
            <v>BASE_GRANULAR</v>
          </cell>
          <cell r="D865">
            <v>0.76200000000000001</v>
          </cell>
          <cell r="E865">
            <v>0</v>
          </cell>
        </row>
        <row r="866">
          <cell r="C866" t="str">
            <v>RECICLADO</v>
          </cell>
          <cell r="D866">
            <v>1.911</v>
          </cell>
          <cell r="E866">
            <v>0</v>
          </cell>
        </row>
        <row r="867">
          <cell r="C867" t="str">
            <v>CONCRETO_ASFÁLTICO</v>
          </cell>
          <cell r="D867">
            <v>0.4</v>
          </cell>
          <cell r="E867">
            <v>3.9169999999999998</v>
          </cell>
        </row>
        <row r="868">
          <cell r="C868" t="str">
            <v>CUNETA</v>
          </cell>
          <cell r="D868">
            <v>0.33200000000000002</v>
          </cell>
          <cell r="E868">
            <v>3.2469999999999999</v>
          </cell>
        </row>
        <row r="869">
          <cell r="C869" t="str">
            <v>BASE_GRANULAR</v>
          </cell>
          <cell r="D869">
            <v>0.76100000000000001</v>
          </cell>
          <cell r="E869">
            <v>7.4580000000000002</v>
          </cell>
        </row>
        <row r="870">
          <cell r="C870" t="str">
            <v>RECICLADO</v>
          </cell>
          <cell r="D870">
            <v>1.9079999999999999</v>
          </cell>
          <cell r="E870">
            <v>18.707000000000001</v>
          </cell>
        </row>
        <row r="871">
          <cell r="C871" t="str">
            <v>CONCRETO_ASFÁLTICO</v>
          </cell>
          <cell r="D871">
            <v>0.4</v>
          </cell>
          <cell r="E871">
            <v>3.4809999999999999</v>
          </cell>
        </row>
        <row r="872">
          <cell r="C872" t="str">
            <v>CUNETA</v>
          </cell>
          <cell r="D872">
            <v>0.33200000000000002</v>
          </cell>
          <cell r="E872">
            <v>2.8860000000000001</v>
          </cell>
        </row>
        <row r="873">
          <cell r="C873" t="str">
            <v>BASE_GRANULAR</v>
          </cell>
          <cell r="D873">
            <v>0.754</v>
          </cell>
          <cell r="E873">
            <v>6.5949999999999998</v>
          </cell>
        </row>
        <row r="874">
          <cell r="C874" t="str">
            <v>RECICLADO</v>
          </cell>
          <cell r="D874">
            <v>1.881</v>
          </cell>
          <cell r="E874">
            <v>16.492000000000001</v>
          </cell>
        </row>
        <row r="875">
          <cell r="C875" t="str">
            <v>CONCRETO_ASFÁLTICO</v>
          </cell>
          <cell r="D875">
            <v>0.4</v>
          </cell>
          <cell r="E875">
            <v>0.14000000000000001</v>
          </cell>
        </row>
        <row r="876">
          <cell r="C876" t="str">
            <v>CUNETA</v>
          </cell>
          <cell r="D876">
            <v>0.33200000000000002</v>
          </cell>
          <cell r="E876">
            <v>0.11600000000000001</v>
          </cell>
        </row>
        <row r="877">
          <cell r="C877" t="str">
            <v>BASE_GRANULAR</v>
          </cell>
          <cell r="D877">
            <v>0.755</v>
          </cell>
          <cell r="E877">
            <v>0.26400000000000001</v>
          </cell>
        </row>
        <row r="878">
          <cell r="C878" t="str">
            <v>RECICLADO</v>
          </cell>
          <cell r="D878">
            <v>1.8819999999999999</v>
          </cell>
          <cell r="E878">
            <v>0.65800000000000003</v>
          </cell>
        </row>
        <row r="879">
          <cell r="C879" t="str">
            <v>CONCRETO_ASFÁLTICO</v>
          </cell>
          <cell r="D879">
            <v>0.4</v>
          </cell>
          <cell r="E879">
            <v>0.378</v>
          </cell>
        </row>
        <row r="880">
          <cell r="C880" t="str">
            <v>CUNETA</v>
          </cell>
          <cell r="D880">
            <v>0.33200000000000002</v>
          </cell>
          <cell r="E880">
            <v>0.313</v>
          </cell>
        </row>
        <row r="881">
          <cell r="C881" t="str">
            <v>BASE_GRANULAR</v>
          </cell>
          <cell r="D881">
            <v>0.75600000000000001</v>
          </cell>
          <cell r="E881">
            <v>0.71399999999999997</v>
          </cell>
        </row>
        <row r="882">
          <cell r="C882" t="str">
            <v>RECICLADO</v>
          </cell>
          <cell r="D882">
            <v>1.8859999999999999</v>
          </cell>
          <cell r="E882">
            <v>1.7809999999999999</v>
          </cell>
        </row>
        <row r="883">
          <cell r="C883" t="str">
            <v>CONCRETO_ASFÁLTICO</v>
          </cell>
          <cell r="D883">
            <v>0.4</v>
          </cell>
          <cell r="E883">
            <v>3.9990000000000001</v>
          </cell>
        </row>
        <row r="884">
          <cell r="C884" t="str">
            <v>CUNETA</v>
          </cell>
          <cell r="D884">
            <v>0.33200000000000002</v>
          </cell>
          <cell r="E884">
            <v>3.3149999999999999</v>
          </cell>
        </row>
        <row r="885">
          <cell r="C885" t="str">
            <v>BASE_GRANULAR</v>
          </cell>
          <cell r="D885">
            <v>0.76200000000000001</v>
          </cell>
          <cell r="E885">
            <v>7.5880000000000001</v>
          </cell>
        </row>
        <row r="886">
          <cell r="C886" t="str">
            <v>RECICLADO</v>
          </cell>
          <cell r="D886">
            <v>1.911</v>
          </cell>
          <cell r="E886">
            <v>18.994</v>
          </cell>
        </row>
        <row r="887">
          <cell r="C887" t="str">
            <v>CONCRETO_ASFÁLTICO</v>
          </cell>
          <cell r="D887">
            <v>0.4</v>
          </cell>
          <cell r="E887">
            <v>1.262</v>
          </cell>
        </row>
        <row r="888">
          <cell r="C888" t="str">
            <v>CUNETA</v>
          </cell>
          <cell r="D888">
            <v>0.33200000000000002</v>
          </cell>
          <cell r="E888">
            <v>1.046</v>
          </cell>
        </row>
        <row r="889">
          <cell r="C889" t="str">
            <v>BASE_GRANULAR</v>
          </cell>
          <cell r="D889">
            <v>0.76200000000000001</v>
          </cell>
          <cell r="E889">
            <v>2.403</v>
          </cell>
        </row>
        <row r="890">
          <cell r="C890" t="str">
            <v>RECICLADO</v>
          </cell>
          <cell r="D890">
            <v>1.911</v>
          </cell>
          <cell r="E890">
            <v>6.0309999999999997</v>
          </cell>
        </row>
        <row r="891">
          <cell r="C891" t="str">
            <v>CONCRETO_ASFÁLTICO</v>
          </cell>
          <cell r="D891">
            <v>0.4</v>
          </cell>
          <cell r="E891">
            <v>2.738</v>
          </cell>
        </row>
        <row r="892">
          <cell r="C892" t="str">
            <v>CUNETA</v>
          </cell>
          <cell r="D892">
            <v>0.33200000000000002</v>
          </cell>
          <cell r="E892">
            <v>2.2690000000000001</v>
          </cell>
        </row>
        <row r="893">
          <cell r="C893" t="str">
            <v>BASE_GRANULAR</v>
          </cell>
          <cell r="D893">
            <v>0.76200000000000001</v>
          </cell>
          <cell r="E893">
            <v>5.2220000000000004</v>
          </cell>
        </row>
        <row r="894">
          <cell r="C894" t="str">
            <v>RECICLADO</v>
          </cell>
          <cell r="D894">
            <v>1.911</v>
          </cell>
          <cell r="E894">
            <v>13.122</v>
          </cell>
        </row>
        <row r="895">
          <cell r="C895" t="str">
            <v>CONCRETO_ASFÁLTICO</v>
          </cell>
          <cell r="D895">
            <v>0.4</v>
          </cell>
          <cell r="E895">
            <v>3.9990000000000001</v>
          </cell>
        </row>
        <row r="896">
          <cell r="C896" t="str">
            <v>CUNETA</v>
          </cell>
          <cell r="D896">
            <v>0.33200000000000002</v>
          </cell>
          <cell r="E896">
            <v>3.3149999999999999</v>
          </cell>
        </row>
        <row r="897">
          <cell r="C897" t="str">
            <v>BASE_GRANULAR</v>
          </cell>
          <cell r="D897">
            <v>0.76200000000000001</v>
          </cell>
          <cell r="E897">
            <v>7.6289999999999996</v>
          </cell>
        </row>
        <row r="898">
          <cell r="C898" t="str">
            <v>RECICLADO</v>
          </cell>
          <cell r="D898">
            <v>1.911</v>
          </cell>
          <cell r="E898">
            <v>19.167999999999999</v>
          </cell>
        </row>
        <row r="899">
          <cell r="C899" t="str">
            <v>CONCRETO_ASFÁLTICO</v>
          </cell>
          <cell r="D899">
            <v>0.4</v>
          </cell>
          <cell r="E899">
            <v>3.9990000000000001</v>
          </cell>
        </row>
        <row r="900">
          <cell r="C900" t="str">
            <v>CUNETA</v>
          </cell>
          <cell r="D900">
            <v>0.33200000000000002</v>
          </cell>
          <cell r="E900">
            <v>3.3149999999999999</v>
          </cell>
        </row>
        <row r="901">
          <cell r="C901" t="str">
            <v>BASE_GRANULAR</v>
          </cell>
          <cell r="D901">
            <v>0.76200000000000001</v>
          </cell>
          <cell r="E901">
            <v>7.6289999999999996</v>
          </cell>
        </row>
        <row r="902">
          <cell r="C902" t="str">
            <v>RECICLADO</v>
          </cell>
          <cell r="D902">
            <v>1.911</v>
          </cell>
          <cell r="E902">
            <v>19.167999999999999</v>
          </cell>
        </row>
        <row r="903">
          <cell r="C903" t="str">
            <v>CONCRETO_ASFÁLTICO</v>
          </cell>
          <cell r="D903">
            <v>0.4</v>
          </cell>
          <cell r="E903">
            <v>3.089</v>
          </cell>
        </row>
        <row r="904">
          <cell r="C904" t="str">
            <v>CUNETA</v>
          </cell>
          <cell r="D904">
            <v>0.33200000000000002</v>
          </cell>
          <cell r="E904">
            <v>2.5609999999999999</v>
          </cell>
        </row>
        <row r="905">
          <cell r="C905" t="str">
            <v>BASE_GRANULAR</v>
          </cell>
          <cell r="D905">
            <v>0.76200000000000001</v>
          </cell>
          <cell r="E905">
            <v>5.8929999999999998</v>
          </cell>
        </row>
        <row r="906">
          <cell r="C906" t="str">
            <v>RECICLADO</v>
          </cell>
          <cell r="D906">
            <v>1.911</v>
          </cell>
          <cell r="E906">
            <v>14.805999999999999</v>
          </cell>
        </row>
        <row r="907">
          <cell r="C907" t="str">
            <v>CONCRETO_ASFÁLTICO</v>
          </cell>
          <cell r="D907">
            <v>0.4</v>
          </cell>
          <cell r="E907">
            <v>0.91</v>
          </cell>
        </row>
        <row r="908">
          <cell r="C908" t="str">
            <v>CUNETA</v>
          </cell>
          <cell r="D908">
            <v>0.33200000000000002</v>
          </cell>
          <cell r="E908">
            <v>0.755</v>
          </cell>
        </row>
        <row r="909">
          <cell r="C909" t="str">
            <v>BASE_GRANULAR</v>
          </cell>
          <cell r="D909">
            <v>0.76200000000000001</v>
          </cell>
          <cell r="E909">
            <v>1.734</v>
          </cell>
        </row>
        <row r="910">
          <cell r="C910" t="str">
            <v>RECICLADO</v>
          </cell>
          <cell r="D910">
            <v>1.911</v>
          </cell>
          <cell r="E910">
            <v>4.3499999999999996</v>
          </cell>
        </row>
        <row r="911">
          <cell r="C911" t="str">
            <v>CONCRETO_ASFÁLTICO</v>
          </cell>
          <cell r="D911">
            <v>0.4</v>
          </cell>
          <cell r="E911">
            <v>3.9990000000000001</v>
          </cell>
        </row>
        <row r="912">
          <cell r="C912" t="str">
            <v>CUNETA</v>
          </cell>
          <cell r="D912">
            <v>0.33200000000000002</v>
          </cell>
          <cell r="E912">
            <v>3.3149999999999999</v>
          </cell>
        </row>
        <row r="913">
          <cell r="C913" t="str">
            <v>BASE_GRANULAR</v>
          </cell>
          <cell r="D913">
            <v>0.75600000000000001</v>
          </cell>
          <cell r="E913">
            <v>7.5910000000000002</v>
          </cell>
        </row>
        <row r="914">
          <cell r="C914" t="str">
            <v>RECICLADO</v>
          </cell>
          <cell r="D914">
            <v>1.8879999999999999</v>
          </cell>
          <cell r="E914">
            <v>19.007000000000001</v>
          </cell>
        </row>
        <row r="915">
          <cell r="C915" t="str">
            <v>CONCRETO_ASFÁLTICO</v>
          </cell>
          <cell r="D915">
            <v>0.4</v>
          </cell>
          <cell r="E915">
            <v>0.73</v>
          </cell>
        </row>
        <row r="916">
          <cell r="C916" t="str">
            <v>CUNETA</v>
          </cell>
          <cell r="D916">
            <v>0.33200000000000002</v>
          </cell>
          <cell r="E916">
            <v>0.60499999999999998</v>
          </cell>
        </row>
        <row r="917">
          <cell r="C917" t="str">
            <v>BASE_GRANULAR</v>
          </cell>
          <cell r="D917">
            <v>0.754</v>
          </cell>
          <cell r="E917">
            <v>1.3779999999999999</v>
          </cell>
        </row>
        <row r="918">
          <cell r="C918" t="str">
            <v>RECICLADO</v>
          </cell>
          <cell r="D918">
            <v>1.881</v>
          </cell>
          <cell r="E918">
            <v>3.4380000000000002</v>
          </cell>
        </row>
        <row r="919">
          <cell r="C919" t="str">
            <v>CONCRETO_ASFÁLTICO</v>
          </cell>
          <cell r="D919">
            <v>0.4</v>
          </cell>
          <cell r="E919">
            <v>4.3999999999999997E-2</v>
          </cell>
        </row>
        <row r="920">
          <cell r="C920" t="str">
            <v>CUNETA</v>
          </cell>
          <cell r="D920">
            <v>0.33200000000000002</v>
          </cell>
          <cell r="E920">
            <v>3.6999999999999998E-2</v>
          </cell>
        </row>
        <row r="921">
          <cell r="C921" t="str">
            <v>BASE_GRANULAR</v>
          </cell>
          <cell r="D921">
            <v>0.754</v>
          </cell>
          <cell r="E921">
            <v>8.3000000000000004E-2</v>
          </cell>
        </row>
        <row r="922">
          <cell r="C922" t="str">
            <v>RECICLADO</v>
          </cell>
          <cell r="D922">
            <v>1.881</v>
          </cell>
          <cell r="E922">
            <v>0.20799999999999999</v>
          </cell>
        </row>
        <row r="923">
          <cell r="C923" t="str">
            <v>CONCRETO_ASFÁLTICO</v>
          </cell>
          <cell r="D923">
            <v>0.4</v>
          </cell>
          <cell r="E923">
            <v>3.226</v>
          </cell>
        </row>
        <row r="924">
          <cell r="C924" t="str">
            <v>CUNETA</v>
          </cell>
          <cell r="D924">
            <v>0.33200000000000002</v>
          </cell>
          <cell r="E924">
            <v>2.6739999999999999</v>
          </cell>
        </row>
        <row r="925">
          <cell r="C925" t="str">
            <v>BASE_GRANULAR</v>
          </cell>
          <cell r="D925">
            <v>0.76100000000000001</v>
          </cell>
          <cell r="E925">
            <v>6.11</v>
          </cell>
        </row>
        <row r="926">
          <cell r="C926" t="str">
            <v>RECICLADO</v>
          </cell>
          <cell r="D926">
            <v>1.9079999999999999</v>
          </cell>
          <cell r="E926">
            <v>15.278</v>
          </cell>
        </row>
        <row r="927">
          <cell r="C927" t="str">
            <v>CONCRETO_ASFÁLTICO</v>
          </cell>
          <cell r="D927">
            <v>0.4</v>
          </cell>
          <cell r="E927">
            <v>3.9990000000000001</v>
          </cell>
        </row>
        <row r="928">
          <cell r="C928" t="str">
            <v>CUNETA</v>
          </cell>
          <cell r="D928">
            <v>0.33200000000000002</v>
          </cell>
          <cell r="E928">
            <v>3.3149999999999999</v>
          </cell>
        </row>
        <row r="929">
          <cell r="C929" t="str">
            <v>BASE_GRANULAR</v>
          </cell>
          <cell r="D929">
            <v>0.76200000000000001</v>
          </cell>
          <cell r="E929">
            <v>7.6130000000000004</v>
          </cell>
        </row>
        <row r="930">
          <cell r="C930" t="str">
            <v>RECICLADO</v>
          </cell>
          <cell r="D930">
            <v>1.911</v>
          </cell>
          <cell r="E930">
            <v>19.094000000000001</v>
          </cell>
        </row>
        <row r="931">
          <cell r="C931" t="str">
            <v>CONCRETO_ASFÁLTICO</v>
          </cell>
          <cell r="D931">
            <v>0.4</v>
          </cell>
          <cell r="E931">
            <v>9.4E-2</v>
          </cell>
        </row>
        <row r="932">
          <cell r="C932" t="str">
            <v>CUNETA</v>
          </cell>
          <cell r="D932">
            <v>0.33200000000000002</v>
          </cell>
          <cell r="E932">
            <v>7.8E-2</v>
          </cell>
        </row>
        <row r="933">
          <cell r="C933" t="str">
            <v>BASE_GRANULAR</v>
          </cell>
          <cell r="D933">
            <v>0.76200000000000001</v>
          </cell>
          <cell r="E933">
            <v>0.17899999999999999</v>
          </cell>
        </row>
        <row r="934">
          <cell r="C934" t="str">
            <v>RECICLADO</v>
          </cell>
          <cell r="D934">
            <v>1.911</v>
          </cell>
          <cell r="E934">
            <v>0.44800000000000001</v>
          </cell>
        </row>
        <row r="935">
          <cell r="C935" t="str">
            <v>CONCRETO_ASFÁLTICO</v>
          </cell>
          <cell r="D935">
            <v>0.4</v>
          </cell>
          <cell r="E935">
            <v>0</v>
          </cell>
        </row>
        <row r="936">
          <cell r="C936" t="str">
            <v>CUNETA</v>
          </cell>
          <cell r="D936">
            <v>0.33200000000000002</v>
          </cell>
          <cell r="E936">
            <v>0</v>
          </cell>
        </row>
        <row r="937">
          <cell r="C937" t="str">
            <v>BASE_GRANULAR</v>
          </cell>
          <cell r="D937">
            <v>0.76200000000000001</v>
          </cell>
          <cell r="E937">
            <v>0</v>
          </cell>
        </row>
        <row r="938">
          <cell r="C938" t="str">
            <v>RECICLADO</v>
          </cell>
          <cell r="D938">
            <v>1.911</v>
          </cell>
          <cell r="E938">
            <v>1E-3</v>
          </cell>
        </row>
        <row r="939">
          <cell r="C939" t="str">
            <v>CONCRETO_ASFÁLTICO</v>
          </cell>
          <cell r="D939">
            <v>0.4</v>
          </cell>
          <cell r="E939">
            <v>3.9049999999999998</v>
          </cell>
        </row>
        <row r="940">
          <cell r="C940" t="str">
            <v>CUNETA</v>
          </cell>
          <cell r="D940">
            <v>0.33200000000000002</v>
          </cell>
          <cell r="E940">
            <v>3.2370000000000001</v>
          </cell>
        </row>
        <row r="941">
          <cell r="C941" t="str">
            <v>BASE_GRANULAR</v>
          </cell>
          <cell r="D941">
            <v>0.76100000000000001</v>
          </cell>
          <cell r="E941">
            <v>7.4359999999999999</v>
          </cell>
        </row>
        <row r="942">
          <cell r="C942" t="str">
            <v>RECICLADO</v>
          </cell>
          <cell r="D942">
            <v>1.909</v>
          </cell>
          <cell r="E942">
            <v>18.652999999999999</v>
          </cell>
        </row>
        <row r="943">
          <cell r="C943" t="str">
            <v>CONCRETO_ASFÁLTICO</v>
          </cell>
          <cell r="D943">
            <v>0.4</v>
          </cell>
          <cell r="E943">
            <v>3.4129999999999998</v>
          </cell>
        </row>
        <row r="944">
          <cell r="C944" t="str">
            <v>CUNETA</v>
          </cell>
          <cell r="D944">
            <v>0.33200000000000002</v>
          </cell>
          <cell r="E944">
            <v>2.83</v>
          </cell>
        </row>
        <row r="945">
          <cell r="C945" t="str">
            <v>BASE_GRANULAR</v>
          </cell>
          <cell r="D945">
            <v>0.754</v>
          </cell>
          <cell r="E945">
            <v>6.4669999999999996</v>
          </cell>
        </row>
        <row r="946">
          <cell r="C946" t="str">
            <v>RECICLADO</v>
          </cell>
          <cell r="D946">
            <v>1.881</v>
          </cell>
          <cell r="E946">
            <v>16.173999999999999</v>
          </cell>
        </row>
        <row r="947">
          <cell r="C947" t="str">
            <v>CONCRETO_ASFÁLTICO</v>
          </cell>
          <cell r="D947">
            <v>0.4</v>
          </cell>
          <cell r="E947">
            <v>9.0999999999999998E-2</v>
          </cell>
        </row>
        <row r="948">
          <cell r="C948" t="str">
            <v>CUNETA</v>
          </cell>
          <cell r="D948">
            <v>0.33200000000000002</v>
          </cell>
          <cell r="E948">
            <v>7.4999999999999997E-2</v>
          </cell>
        </row>
        <row r="949">
          <cell r="C949" t="str">
            <v>BASE_GRANULAR</v>
          </cell>
          <cell r="D949">
            <v>0.754</v>
          </cell>
          <cell r="E949">
            <v>0.17199999999999999</v>
          </cell>
        </row>
        <row r="950">
          <cell r="C950" t="str">
            <v>RECICLADO</v>
          </cell>
          <cell r="D950">
            <v>1.881</v>
          </cell>
          <cell r="E950">
            <v>0.42799999999999999</v>
          </cell>
        </row>
        <row r="951">
          <cell r="C951" t="str">
            <v>CONCRETO_ASFÁLTICO</v>
          </cell>
          <cell r="D951">
            <v>0.4</v>
          </cell>
          <cell r="E951">
            <v>0.495</v>
          </cell>
        </row>
        <row r="952">
          <cell r="C952" t="str">
            <v>CUNETA</v>
          </cell>
          <cell r="D952">
            <v>0.33200000000000002</v>
          </cell>
          <cell r="E952">
            <v>0.41</v>
          </cell>
        </row>
        <row r="953">
          <cell r="C953" t="str">
            <v>BASE_GRANULAR</v>
          </cell>
          <cell r="D953">
            <v>0.755</v>
          </cell>
          <cell r="E953">
            <v>0.93400000000000005</v>
          </cell>
        </row>
        <row r="954">
          <cell r="C954" t="str">
            <v>RECICLADO</v>
          </cell>
          <cell r="D954">
            <v>1.885</v>
          </cell>
          <cell r="E954">
            <v>2.33</v>
          </cell>
        </row>
        <row r="955">
          <cell r="C955" t="str">
            <v>CONCRETO_ASFÁLTICO</v>
          </cell>
          <cell r="D955">
            <v>0.4</v>
          </cell>
          <cell r="E955">
            <v>3.9990000000000001</v>
          </cell>
        </row>
        <row r="956">
          <cell r="C956" t="str">
            <v>CUNETA</v>
          </cell>
          <cell r="D956">
            <v>0.33200000000000002</v>
          </cell>
          <cell r="E956">
            <v>3.3149999999999999</v>
          </cell>
        </row>
        <row r="957">
          <cell r="C957" t="str">
            <v>BASE_GRANULAR</v>
          </cell>
          <cell r="D957">
            <v>0.76200000000000001</v>
          </cell>
          <cell r="E957">
            <v>7.585</v>
          </cell>
        </row>
        <row r="958">
          <cell r="C958" t="str">
            <v>RECICLADO</v>
          </cell>
          <cell r="D958">
            <v>1.911</v>
          </cell>
          <cell r="E958">
            <v>18.978999999999999</v>
          </cell>
        </row>
        <row r="959">
          <cell r="C959" t="str">
            <v>CONCRETO_ASFÁLTICO</v>
          </cell>
          <cell r="D959">
            <v>0.4</v>
          </cell>
          <cell r="E959">
            <v>2.105</v>
          </cell>
        </row>
        <row r="960">
          <cell r="C960" t="str">
            <v>CUNETA</v>
          </cell>
          <cell r="D960">
            <v>0.33200000000000002</v>
          </cell>
          <cell r="E960">
            <v>1.7450000000000001</v>
          </cell>
        </row>
        <row r="961">
          <cell r="C961" t="str">
            <v>BASE_GRANULAR</v>
          </cell>
          <cell r="D961">
            <v>0.76200000000000001</v>
          </cell>
          <cell r="E961">
            <v>4.008</v>
          </cell>
        </row>
        <row r="962">
          <cell r="C962" t="str">
            <v>RECICLADO</v>
          </cell>
          <cell r="D962">
            <v>1.911</v>
          </cell>
          <cell r="E962">
            <v>10.058</v>
          </cell>
        </row>
        <row r="963">
          <cell r="C963" t="str">
            <v>CONCRETO_ASFÁLTICO</v>
          </cell>
          <cell r="D963">
            <v>0.4</v>
          </cell>
          <cell r="E963">
            <v>0</v>
          </cell>
        </row>
        <row r="964">
          <cell r="C964" t="str">
            <v>CUNETA</v>
          </cell>
          <cell r="D964">
            <v>0.33200000000000002</v>
          </cell>
          <cell r="E964">
            <v>0</v>
          </cell>
        </row>
        <row r="965">
          <cell r="C965" t="str">
            <v>BASE_GRANULAR</v>
          </cell>
          <cell r="D965">
            <v>0.76200000000000001</v>
          </cell>
          <cell r="E965">
            <v>0</v>
          </cell>
        </row>
        <row r="966">
          <cell r="C966" t="str">
            <v>RECICLADO</v>
          </cell>
          <cell r="D966">
            <v>1.911</v>
          </cell>
          <cell r="E966">
            <v>0</v>
          </cell>
        </row>
        <row r="967">
          <cell r="C967" t="str">
            <v>CONCRETO_ASFÁLTICO</v>
          </cell>
          <cell r="D967">
            <v>0.4</v>
          </cell>
          <cell r="E967">
            <v>1.895</v>
          </cell>
        </row>
        <row r="968">
          <cell r="C968" t="str">
            <v>CUNETA</v>
          </cell>
          <cell r="D968">
            <v>0.33200000000000002</v>
          </cell>
          <cell r="E968">
            <v>1.571</v>
          </cell>
        </row>
        <row r="969">
          <cell r="C969" t="str">
            <v>BASE_GRANULAR</v>
          </cell>
          <cell r="D969">
            <v>0.76200000000000001</v>
          </cell>
          <cell r="E969">
            <v>3.609</v>
          </cell>
        </row>
        <row r="970">
          <cell r="C970" t="str">
            <v>RECICLADO</v>
          </cell>
          <cell r="D970">
            <v>1.911</v>
          </cell>
          <cell r="E970">
            <v>9.0540000000000003</v>
          </cell>
        </row>
        <row r="971">
          <cell r="C971" t="str">
            <v>CONCRETO_ASFÁLTICO</v>
          </cell>
          <cell r="D971">
            <v>0.4</v>
          </cell>
          <cell r="E971">
            <v>3.9990000000000001</v>
          </cell>
        </row>
        <row r="972">
          <cell r="C972" t="str">
            <v>CUNETA</v>
          </cell>
          <cell r="D972">
            <v>0.33200000000000002</v>
          </cell>
          <cell r="E972">
            <v>3.3149999999999999</v>
          </cell>
        </row>
        <row r="973">
          <cell r="C973" t="str">
            <v>BASE_GRANULAR</v>
          </cell>
          <cell r="D973">
            <v>0.75600000000000001</v>
          </cell>
          <cell r="E973">
            <v>7.5869999999999997</v>
          </cell>
        </row>
        <row r="974">
          <cell r="C974" t="str">
            <v>RECICLADO</v>
          </cell>
          <cell r="D974">
            <v>1.8859999999999999</v>
          </cell>
          <cell r="E974">
            <v>18.986999999999998</v>
          </cell>
        </row>
        <row r="975">
          <cell r="C975" t="str">
            <v>CONCRETO_ASFÁLTICO</v>
          </cell>
          <cell r="D975">
            <v>0.4</v>
          </cell>
          <cell r="E975">
            <v>0.70499999999999996</v>
          </cell>
        </row>
        <row r="976">
          <cell r="C976" t="str">
            <v>CUNETA</v>
          </cell>
          <cell r="D976">
            <v>0.33200000000000002</v>
          </cell>
          <cell r="E976">
            <v>0.58399999999999996</v>
          </cell>
        </row>
        <row r="977">
          <cell r="C977" t="str">
            <v>BASE_GRANULAR</v>
          </cell>
          <cell r="D977">
            <v>0.754</v>
          </cell>
          <cell r="E977">
            <v>1.331</v>
          </cell>
        </row>
        <row r="978">
          <cell r="C978" t="str">
            <v>RECICLADO</v>
          </cell>
          <cell r="D978">
            <v>1.881</v>
          </cell>
          <cell r="E978">
            <v>3.32</v>
          </cell>
        </row>
        <row r="979">
          <cell r="C979" t="str">
            <v>CONCRETO_ASFÁLTICO</v>
          </cell>
          <cell r="D979">
            <v>0.4</v>
          </cell>
          <cell r="E979">
            <v>1.589</v>
          </cell>
        </row>
        <row r="980">
          <cell r="C980" t="str">
            <v>CUNETA</v>
          </cell>
          <cell r="D980">
            <v>0.33200000000000002</v>
          </cell>
          <cell r="E980">
            <v>1.3169999999999999</v>
          </cell>
        </row>
        <row r="981">
          <cell r="C981" t="str">
            <v>BASE_GRANULAR</v>
          </cell>
          <cell r="D981">
            <v>0.75700000000000001</v>
          </cell>
          <cell r="E981">
            <v>3.0030000000000001</v>
          </cell>
        </row>
        <row r="982">
          <cell r="C982" t="str">
            <v>RECICLADO</v>
          </cell>
          <cell r="D982">
            <v>1.8919999999999999</v>
          </cell>
          <cell r="E982">
            <v>7.4950000000000001</v>
          </cell>
        </row>
        <row r="983">
          <cell r="C983" t="str">
            <v>CONCRETO_ASFÁLTICO</v>
          </cell>
          <cell r="D983">
            <v>0.4</v>
          </cell>
          <cell r="E983">
            <v>1.7050000000000001</v>
          </cell>
        </row>
        <row r="984">
          <cell r="C984" t="str">
            <v>CUNETA</v>
          </cell>
          <cell r="D984">
            <v>0.33200000000000002</v>
          </cell>
          <cell r="E984">
            <v>1.4139999999999999</v>
          </cell>
        </row>
        <row r="985">
          <cell r="C985" t="str">
            <v>BASE_GRANULAR</v>
          </cell>
          <cell r="D985">
            <v>0.76</v>
          </cell>
          <cell r="E985">
            <v>3.2349999999999999</v>
          </cell>
        </row>
        <row r="986">
          <cell r="C986" t="str">
            <v>RECICLADO</v>
          </cell>
          <cell r="D986">
            <v>1.905</v>
          </cell>
          <cell r="E986">
            <v>8.0960000000000001</v>
          </cell>
        </row>
        <row r="987">
          <cell r="C987" t="str">
            <v>CONCRETO_ASFÁLTICO</v>
          </cell>
          <cell r="D987">
            <v>0.4</v>
          </cell>
          <cell r="E987">
            <v>3.9340000000000002</v>
          </cell>
        </row>
        <row r="988">
          <cell r="C988" t="str">
            <v>CUNETA</v>
          </cell>
          <cell r="D988">
            <v>0.33200000000000002</v>
          </cell>
          <cell r="E988">
            <v>3.2610000000000001</v>
          </cell>
        </row>
        <row r="989">
          <cell r="C989" t="str">
            <v>BASE_GRANULAR</v>
          </cell>
          <cell r="D989">
            <v>0.76200000000000001</v>
          </cell>
          <cell r="E989">
            <v>7.4870000000000001</v>
          </cell>
        </row>
        <row r="990">
          <cell r="C990" t="str">
            <v>RECICLADO</v>
          </cell>
          <cell r="D990">
            <v>1.911</v>
          </cell>
          <cell r="E990">
            <v>18.777000000000001</v>
          </cell>
        </row>
        <row r="991">
          <cell r="C991" t="str">
            <v>CONCRETO_ASFÁLTICO</v>
          </cell>
          <cell r="D991">
            <v>0.4</v>
          </cell>
          <cell r="E991">
            <v>6.6000000000000003E-2</v>
          </cell>
        </row>
        <row r="992">
          <cell r="C992" t="str">
            <v>CUNETA</v>
          </cell>
          <cell r="D992">
            <v>0.33200000000000002</v>
          </cell>
          <cell r="E992">
            <v>5.3999999999999999E-2</v>
          </cell>
        </row>
        <row r="993">
          <cell r="C993" t="str">
            <v>BASE_GRANULAR</v>
          </cell>
          <cell r="D993">
            <v>0.76200000000000001</v>
          </cell>
          <cell r="E993">
            <v>0.125</v>
          </cell>
        </row>
        <row r="994">
          <cell r="C994" t="str">
            <v>RECICLADO</v>
          </cell>
          <cell r="D994">
            <v>1.911</v>
          </cell>
          <cell r="E994">
            <v>0.314</v>
          </cell>
        </row>
        <row r="995">
          <cell r="C995" t="str">
            <v>CONCRETO_ASFÁLTICO</v>
          </cell>
          <cell r="D995">
            <v>0.4</v>
          </cell>
          <cell r="E995">
            <v>3.9990000000000001</v>
          </cell>
        </row>
        <row r="996">
          <cell r="C996" t="str">
            <v>CUNETA</v>
          </cell>
          <cell r="D996">
            <v>0.33200000000000002</v>
          </cell>
          <cell r="E996">
            <v>3.3149999999999999</v>
          </cell>
        </row>
        <row r="997">
          <cell r="C997" t="str">
            <v>BASE_GRANULAR</v>
          </cell>
          <cell r="D997">
            <v>0.76200000000000001</v>
          </cell>
          <cell r="E997">
            <v>7.625</v>
          </cell>
        </row>
        <row r="998">
          <cell r="C998" t="str">
            <v>RECICLADO</v>
          </cell>
          <cell r="D998">
            <v>1.911</v>
          </cell>
          <cell r="E998">
            <v>19.149999999999999</v>
          </cell>
        </row>
        <row r="999">
          <cell r="C999" t="str">
            <v>CONCRETO_ASFÁLTICO</v>
          </cell>
          <cell r="D999">
            <v>0.4</v>
          </cell>
          <cell r="E999">
            <v>2.7090000000000001</v>
          </cell>
        </row>
        <row r="1000">
          <cell r="C1000" t="str">
            <v>CUNETA</v>
          </cell>
          <cell r="D1000">
            <v>0.33200000000000002</v>
          </cell>
          <cell r="E1000">
            <v>2.246</v>
          </cell>
        </row>
        <row r="1001">
          <cell r="C1001" t="str">
            <v>BASE_GRANULAR</v>
          </cell>
          <cell r="D1001">
            <v>0.76200000000000001</v>
          </cell>
          <cell r="E1001">
            <v>5.165</v>
          </cell>
        </row>
        <row r="1002">
          <cell r="C1002" t="str">
            <v>RECICLADO</v>
          </cell>
          <cell r="D1002">
            <v>1.911</v>
          </cell>
          <cell r="E1002">
            <v>12.972</v>
          </cell>
        </row>
        <row r="1003">
          <cell r="C1003" t="str">
            <v>CONCRETO_ASFÁLTICO</v>
          </cell>
          <cell r="D1003">
            <v>0.4</v>
          </cell>
          <cell r="E1003">
            <v>1.29</v>
          </cell>
        </row>
        <row r="1004">
          <cell r="C1004" t="str">
            <v>CUNETA</v>
          </cell>
          <cell r="D1004">
            <v>0.33200000000000002</v>
          </cell>
          <cell r="E1004">
            <v>1.07</v>
          </cell>
        </row>
        <row r="1005">
          <cell r="C1005" t="str">
            <v>BASE_GRANULAR</v>
          </cell>
          <cell r="D1005">
            <v>0.76200000000000001</v>
          </cell>
          <cell r="E1005">
            <v>2.4580000000000002</v>
          </cell>
        </row>
        <row r="1006">
          <cell r="C1006" t="str">
            <v>RECICLADO</v>
          </cell>
          <cell r="D1006">
            <v>1.911</v>
          </cell>
          <cell r="E1006">
            <v>6.1669999999999998</v>
          </cell>
        </row>
        <row r="1007">
          <cell r="C1007" t="str">
            <v>CONCRETO_ASFÁLTICO</v>
          </cell>
          <cell r="D1007">
            <v>0.4</v>
          </cell>
          <cell r="E1007">
            <v>3.9990000000000001</v>
          </cell>
        </row>
        <row r="1008">
          <cell r="C1008" t="str">
            <v>CUNETA</v>
          </cell>
          <cell r="D1008">
            <v>0.33200000000000002</v>
          </cell>
          <cell r="E1008">
            <v>3.3149999999999999</v>
          </cell>
        </row>
        <row r="1009">
          <cell r="C1009" t="str">
            <v>BASE_GRANULAR</v>
          </cell>
          <cell r="D1009">
            <v>0.75800000000000001</v>
          </cell>
          <cell r="E1009">
            <v>7.5979999999999999</v>
          </cell>
        </row>
        <row r="1010">
          <cell r="C1010" t="str">
            <v>RECICLADO</v>
          </cell>
          <cell r="D1010">
            <v>1.895</v>
          </cell>
          <cell r="E1010">
            <v>19.036000000000001</v>
          </cell>
        </row>
        <row r="1011">
          <cell r="C1011" t="str">
            <v>CONCRETO_ASFÁLTICO</v>
          </cell>
          <cell r="D1011">
            <v>0.4</v>
          </cell>
          <cell r="E1011">
            <v>0.34899999999999998</v>
          </cell>
        </row>
        <row r="1012">
          <cell r="C1012" t="str">
            <v>CUNETA</v>
          </cell>
          <cell r="D1012">
            <v>0.33200000000000002</v>
          </cell>
          <cell r="E1012">
            <v>0.28999999999999998</v>
          </cell>
        </row>
        <row r="1013">
          <cell r="C1013" t="str">
            <v>BASE_GRANULAR</v>
          </cell>
          <cell r="D1013">
            <v>0.75700000000000001</v>
          </cell>
          <cell r="E1013">
            <v>0.66200000000000003</v>
          </cell>
        </row>
        <row r="1014">
          <cell r="C1014" t="str">
            <v>RECICLADO</v>
          </cell>
          <cell r="D1014">
            <v>1.8919999999999999</v>
          </cell>
          <cell r="E1014">
            <v>1.6539999999999999</v>
          </cell>
        </row>
        <row r="1015">
          <cell r="C1015" t="str">
            <v>CONCRETO_ASFÁLTICO</v>
          </cell>
          <cell r="D1015">
            <v>0.4</v>
          </cell>
          <cell r="E1015">
            <v>1.8049999999999999</v>
          </cell>
        </row>
        <row r="1016">
          <cell r="C1016" t="str">
            <v>CUNETA</v>
          </cell>
          <cell r="D1016">
            <v>0.33200000000000002</v>
          </cell>
          <cell r="E1016">
            <v>1.496</v>
          </cell>
        </row>
        <row r="1017">
          <cell r="C1017" t="str">
            <v>BASE_GRANULAR</v>
          </cell>
          <cell r="D1017">
            <v>0.76300000000000001</v>
          </cell>
          <cell r="E1017">
            <v>3.4289999999999998</v>
          </cell>
        </row>
        <row r="1018">
          <cell r="C1018" t="str">
            <v>RECICLADO</v>
          </cell>
          <cell r="D1018">
            <v>1.9159999999999999</v>
          </cell>
          <cell r="E1018">
            <v>8.5920000000000005</v>
          </cell>
        </row>
        <row r="1019">
          <cell r="C1019" t="str">
            <v>CONCRETO_ASFÁLTICO</v>
          </cell>
          <cell r="D1019">
            <v>0.4</v>
          </cell>
          <cell r="E1019">
            <v>1.845</v>
          </cell>
        </row>
        <row r="1020">
          <cell r="C1020" t="str">
            <v>CUNETA</v>
          </cell>
          <cell r="D1020">
            <v>0.33200000000000002</v>
          </cell>
          <cell r="E1020">
            <v>1.53</v>
          </cell>
        </row>
        <row r="1021">
          <cell r="C1021" t="str">
            <v>BASE_GRANULAR</v>
          </cell>
          <cell r="D1021">
            <v>0.76200000000000001</v>
          </cell>
          <cell r="E1021">
            <v>3.5230000000000001</v>
          </cell>
        </row>
        <row r="1022">
          <cell r="C1022" t="str">
            <v>RECICLADO</v>
          </cell>
          <cell r="D1022">
            <v>1.911</v>
          </cell>
          <cell r="E1022">
            <v>8.8580000000000005</v>
          </cell>
        </row>
        <row r="1023">
          <cell r="C1023" t="str">
            <v>CONCRETO_ASFÁLTICO</v>
          </cell>
          <cell r="D1023">
            <v>0.4</v>
          </cell>
          <cell r="E1023">
            <v>3.9990000000000001</v>
          </cell>
        </row>
        <row r="1024">
          <cell r="C1024" t="str">
            <v>CUNETA</v>
          </cell>
          <cell r="D1024">
            <v>0.33200000000000002</v>
          </cell>
          <cell r="E1024">
            <v>3.3149999999999999</v>
          </cell>
        </row>
        <row r="1025">
          <cell r="C1025" t="str">
            <v>BASE_GRANULAR</v>
          </cell>
          <cell r="D1025">
            <v>0.76200000000000001</v>
          </cell>
          <cell r="E1025">
            <v>7.6349999999999998</v>
          </cell>
        </row>
        <row r="1026">
          <cell r="C1026" t="str">
            <v>RECICLADO</v>
          </cell>
          <cell r="D1026">
            <v>1.911</v>
          </cell>
          <cell r="E1026">
            <v>19.198</v>
          </cell>
        </row>
        <row r="1027">
          <cell r="C1027" t="str">
            <v>CONCRETO_ASFÁLTICO</v>
          </cell>
          <cell r="D1027">
            <v>0.4</v>
          </cell>
          <cell r="E1027">
            <v>3.9990000000000001</v>
          </cell>
        </row>
        <row r="1028">
          <cell r="C1028" t="str">
            <v>CUNETA</v>
          </cell>
          <cell r="D1028">
            <v>0.33200000000000002</v>
          </cell>
          <cell r="E1028">
            <v>3.3149999999999999</v>
          </cell>
        </row>
        <row r="1029">
          <cell r="C1029" t="str">
            <v>BASE_GRANULAR</v>
          </cell>
          <cell r="D1029">
            <v>0.76200000000000001</v>
          </cell>
          <cell r="E1029">
            <v>7.6349999999999998</v>
          </cell>
        </row>
        <row r="1030">
          <cell r="C1030" t="str">
            <v>RECICLADO</v>
          </cell>
          <cell r="D1030">
            <v>1.911</v>
          </cell>
          <cell r="E1030">
            <v>19.198</v>
          </cell>
        </row>
        <row r="1031">
          <cell r="C1031" t="str">
            <v>CONCRETO_ASFÁLTICO</v>
          </cell>
          <cell r="D1031">
            <v>0.4</v>
          </cell>
          <cell r="E1031">
            <v>1.615</v>
          </cell>
        </row>
        <row r="1032">
          <cell r="C1032" t="str">
            <v>CUNETA</v>
          </cell>
          <cell r="D1032">
            <v>0.33200000000000002</v>
          </cell>
          <cell r="E1032">
            <v>1.339</v>
          </cell>
        </row>
        <row r="1033">
          <cell r="C1033" t="str">
            <v>BASE_GRANULAR</v>
          </cell>
          <cell r="D1033">
            <v>0.754</v>
          </cell>
          <cell r="E1033">
            <v>3.0649999999999999</v>
          </cell>
        </row>
        <row r="1034">
          <cell r="C1034" t="str">
            <v>RECICLADO</v>
          </cell>
          <cell r="D1034">
            <v>1.881</v>
          </cell>
          <cell r="E1034">
            <v>7.6760000000000002</v>
          </cell>
        </row>
        <row r="1035">
          <cell r="C1035" t="str">
            <v>CONCRETO_ASFÁLTICO</v>
          </cell>
          <cell r="D1035">
            <v>0.4</v>
          </cell>
          <cell r="E1035">
            <v>0.28299999999999997</v>
          </cell>
        </row>
        <row r="1036">
          <cell r="C1036" t="str">
            <v>CUNETA</v>
          </cell>
          <cell r="D1036">
            <v>0.33200000000000002</v>
          </cell>
          <cell r="E1036">
            <v>0.23499999999999999</v>
          </cell>
        </row>
        <row r="1037">
          <cell r="C1037" t="str">
            <v>BASE_GRANULAR</v>
          </cell>
          <cell r="D1037">
            <v>0.754</v>
          </cell>
          <cell r="E1037">
            <v>0.53400000000000003</v>
          </cell>
        </row>
        <row r="1038">
          <cell r="C1038" t="str">
            <v>RECICLADO</v>
          </cell>
          <cell r="D1038">
            <v>1.881</v>
          </cell>
          <cell r="E1038">
            <v>1.3320000000000001</v>
          </cell>
        </row>
        <row r="1039">
          <cell r="C1039" t="str">
            <v>CONCRETO_ASFÁLTICO</v>
          </cell>
          <cell r="D1039">
            <v>0.4</v>
          </cell>
          <cell r="E1039">
            <v>2.101</v>
          </cell>
        </row>
        <row r="1040">
          <cell r="C1040" t="str">
            <v>CUNETA</v>
          </cell>
          <cell r="D1040">
            <v>0.33200000000000002</v>
          </cell>
          <cell r="E1040">
            <v>1.7410000000000001</v>
          </cell>
        </row>
        <row r="1041">
          <cell r="C1041" t="str">
            <v>BASE_GRANULAR</v>
          </cell>
          <cell r="D1041">
            <v>0.75800000000000001</v>
          </cell>
          <cell r="E1041">
            <v>3.972</v>
          </cell>
        </row>
        <row r="1042">
          <cell r="C1042" t="str">
            <v>RECICLADO</v>
          </cell>
          <cell r="D1042">
            <v>1.8959999999999999</v>
          </cell>
          <cell r="E1042">
            <v>9.9179999999999993</v>
          </cell>
        </row>
        <row r="1043">
          <cell r="C1043" t="str">
            <v>CONCRETO_ASFÁLTICO</v>
          </cell>
          <cell r="D1043">
            <v>0.4</v>
          </cell>
          <cell r="E1043">
            <v>3.9990000000000001</v>
          </cell>
        </row>
        <row r="1044">
          <cell r="C1044" t="str">
            <v>CUNETA</v>
          </cell>
          <cell r="D1044">
            <v>0.33200000000000002</v>
          </cell>
          <cell r="E1044">
            <v>3.3149999999999999</v>
          </cell>
        </row>
        <row r="1045">
          <cell r="C1045" t="str">
            <v>BASE_GRANULAR</v>
          </cell>
          <cell r="D1045">
            <v>0.76200000000000001</v>
          </cell>
          <cell r="E1045">
            <v>7.5979999999999999</v>
          </cell>
        </row>
        <row r="1046">
          <cell r="C1046" t="str">
            <v>RECICLADO</v>
          </cell>
          <cell r="D1046">
            <v>1.911</v>
          </cell>
          <cell r="E1046">
            <v>19.035</v>
          </cell>
        </row>
        <row r="1047">
          <cell r="C1047" t="str">
            <v>CONCRETO_ASFÁLTICO</v>
          </cell>
          <cell r="D1047">
            <v>0.4</v>
          </cell>
          <cell r="E1047">
            <v>1.4990000000000001</v>
          </cell>
        </row>
        <row r="1048">
          <cell r="C1048" t="str">
            <v>CUNETA</v>
          </cell>
          <cell r="D1048">
            <v>0.33200000000000002</v>
          </cell>
          <cell r="E1048">
            <v>1.242</v>
          </cell>
        </row>
        <row r="1049">
          <cell r="C1049" t="str">
            <v>BASE_GRANULAR</v>
          </cell>
          <cell r="D1049">
            <v>0.76200000000000001</v>
          </cell>
          <cell r="E1049">
            <v>2.8540000000000001</v>
          </cell>
        </row>
        <row r="1050">
          <cell r="C1050" t="str">
            <v>RECICLADO</v>
          </cell>
          <cell r="D1050">
            <v>1.911</v>
          </cell>
          <cell r="E1050">
            <v>7.1619999999999999</v>
          </cell>
        </row>
        <row r="1051">
          <cell r="C1051" t="str">
            <v>CONCRETO_ASFÁLTICO</v>
          </cell>
          <cell r="D1051">
            <v>0.4</v>
          </cell>
          <cell r="E1051">
            <v>0</v>
          </cell>
        </row>
        <row r="1052">
          <cell r="C1052" t="str">
            <v>CUNETA</v>
          </cell>
          <cell r="D1052">
            <v>0.33200000000000002</v>
          </cell>
          <cell r="E1052">
            <v>0</v>
          </cell>
        </row>
        <row r="1053">
          <cell r="C1053" t="str">
            <v>BASE_GRANULAR</v>
          </cell>
          <cell r="D1053">
            <v>0.76200000000000001</v>
          </cell>
          <cell r="E1053">
            <v>0</v>
          </cell>
        </row>
        <row r="1054">
          <cell r="C1054" t="str">
            <v>RECICLADO</v>
          </cell>
          <cell r="D1054">
            <v>1.911</v>
          </cell>
          <cell r="E1054">
            <v>0</v>
          </cell>
        </row>
        <row r="1055">
          <cell r="C1055" t="str">
            <v>CONCRETO_ASFÁLTICO</v>
          </cell>
          <cell r="D1055">
            <v>0.4</v>
          </cell>
          <cell r="E1055">
            <v>2.5</v>
          </cell>
        </row>
        <row r="1056">
          <cell r="C1056" t="str">
            <v>CUNETA</v>
          </cell>
          <cell r="D1056">
            <v>0.33200000000000002</v>
          </cell>
          <cell r="E1056">
            <v>2.073</v>
          </cell>
        </row>
        <row r="1057">
          <cell r="C1057" t="str">
            <v>BASE_GRANULAR</v>
          </cell>
          <cell r="D1057">
            <v>0.76200000000000001</v>
          </cell>
          <cell r="E1057">
            <v>4.7629999999999999</v>
          </cell>
        </row>
        <row r="1058">
          <cell r="C1058" t="str">
            <v>RECICLADO</v>
          </cell>
          <cell r="D1058">
            <v>1.911</v>
          </cell>
          <cell r="E1058">
            <v>11.95</v>
          </cell>
        </row>
        <row r="1059">
          <cell r="C1059" t="str">
            <v>CONCRETO_ASFÁLTICO</v>
          </cell>
          <cell r="D1059">
            <v>0.4</v>
          </cell>
          <cell r="E1059">
            <v>3.9990000000000001</v>
          </cell>
        </row>
        <row r="1060">
          <cell r="C1060" t="str">
            <v>CUNETA</v>
          </cell>
          <cell r="D1060">
            <v>0.33200000000000002</v>
          </cell>
          <cell r="E1060">
            <v>3.3149999999999999</v>
          </cell>
        </row>
        <row r="1061">
          <cell r="C1061" t="str">
            <v>BASE_GRANULAR</v>
          </cell>
          <cell r="D1061">
            <v>0.75600000000000001</v>
          </cell>
          <cell r="E1061">
            <v>7.59</v>
          </cell>
        </row>
        <row r="1062">
          <cell r="C1062" t="str">
            <v>RECICLADO</v>
          </cell>
          <cell r="D1062">
            <v>1.889</v>
          </cell>
          <cell r="E1062">
            <v>18.998999999999999</v>
          </cell>
        </row>
        <row r="1063">
          <cell r="C1063" t="str">
            <v>CONCRETO_ASFÁLTICO</v>
          </cell>
          <cell r="D1063">
            <v>0.4</v>
          </cell>
          <cell r="E1063">
            <v>1.099</v>
          </cell>
        </row>
        <row r="1064">
          <cell r="C1064" t="str">
            <v>CUNETA</v>
          </cell>
          <cell r="D1064">
            <v>0.33200000000000002</v>
          </cell>
          <cell r="E1064">
            <v>0.91100000000000003</v>
          </cell>
        </row>
        <row r="1065">
          <cell r="C1065" t="str">
            <v>BASE_GRANULAR</v>
          </cell>
          <cell r="D1065">
            <v>0.754</v>
          </cell>
          <cell r="E1065">
            <v>2.0750000000000002</v>
          </cell>
        </row>
        <row r="1066">
          <cell r="C1066" t="str">
            <v>RECICLADO</v>
          </cell>
          <cell r="D1066">
            <v>1.881</v>
          </cell>
          <cell r="E1066">
            <v>5.1779999999999999</v>
          </cell>
        </row>
        <row r="1067">
          <cell r="C1067" t="str">
            <v>CONCRETO_ASFÁLTICO</v>
          </cell>
          <cell r="D1067">
            <v>0.4</v>
          </cell>
          <cell r="E1067">
            <v>0.13200000000000001</v>
          </cell>
        </row>
        <row r="1068">
          <cell r="C1068" t="str">
            <v>CUNETA</v>
          </cell>
          <cell r="D1068">
            <v>0.33200000000000002</v>
          </cell>
          <cell r="E1068">
            <v>0.11</v>
          </cell>
        </row>
        <row r="1069">
          <cell r="C1069" t="str">
            <v>BASE_GRANULAR</v>
          </cell>
          <cell r="D1069">
            <v>0.76300000000000001</v>
          </cell>
          <cell r="E1069">
            <v>0.251</v>
          </cell>
        </row>
        <row r="1070">
          <cell r="C1070" t="str">
            <v>RECICLADO</v>
          </cell>
          <cell r="D1070">
            <v>1.9159999999999999</v>
          </cell>
          <cell r="E1070">
            <v>0.628</v>
          </cell>
        </row>
        <row r="1071">
          <cell r="C1071" t="str">
            <v>CONCRETO_ASFÁLTICO</v>
          </cell>
          <cell r="D1071">
            <v>0.4</v>
          </cell>
          <cell r="E1071">
            <v>2.7679999999999998</v>
          </cell>
        </row>
        <row r="1072">
          <cell r="C1072" t="str">
            <v>CUNETA</v>
          </cell>
          <cell r="D1072">
            <v>0.33200000000000002</v>
          </cell>
          <cell r="E1072">
            <v>2.2949999999999999</v>
          </cell>
        </row>
        <row r="1073">
          <cell r="C1073" t="str">
            <v>BASE_GRANULAR</v>
          </cell>
          <cell r="D1073">
            <v>0.76200000000000001</v>
          </cell>
          <cell r="E1073">
            <v>5.2770000000000001</v>
          </cell>
        </row>
        <row r="1074">
          <cell r="C1074" t="str">
            <v>RECICLADO</v>
          </cell>
          <cell r="D1074">
            <v>1.911</v>
          </cell>
          <cell r="E1074">
            <v>13.25</v>
          </cell>
        </row>
        <row r="1075">
          <cell r="C1075" t="str">
            <v>CONCRETO_ASFÁLTICO</v>
          </cell>
          <cell r="D1075">
            <v>0.4</v>
          </cell>
          <cell r="E1075">
            <v>3.9990000000000001</v>
          </cell>
        </row>
        <row r="1076">
          <cell r="C1076" t="str">
            <v>CUNETA</v>
          </cell>
          <cell r="D1076">
            <v>0.33200000000000002</v>
          </cell>
          <cell r="E1076">
            <v>3.3149999999999999</v>
          </cell>
        </row>
        <row r="1077">
          <cell r="C1077" t="str">
            <v>BASE_GRANULAR</v>
          </cell>
          <cell r="D1077">
            <v>0.76200000000000001</v>
          </cell>
          <cell r="E1077">
            <v>7.6189999999999998</v>
          </cell>
        </row>
        <row r="1078">
          <cell r="C1078" t="str">
            <v>RECICLADO</v>
          </cell>
          <cell r="D1078">
            <v>1.911</v>
          </cell>
          <cell r="E1078">
            <v>19.12</v>
          </cell>
        </row>
        <row r="1079">
          <cell r="C1079" t="str">
            <v>CONCRETO_ASFÁLTICO</v>
          </cell>
          <cell r="D1079">
            <v>0.4</v>
          </cell>
          <cell r="E1079">
            <v>0.76800000000000002</v>
          </cell>
        </row>
        <row r="1080">
          <cell r="C1080" t="str">
            <v>CUNETA</v>
          </cell>
          <cell r="D1080">
            <v>0.33200000000000002</v>
          </cell>
          <cell r="E1080">
            <v>0.63700000000000001</v>
          </cell>
        </row>
        <row r="1081">
          <cell r="C1081" t="str">
            <v>BASE_GRANULAR</v>
          </cell>
          <cell r="D1081">
            <v>0.754</v>
          </cell>
          <cell r="E1081">
            <v>1.456</v>
          </cell>
        </row>
        <row r="1082">
          <cell r="C1082" t="str">
            <v>RECICLADO</v>
          </cell>
          <cell r="D1082">
            <v>1.881</v>
          </cell>
          <cell r="E1082">
            <v>3.6429999999999998</v>
          </cell>
        </row>
        <row r="1083">
          <cell r="C1083" t="str">
            <v>CONCRETO_ASFÁLTICO</v>
          </cell>
          <cell r="D1083">
            <v>0.4</v>
          </cell>
          <cell r="E1083">
            <v>4.4999999999999998E-2</v>
          </cell>
        </row>
        <row r="1084">
          <cell r="C1084" t="str">
            <v>CUNETA</v>
          </cell>
          <cell r="D1084">
            <v>0.33200000000000002</v>
          </cell>
          <cell r="E1084">
            <v>3.7999999999999999E-2</v>
          </cell>
        </row>
        <row r="1085">
          <cell r="C1085" t="str">
            <v>BASE_GRANULAR</v>
          </cell>
          <cell r="D1085">
            <v>0.754</v>
          </cell>
          <cell r="E1085">
            <v>8.5000000000000006E-2</v>
          </cell>
        </row>
        <row r="1086">
          <cell r="C1086" t="str">
            <v>RECICLADO</v>
          </cell>
          <cell r="D1086">
            <v>1.881</v>
          </cell>
          <cell r="E1086">
            <v>0.21299999999999999</v>
          </cell>
        </row>
        <row r="1087">
          <cell r="C1087" t="str">
            <v>CONCRETO_ASFÁLTICO</v>
          </cell>
          <cell r="D1087">
            <v>0.4</v>
          </cell>
          <cell r="E1087">
            <v>3.1859999999999999</v>
          </cell>
        </row>
        <row r="1088">
          <cell r="C1088" t="str">
            <v>CUNETA</v>
          </cell>
          <cell r="D1088">
            <v>0.33200000000000002</v>
          </cell>
          <cell r="E1088">
            <v>2.641</v>
          </cell>
        </row>
        <row r="1089">
          <cell r="C1089" t="str">
            <v>BASE_GRANULAR</v>
          </cell>
          <cell r="D1089">
            <v>0.75800000000000001</v>
          </cell>
          <cell r="E1089">
            <v>6.0229999999999997</v>
          </cell>
        </row>
        <row r="1090">
          <cell r="C1090" t="str">
            <v>RECICLADO</v>
          </cell>
          <cell r="D1090">
            <v>1.8959999999999999</v>
          </cell>
          <cell r="E1090">
            <v>15.041</v>
          </cell>
        </row>
        <row r="1091">
          <cell r="C1091" t="str">
            <v>CONCRETO_ASFÁLTICO</v>
          </cell>
          <cell r="D1091">
            <v>0.4</v>
          </cell>
          <cell r="E1091">
            <v>3.9990000000000001</v>
          </cell>
        </row>
        <row r="1092">
          <cell r="C1092" t="str">
            <v>CUNETA</v>
          </cell>
          <cell r="D1092">
            <v>0.33200000000000002</v>
          </cell>
          <cell r="E1092">
            <v>3.3149999999999999</v>
          </cell>
        </row>
        <row r="1093">
          <cell r="C1093" t="str">
            <v>BASE_GRANULAR</v>
          </cell>
          <cell r="D1093">
            <v>0.76200000000000001</v>
          </cell>
          <cell r="E1093">
            <v>7.5979999999999999</v>
          </cell>
        </row>
        <row r="1094">
          <cell r="C1094" t="str">
            <v>RECICLADO</v>
          </cell>
          <cell r="D1094">
            <v>1.911</v>
          </cell>
          <cell r="E1094">
            <v>19.035</v>
          </cell>
        </row>
        <row r="1095">
          <cell r="C1095" t="str">
            <v>CONCRETO_ASFÁLTICO</v>
          </cell>
          <cell r="D1095">
            <v>0.4</v>
          </cell>
          <cell r="E1095">
            <v>2.8130000000000002</v>
          </cell>
        </row>
        <row r="1096">
          <cell r="C1096" t="str">
            <v>CUNETA</v>
          </cell>
          <cell r="D1096">
            <v>0.33200000000000002</v>
          </cell>
          <cell r="E1096">
            <v>2.3319999999999999</v>
          </cell>
        </row>
        <row r="1097">
          <cell r="C1097" t="str">
            <v>BASE_GRANULAR</v>
          </cell>
          <cell r="D1097">
            <v>0.76200000000000001</v>
          </cell>
          <cell r="E1097">
            <v>5.3579999999999997</v>
          </cell>
        </row>
        <row r="1098">
          <cell r="C1098" t="str">
            <v>RECICLADO</v>
          </cell>
          <cell r="D1098">
            <v>1.911</v>
          </cell>
          <cell r="E1098">
            <v>13.445</v>
          </cell>
        </row>
        <row r="1099">
          <cell r="C1099" t="str">
            <v>CONCRETO_ASFÁLTICO</v>
          </cell>
          <cell r="D1099">
            <v>0.4</v>
          </cell>
          <cell r="E1099">
            <v>1.1859999999999999</v>
          </cell>
        </row>
        <row r="1100">
          <cell r="C1100" t="str">
            <v>CUNETA</v>
          </cell>
          <cell r="D1100">
            <v>0.33200000000000002</v>
          </cell>
          <cell r="E1100">
            <v>0.98299999999999998</v>
          </cell>
        </row>
        <row r="1101">
          <cell r="C1101" t="str">
            <v>BASE_GRANULAR</v>
          </cell>
          <cell r="D1101">
            <v>0.76200000000000001</v>
          </cell>
          <cell r="E1101">
            <v>2.2599999999999998</v>
          </cell>
        </row>
        <row r="1102">
          <cell r="C1102" t="str">
            <v>RECICLADO</v>
          </cell>
          <cell r="D1102">
            <v>1.911</v>
          </cell>
          <cell r="E1102">
            <v>5.673</v>
          </cell>
        </row>
        <row r="1103">
          <cell r="C1103" t="str">
            <v>CONCRETO_ASFÁLTICO</v>
          </cell>
          <cell r="D1103">
            <v>0.4</v>
          </cell>
          <cell r="E1103">
            <v>3.9990000000000001</v>
          </cell>
        </row>
        <row r="1104">
          <cell r="C1104" t="str">
            <v>CUNETA</v>
          </cell>
          <cell r="D1104">
            <v>0.33200000000000002</v>
          </cell>
          <cell r="E1104">
            <v>3.3149999999999999</v>
          </cell>
        </row>
        <row r="1105">
          <cell r="C1105" t="str">
            <v>BASE_GRANULAR</v>
          </cell>
          <cell r="D1105">
            <v>0.76200000000000001</v>
          </cell>
          <cell r="E1105">
            <v>7.6210000000000004</v>
          </cell>
        </row>
        <row r="1106">
          <cell r="C1106" t="str">
            <v>RECICLADO</v>
          </cell>
          <cell r="D1106">
            <v>1.911</v>
          </cell>
          <cell r="E1106">
            <v>19.128</v>
          </cell>
        </row>
        <row r="1107">
          <cell r="C1107" t="str">
            <v>CONCRETO_ASFÁLTICO</v>
          </cell>
          <cell r="D1107">
            <v>0.4</v>
          </cell>
          <cell r="E1107">
            <v>1.48</v>
          </cell>
        </row>
        <row r="1108">
          <cell r="C1108" t="str">
            <v>CUNETA</v>
          </cell>
          <cell r="D1108">
            <v>0.33200000000000002</v>
          </cell>
          <cell r="E1108">
            <v>1.2270000000000001</v>
          </cell>
        </row>
        <row r="1109">
          <cell r="C1109" t="str">
            <v>BASE_GRANULAR</v>
          </cell>
          <cell r="D1109">
            <v>0.76200000000000001</v>
          </cell>
          <cell r="E1109">
            <v>2.82</v>
          </cell>
        </row>
        <row r="1110">
          <cell r="C1110" t="str">
            <v>RECICLADO</v>
          </cell>
          <cell r="D1110">
            <v>1.911</v>
          </cell>
          <cell r="E1110">
            <v>7.077</v>
          </cell>
        </row>
        <row r="1111">
          <cell r="C1111" t="str">
            <v>CONCRETO_ASFÁLTICO</v>
          </cell>
          <cell r="D1111">
            <v>0.4</v>
          </cell>
          <cell r="E1111">
            <v>2.5190000000000001</v>
          </cell>
        </row>
        <row r="1112">
          <cell r="C1112" t="str">
            <v>CUNETA</v>
          </cell>
          <cell r="D1112">
            <v>0.33200000000000002</v>
          </cell>
          <cell r="E1112">
            <v>2.089</v>
          </cell>
        </row>
        <row r="1113">
          <cell r="C1113" t="str">
            <v>BASE_GRANULAR</v>
          </cell>
          <cell r="D1113">
            <v>0.76200000000000001</v>
          </cell>
          <cell r="E1113">
            <v>4.7990000000000004</v>
          </cell>
        </row>
        <row r="1114">
          <cell r="C1114" t="str">
            <v>RECICLADO</v>
          </cell>
          <cell r="D1114">
            <v>1.911</v>
          </cell>
          <cell r="E1114">
            <v>12.042</v>
          </cell>
        </row>
        <row r="1115">
          <cell r="C1115" t="str">
            <v>CONCRETO_ASFÁLTICO</v>
          </cell>
          <cell r="D1115">
            <v>0.4</v>
          </cell>
          <cell r="E1115">
            <v>3.9990000000000001</v>
          </cell>
        </row>
        <row r="1116">
          <cell r="C1116" t="str">
            <v>CUNETA</v>
          </cell>
          <cell r="D1116">
            <v>0.33200000000000002</v>
          </cell>
          <cell r="E1116">
            <v>3.3149999999999999</v>
          </cell>
        </row>
        <row r="1117">
          <cell r="C1117" t="str">
            <v>BASE_GRANULAR</v>
          </cell>
          <cell r="D1117">
            <v>0.76100000000000001</v>
          </cell>
          <cell r="E1117">
            <v>7.6120000000000001</v>
          </cell>
        </row>
        <row r="1118">
          <cell r="C1118" t="str">
            <v>RECICLADO</v>
          </cell>
          <cell r="D1118">
            <v>1.907</v>
          </cell>
          <cell r="E1118">
            <v>19.091999999999999</v>
          </cell>
        </row>
        <row r="1119">
          <cell r="C1119" t="str">
            <v>CONCRETO_ASFÁLTICO</v>
          </cell>
          <cell r="D1119">
            <v>0.4</v>
          </cell>
          <cell r="E1119">
            <v>3.4790000000000001</v>
          </cell>
        </row>
        <row r="1120">
          <cell r="C1120" t="str">
            <v>CUNETA</v>
          </cell>
          <cell r="D1120">
            <v>0.33200000000000002</v>
          </cell>
          <cell r="E1120">
            <v>2.8839999999999999</v>
          </cell>
        </row>
        <row r="1121">
          <cell r="C1121" t="str">
            <v>BASE_GRANULAR</v>
          </cell>
          <cell r="D1121">
            <v>0.75800000000000001</v>
          </cell>
          <cell r="E1121">
            <v>6.6059999999999999</v>
          </cell>
        </row>
        <row r="1122">
          <cell r="C1122" t="str">
            <v>RECICLADO</v>
          </cell>
          <cell r="D1122">
            <v>1.8959999999999999</v>
          </cell>
          <cell r="E1122">
            <v>16.542999999999999</v>
          </cell>
        </row>
        <row r="1123">
          <cell r="C1123" t="str">
            <v>CONCRETO_ASFÁLTICO</v>
          </cell>
          <cell r="D1123">
            <v>0.4</v>
          </cell>
          <cell r="E1123">
            <v>0.52</v>
          </cell>
        </row>
        <row r="1124">
          <cell r="C1124" t="str">
            <v>CUNETA</v>
          </cell>
          <cell r="D1124">
            <v>0.33200000000000002</v>
          </cell>
          <cell r="E1124">
            <v>0.43099999999999999</v>
          </cell>
        </row>
        <row r="1125">
          <cell r="C1125" t="str">
            <v>BASE_GRANULAR</v>
          </cell>
          <cell r="D1125">
            <v>0.75800000000000001</v>
          </cell>
          <cell r="E1125">
            <v>0.98499999999999999</v>
          </cell>
        </row>
        <row r="1126">
          <cell r="C1126" t="str">
            <v>RECICLADO</v>
          </cell>
          <cell r="D1126">
            <v>1.8939999999999999</v>
          </cell>
          <cell r="E1126">
            <v>2.464</v>
          </cell>
        </row>
        <row r="1127">
          <cell r="C1127" t="str">
            <v>CONCRETO_ASFÁLTICO</v>
          </cell>
          <cell r="D1127">
            <v>0.4</v>
          </cell>
          <cell r="E1127">
            <v>7.9980000000000002</v>
          </cell>
        </row>
        <row r="1128">
          <cell r="C1128" t="str">
            <v>CUNETA</v>
          </cell>
          <cell r="D1128">
            <v>0.33200000000000002</v>
          </cell>
          <cell r="E1128">
            <v>6.6310000000000002</v>
          </cell>
        </row>
        <row r="1129">
          <cell r="C1129" t="str">
            <v>BASE_GRANULAR</v>
          </cell>
          <cell r="D1129">
            <v>0.754</v>
          </cell>
          <cell r="E1129">
            <v>15.119</v>
          </cell>
        </row>
        <row r="1130">
          <cell r="C1130" t="str">
            <v>RECICLADO</v>
          </cell>
          <cell r="D1130">
            <v>1.881</v>
          </cell>
          <cell r="E1130">
            <v>37.752000000000002</v>
          </cell>
        </row>
        <row r="1131">
          <cell r="C1131" t="str">
            <v>CONCRETO_ASFÁLTICO</v>
          </cell>
          <cell r="D1131">
            <v>0.4</v>
          </cell>
          <cell r="E1131">
            <v>7.9980000000000002</v>
          </cell>
        </row>
        <row r="1132">
          <cell r="C1132" t="str">
            <v>CUNETA</v>
          </cell>
          <cell r="D1132">
            <v>0.33200000000000002</v>
          </cell>
          <cell r="E1132">
            <v>6.6310000000000002</v>
          </cell>
        </row>
        <row r="1133">
          <cell r="C1133" t="str">
            <v>BASE_GRANULAR</v>
          </cell>
          <cell r="D1133">
            <v>0.754</v>
          </cell>
          <cell r="E1133">
            <v>15.086</v>
          </cell>
        </row>
        <row r="1134">
          <cell r="C1134" t="str">
            <v>RECICLADO</v>
          </cell>
          <cell r="D1134">
            <v>1.881</v>
          </cell>
          <cell r="E1134">
            <v>37.616999999999997</v>
          </cell>
        </row>
        <row r="1135">
          <cell r="C1135" t="str">
            <v>CONCRETO_ASFÁLTICO</v>
          </cell>
          <cell r="D1135">
            <v>0.4</v>
          </cell>
          <cell r="E1135">
            <v>2.02</v>
          </cell>
        </row>
        <row r="1136">
          <cell r="C1136" t="str">
            <v>CUNETA</v>
          </cell>
          <cell r="D1136">
            <v>0.33200000000000002</v>
          </cell>
          <cell r="E1136">
            <v>1.6739999999999999</v>
          </cell>
        </row>
        <row r="1137">
          <cell r="C1137" t="str">
            <v>BASE_GRANULAR</v>
          </cell>
          <cell r="D1137">
            <v>0.754</v>
          </cell>
          <cell r="E1137">
            <v>3.8090000000000002</v>
          </cell>
        </row>
        <row r="1138">
          <cell r="C1138" t="str">
            <v>RECICLADO</v>
          </cell>
          <cell r="D1138">
            <v>1.881</v>
          </cell>
          <cell r="E1138">
            <v>9.4990000000000006</v>
          </cell>
        </row>
        <row r="1139">
          <cell r="C1139" t="str">
            <v>CONCRETO_ASFÁLTICO</v>
          </cell>
          <cell r="D1139">
            <v>0.4</v>
          </cell>
          <cell r="E1139">
            <v>1.9790000000000001</v>
          </cell>
        </row>
        <row r="1140">
          <cell r="C1140" t="str">
            <v>CUNETA</v>
          </cell>
          <cell r="D1140">
            <v>0.33200000000000002</v>
          </cell>
          <cell r="E1140">
            <v>1.641</v>
          </cell>
        </row>
        <row r="1141">
          <cell r="C1141" t="str">
            <v>BASE_GRANULAR</v>
          </cell>
          <cell r="D1141">
            <v>0.754</v>
          </cell>
          <cell r="E1141">
            <v>3.734</v>
          </cell>
        </row>
        <row r="1142">
          <cell r="C1142" t="str">
            <v>RECICLADO</v>
          </cell>
          <cell r="D1142">
            <v>1.881</v>
          </cell>
          <cell r="E1142">
            <v>9.31</v>
          </cell>
        </row>
        <row r="1143">
          <cell r="C1143" t="str">
            <v>CONCRETO_ASFÁLTICO</v>
          </cell>
          <cell r="D1143">
            <v>0.4</v>
          </cell>
          <cell r="E1143">
            <v>3.9990000000000001</v>
          </cell>
        </row>
        <row r="1144">
          <cell r="C1144" t="str">
            <v>CUNETA</v>
          </cell>
          <cell r="D1144">
            <v>0.33200000000000002</v>
          </cell>
          <cell r="E1144">
            <v>3.3149999999999999</v>
          </cell>
        </row>
        <row r="1145">
          <cell r="C1145" t="str">
            <v>BASE_GRANULAR</v>
          </cell>
          <cell r="D1145">
            <v>0.754</v>
          </cell>
          <cell r="E1145">
            <v>7.5430000000000001</v>
          </cell>
        </row>
        <row r="1146">
          <cell r="C1146" t="str">
            <v>RECICLADO</v>
          </cell>
          <cell r="D1146">
            <v>1.881</v>
          </cell>
          <cell r="E1146">
            <v>18.808</v>
          </cell>
        </row>
        <row r="1147">
          <cell r="C1147" t="str">
            <v>CONCRETO_ASFÁLTICO</v>
          </cell>
          <cell r="D1147">
            <v>0.4</v>
          </cell>
          <cell r="E1147">
            <v>3.9990000000000001</v>
          </cell>
        </row>
        <row r="1148">
          <cell r="C1148" t="str">
            <v>CUNETA</v>
          </cell>
          <cell r="D1148">
            <v>0.33200000000000002</v>
          </cell>
          <cell r="E1148">
            <v>3.3149999999999999</v>
          </cell>
        </row>
        <row r="1149">
          <cell r="C1149" t="str">
            <v>BASE_GRANULAR</v>
          </cell>
          <cell r="D1149">
            <v>0.754</v>
          </cell>
          <cell r="E1149">
            <v>7.5430000000000001</v>
          </cell>
        </row>
        <row r="1150">
          <cell r="C1150" t="str">
            <v>RECICLADO</v>
          </cell>
          <cell r="D1150">
            <v>1.881</v>
          </cell>
          <cell r="E1150">
            <v>18.808</v>
          </cell>
        </row>
        <row r="1151">
          <cell r="C1151" t="str">
            <v>CONCRETO_ASFÁLTICO</v>
          </cell>
          <cell r="D1151">
            <v>0.4</v>
          </cell>
          <cell r="E1151">
            <v>2.5</v>
          </cell>
        </row>
        <row r="1152">
          <cell r="C1152" t="str">
            <v>CUNETA</v>
          </cell>
          <cell r="D1152">
            <v>0.33200000000000002</v>
          </cell>
          <cell r="E1152">
            <v>2.0720000000000001</v>
          </cell>
        </row>
        <row r="1153">
          <cell r="C1153" t="str">
            <v>BASE_GRANULAR</v>
          </cell>
          <cell r="D1153">
            <v>0.754</v>
          </cell>
          <cell r="E1153">
            <v>4.7149999999999999</v>
          </cell>
        </row>
        <row r="1154">
          <cell r="C1154" t="str">
            <v>RECICLADO</v>
          </cell>
          <cell r="D1154">
            <v>1.881</v>
          </cell>
          <cell r="E1154">
            <v>11.756</v>
          </cell>
        </row>
        <row r="1155">
          <cell r="C1155" t="str">
            <v>CONCRETO_ASFÁLTICO</v>
          </cell>
          <cell r="D1155">
            <v>0.4</v>
          </cell>
          <cell r="E1155">
            <v>1.5</v>
          </cell>
        </row>
        <row r="1156">
          <cell r="C1156" t="str">
            <v>CUNETA</v>
          </cell>
          <cell r="D1156">
            <v>0.33200000000000002</v>
          </cell>
          <cell r="E1156">
            <v>1.2430000000000001</v>
          </cell>
        </row>
        <row r="1157">
          <cell r="C1157" t="str">
            <v>BASE_GRANULAR</v>
          </cell>
          <cell r="D1157">
            <v>0.754</v>
          </cell>
          <cell r="E1157">
            <v>2.8279999999999998</v>
          </cell>
        </row>
        <row r="1158">
          <cell r="C1158" t="str">
            <v>RECICLADO</v>
          </cell>
          <cell r="D1158">
            <v>1.881</v>
          </cell>
          <cell r="E1158">
            <v>7.0529999999999999</v>
          </cell>
        </row>
        <row r="1159">
          <cell r="C1159" t="str">
            <v>CONCRETO_ASFÁLTICO</v>
          </cell>
          <cell r="D1159">
            <v>0.4</v>
          </cell>
          <cell r="E1159">
            <v>3.9990000000000001</v>
          </cell>
        </row>
        <row r="1160">
          <cell r="C1160" t="str">
            <v>CUNETA</v>
          </cell>
          <cell r="D1160">
            <v>0.33200000000000002</v>
          </cell>
          <cell r="E1160">
            <v>3.3149999999999999</v>
          </cell>
        </row>
        <row r="1161">
          <cell r="C1161" t="str">
            <v>BASE_GRANULAR</v>
          </cell>
          <cell r="D1161">
            <v>0.754</v>
          </cell>
          <cell r="E1161">
            <v>7.5430000000000001</v>
          </cell>
        </row>
        <row r="1162">
          <cell r="C1162" t="str">
            <v>RECICLADO</v>
          </cell>
          <cell r="D1162">
            <v>1.881</v>
          </cell>
          <cell r="E1162">
            <v>18.808</v>
          </cell>
        </row>
        <row r="1163">
          <cell r="C1163" t="str">
            <v>CONCRETO_ASFÁLTICO</v>
          </cell>
          <cell r="D1163">
            <v>0.4</v>
          </cell>
          <cell r="E1163">
            <v>3.9990000000000001</v>
          </cell>
        </row>
        <row r="1164">
          <cell r="C1164" t="str">
            <v>CUNETA</v>
          </cell>
          <cell r="D1164">
            <v>0.33200000000000002</v>
          </cell>
          <cell r="E1164">
            <v>3.3149999999999999</v>
          </cell>
        </row>
        <row r="1165">
          <cell r="C1165" t="str">
            <v>BASE_GRANULAR</v>
          </cell>
          <cell r="D1165">
            <v>0.754</v>
          </cell>
          <cell r="E1165">
            <v>7.5430000000000001</v>
          </cell>
        </row>
        <row r="1166">
          <cell r="C1166" t="str">
            <v>RECICLADO</v>
          </cell>
          <cell r="D1166">
            <v>1.881</v>
          </cell>
          <cell r="E1166">
            <v>18.808</v>
          </cell>
        </row>
        <row r="1167">
          <cell r="C1167" t="str">
            <v>CONCRETO_ASFÁLTICO</v>
          </cell>
          <cell r="D1167">
            <v>0.4</v>
          </cell>
          <cell r="E1167">
            <v>1.5740000000000001</v>
          </cell>
        </row>
        <row r="1168">
          <cell r="C1168" t="str">
            <v>CUNETA</v>
          </cell>
          <cell r="D1168">
            <v>0.33200000000000002</v>
          </cell>
          <cell r="E1168">
            <v>1.3049999999999999</v>
          </cell>
        </row>
        <row r="1169">
          <cell r="C1169" t="str">
            <v>BASE_GRANULAR</v>
          </cell>
          <cell r="D1169">
            <v>0.754</v>
          </cell>
          <cell r="E1169">
            <v>2.9689999999999999</v>
          </cell>
        </row>
        <row r="1170">
          <cell r="C1170" t="str">
            <v>RECICLADO</v>
          </cell>
          <cell r="D1170">
            <v>1.881</v>
          </cell>
          <cell r="E1170">
            <v>7.4029999999999996</v>
          </cell>
        </row>
        <row r="1171">
          <cell r="C1171" t="str">
            <v>CONCRETO_ASFÁLTICO</v>
          </cell>
          <cell r="D1171">
            <v>0.4</v>
          </cell>
          <cell r="E1171">
            <v>2.4249999999999998</v>
          </cell>
        </row>
        <row r="1172">
          <cell r="C1172" t="str">
            <v>CUNETA</v>
          </cell>
          <cell r="D1172">
            <v>0.33200000000000002</v>
          </cell>
          <cell r="E1172">
            <v>2.0099999999999998</v>
          </cell>
        </row>
        <row r="1173">
          <cell r="C1173" t="str">
            <v>BASE_GRANULAR</v>
          </cell>
          <cell r="D1173">
            <v>0.754</v>
          </cell>
          <cell r="E1173">
            <v>4.5739999999999998</v>
          </cell>
        </row>
        <row r="1174">
          <cell r="C1174" t="str">
            <v>RECICLADO</v>
          </cell>
          <cell r="D1174">
            <v>1.881</v>
          </cell>
          <cell r="E1174">
            <v>11.404999999999999</v>
          </cell>
        </row>
        <row r="1175">
          <cell r="C1175" t="str">
            <v>CONCRETO_ASFÁLTICO</v>
          </cell>
          <cell r="D1175">
            <v>0.4</v>
          </cell>
          <cell r="E1175">
            <v>3.9990000000000001</v>
          </cell>
        </row>
        <row r="1176">
          <cell r="C1176" t="str">
            <v>CUNETA</v>
          </cell>
          <cell r="D1176">
            <v>0.33200000000000002</v>
          </cell>
          <cell r="E1176">
            <v>3.3149999999999999</v>
          </cell>
        </row>
        <row r="1177">
          <cell r="C1177" t="str">
            <v>BASE_GRANULAR</v>
          </cell>
          <cell r="D1177">
            <v>0.754</v>
          </cell>
          <cell r="E1177">
            <v>7.5430000000000001</v>
          </cell>
        </row>
        <row r="1178">
          <cell r="C1178" t="str">
            <v>RECICLADO</v>
          </cell>
          <cell r="D1178">
            <v>1.881</v>
          </cell>
          <cell r="E1178">
            <v>18.808</v>
          </cell>
        </row>
        <row r="1179">
          <cell r="C1179" t="str">
            <v>CONCRETO_ASFÁLTICO</v>
          </cell>
          <cell r="D1179">
            <v>0.4</v>
          </cell>
          <cell r="E1179">
            <v>3.9990000000000001</v>
          </cell>
        </row>
        <row r="1180">
          <cell r="C1180" t="str">
            <v>CUNETA</v>
          </cell>
          <cell r="D1180">
            <v>0.33200000000000002</v>
          </cell>
          <cell r="E1180">
            <v>3.3149999999999999</v>
          </cell>
        </row>
        <row r="1181">
          <cell r="C1181" t="str">
            <v>BASE_GRANULAR</v>
          </cell>
          <cell r="D1181">
            <v>0.754</v>
          </cell>
          <cell r="E1181">
            <v>7.5430000000000001</v>
          </cell>
        </row>
        <row r="1182">
          <cell r="C1182" t="str">
            <v>RECICLADO</v>
          </cell>
          <cell r="D1182">
            <v>1.881</v>
          </cell>
          <cell r="E1182">
            <v>18.808</v>
          </cell>
        </row>
        <row r="1183">
          <cell r="C1183" t="str">
            <v>CONCRETO_ASFÁLTICO</v>
          </cell>
          <cell r="D1183">
            <v>0.4</v>
          </cell>
          <cell r="E1183">
            <v>2.0539999999999998</v>
          </cell>
        </row>
        <row r="1184">
          <cell r="C1184" t="str">
            <v>CUNETA</v>
          </cell>
          <cell r="D1184">
            <v>0.33200000000000002</v>
          </cell>
          <cell r="E1184">
            <v>1.7030000000000001</v>
          </cell>
        </row>
        <row r="1185">
          <cell r="C1185" t="str">
            <v>BASE_GRANULAR</v>
          </cell>
          <cell r="D1185">
            <v>0.754</v>
          </cell>
          <cell r="E1185">
            <v>3.8740000000000001</v>
          </cell>
        </row>
        <row r="1186">
          <cell r="C1186" t="str">
            <v>RECICLADO</v>
          </cell>
          <cell r="D1186">
            <v>1.881</v>
          </cell>
          <cell r="E1186">
            <v>9.66</v>
          </cell>
        </row>
        <row r="1187">
          <cell r="C1187" t="str">
            <v>CONCRETO_ASFÁLTICO</v>
          </cell>
          <cell r="D1187">
            <v>0.4</v>
          </cell>
          <cell r="E1187">
            <v>1.9450000000000001</v>
          </cell>
        </row>
        <row r="1188">
          <cell r="C1188" t="str">
            <v>CUNETA</v>
          </cell>
          <cell r="D1188">
            <v>0.33200000000000002</v>
          </cell>
          <cell r="E1188">
            <v>1.613</v>
          </cell>
        </row>
        <row r="1189">
          <cell r="C1189" t="str">
            <v>BASE_GRANULAR</v>
          </cell>
          <cell r="D1189">
            <v>0.754</v>
          </cell>
          <cell r="E1189">
            <v>3.669</v>
          </cell>
        </row>
        <row r="1190">
          <cell r="C1190" t="str">
            <v>RECICLADO</v>
          </cell>
          <cell r="D1190">
            <v>1.881</v>
          </cell>
          <cell r="E1190">
            <v>9.1479999999999997</v>
          </cell>
        </row>
        <row r="1191">
          <cell r="C1191" t="str">
            <v>CONCRETO_ASFÁLTICO</v>
          </cell>
          <cell r="D1191">
            <v>0.4</v>
          </cell>
          <cell r="E1191">
            <v>7.9980000000000002</v>
          </cell>
        </row>
        <row r="1192">
          <cell r="C1192" t="str">
            <v>CUNETA</v>
          </cell>
          <cell r="D1192">
            <v>0.33200000000000002</v>
          </cell>
          <cell r="E1192">
            <v>6.6310000000000002</v>
          </cell>
        </row>
        <row r="1193">
          <cell r="C1193" t="str">
            <v>BASE_GRANULAR</v>
          </cell>
          <cell r="D1193">
            <v>0.75600000000000001</v>
          </cell>
          <cell r="E1193">
            <v>15.103</v>
          </cell>
        </row>
        <row r="1194">
          <cell r="C1194" t="str">
            <v>RECICLADO</v>
          </cell>
          <cell r="D1194">
            <v>1.8879999999999999</v>
          </cell>
          <cell r="E1194">
            <v>37.686999999999998</v>
          </cell>
        </row>
        <row r="1195">
          <cell r="C1195" t="str">
            <v>CONCRETO_ASFÁLTICO</v>
          </cell>
          <cell r="D1195">
            <v>0.4</v>
          </cell>
          <cell r="E1195">
            <v>5.1769999999999996</v>
          </cell>
        </row>
        <row r="1196">
          <cell r="C1196" t="str">
            <v>CUNETA</v>
          </cell>
          <cell r="D1196">
            <v>0.33200000000000002</v>
          </cell>
          <cell r="E1196">
            <v>4.2919999999999998</v>
          </cell>
        </row>
        <row r="1197">
          <cell r="C1197" t="str">
            <v>BASE_GRANULAR</v>
          </cell>
          <cell r="D1197">
            <v>0.75800000000000001</v>
          </cell>
          <cell r="E1197">
            <v>9.7989999999999995</v>
          </cell>
        </row>
        <row r="1198">
          <cell r="C1198" t="str">
            <v>RECICLADO</v>
          </cell>
          <cell r="D1198">
            <v>1.8959999999999999</v>
          </cell>
          <cell r="E1198">
            <v>24.49</v>
          </cell>
        </row>
        <row r="1199">
          <cell r="C1199" t="str">
            <v>CONCRETO_ASFÁLTICO</v>
          </cell>
          <cell r="D1199">
            <v>0.4</v>
          </cell>
          <cell r="E1199">
            <v>2.8220000000000001</v>
          </cell>
        </row>
        <row r="1200">
          <cell r="C1200" t="str">
            <v>CUNETA</v>
          </cell>
          <cell r="D1200">
            <v>0.33200000000000002</v>
          </cell>
          <cell r="E1200">
            <v>2.339</v>
          </cell>
        </row>
        <row r="1201">
          <cell r="C1201" t="str">
            <v>BASE_GRANULAR</v>
          </cell>
          <cell r="D1201">
            <v>0.75900000000000001</v>
          </cell>
          <cell r="E1201">
            <v>5.3520000000000003</v>
          </cell>
        </row>
        <row r="1202">
          <cell r="C1202" t="str">
            <v>RECICLADO</v>
          </cell>
          <cell r="D1202">
            <v>1.9</v>
          </cell>
          <cell r="E1202">
            <v>13.393000000000001</v>
          </cell>
        </row>
        <row r="1203">
          <cell r="C1203" t="str">
            <v>CONCRETO_ASFÁLTICO</v>
          </cell>
          <cell r="D1203">
            <v>0.4</v>
          </cell>
          <cell r="E1203">
            <v>3.9990000000000001</v>
          </cell>
        </row>
        <row r="1204">
          <cell r="C1204" t="str">
            <v>CUNETA</v>
          </cell>
          <cell r="D1204">
            <v>0.33200000000000002</v>
          </cell>
          <cell r="E1204">
            <v>3.3149999999999999</v>
          </cell>
        </row>
        <row r="1205">
          <cell r="C1205" t="str">
            <v>BASE_GRANULAR</v>
          </cell>
          <cell r="D1205">
            <v>0.76100000000000001</v>
          </cell>
          <cell r="E1205">
            <v>7.5990000000000002</v>
          </cell>
        </row>
        <row r="1206">
          <cell r="C1206" t="str">
            <v>RECICLADO</v>
          </cell>
          <cell r="D1206">
            <v>1.907</v>
          </cell>
          <cell r="E1206">
            <v>19.036999999999999</v>
          </cell>
        </row>
        <row r="1207">
          <cell r="C1207" t="str">
            <v>CONCRETO_ASFÁLTICO</v>
          </cell>
          <cell r="D1207">
            <v>0.4</v>
          </cell>
          <cell r="E1207">
            <v>3.9990000000000001</v>
          </cell>
        </row>
        <row r="1208">
          <cell r="C1208" t="str">
            <v>CUNETA</v>
          </cell>
          <cell r="D1208">
            <v>0.33200000000000002</v>
          </cell>
          <cell r="E1208">
            <v>3.3149999999999999</v>
          </cell>
        </row>
        <row r="1209">
          <cell r="C1209" t="str">
            <v>BASE_GRANULAR</v>
          </cell>
          <cell r="D1209">
            <v>0.76200000000000001</v>
          </cell>
          <cell r="E1209">
            <v>7.6120000000000001</v>
          </cell>
        </row>
        <row r="1210">
          <cell r="C1210" t="str">
            <v>RECICLADO</v>
          </cell>
          <cell r="D1210">
            <v>1.911</v>
          </cell>
          <cell r="E1210">
            <v>19.091000000000001</v>
          </cell>
        </row>
        <row r="1211">
          <cell r="C1211" t="str">
            <v>CONCRETO_ASFÁLTICO</v>
          </cell>
          <cell r="D1211">
            <v>0.4</v>
          </cell>
          <cell r="E1211">
            <v>1.657</v>
          </cell>
        </row>
        <row r="1212">
          <cell r="C1212" t="str">
            <v>CUNETA</v>
          </cell>
          <cell r="D1212">
            <v>0.33200000000000002</v>
          </cell>
          <cell r="E1212">
            <v>1.3740000000000001</v>
          </cell>
        </row>
        <row r="1213">
          <cell r="C1213" t="str">
            <v>BASE_GRANULAR</v>
          </cell>
          <cell r="D1213">
            <v>0.76200000000000001</v>
          </cell>
          <cell r="E1213">
            <v>3.157</v>
          </cell>
        </row>
        <row r="1214">
          <cell r="C1214" t="str">
            <v>RECICLADO</v>
          </cell>
          <cell r="D1214">
            <v>1.911</v>
          </cell>
          <cell r="E1214">
            <v>7.9210000000000003</v>
          </cell>
        </row>
        <row r="1215">
          <cell r="C1215" t="str">
            <v>CONCRETO_ASFÁLTICO</v>
          </cell>
          <cell r="D1215">
            <v>0.4</v>
          </cell>
          <cell r="E1215">
            <v>2.3420000000000001</v>
          </cell>
        </row>
        <row r="1216">
          <cell r="C1216" t="str">
            <v>CUNETA</v>
          </cell>
          <cell r="D1216">
            <v>0.33200000000000002</v>
          </cell>
          <cell r="E1216">
            <v>1.9410000000000001</v>
          </cell>
        </row>
        <row r="1217">
          <cell r="C1217" t="str">
            <v>BASE_GRANULAR</v>
          </cell>
          <cell r="D1217">
            <v>0.76200000000000001</v>
          </cell>
          <cell r="E1217">
            <v>4.4610000000000003</v>
          </cell>
        </row>
        <row r="1218">
          <cell r="C1218" t="str">
            <v>RECICLADO</v>
          </cell>
          <cell r="D1218">
            <v>1.911</v>
          </cell>
          <cell r="E1218">
            <v>11.193</v>
          </cell>
        </row>
        <row r="1219">
          <cell r="C1219" t="str">
            <v>CONCRETO_ASFÁLTICO</v>
          </cell>
          <cell r="D1219">
            <v>0.4</v>
          </cell>
          <cell r="E1219">
            <v>3.9990000000000001</v>
          </cell>
        </row>
        <row r="1220">
          <cell r="C1220" t="str">
            <v>CUNETA</v>
          </cell>
          <cell r="D1220">
            <v>0.33200000000000002</v>
          </cell>
          <cell r="E1220">
            <v>3.3149999999999999</v>
          </cell>
        </row>
        <row r="1221">
          <cell r="C1221" t="str">
            <v>BASE_GRANULAR</v>
          </cell>
          <cell r="D1221">
            <v>0.76200000000000001</v>
          </cell>
          <cell r="E1221">
            <v>7.6180000000000003</v>
          </cell>
        </row>
        <row r="1222">
          <cell r="C1222" t="str">
            <v>RECICLADO</v>
          </cell>
          <cell r="D1222">
            <v>1.911</v>
          </cell>
          <cell r="E1222">
            <v>19.116</v>
          </cell>
        </row>
        <row r="1223">
          <cell r="C1223" t="str">
            <v>CONCRETO_ASFÁLTICO</v>
          </cell>
          <cell r="D1223">
            <v>0.4</v>
          </cell>
          <cell r="E1223">
            <v>3.9990000000000001</v>
          </cell>
        </row>
        <row r="1224">
          <cell r="C1224" t="str">
            <v>CUNETA</v>
          </cell>
          <cell r="D1224">
            <v>0.33200000000000002</v>
          </cell>
          <cell r="E1224">
            <v>3.3149999999999999</v>
          </cell>
        </row>
        <row r="1225">
          <cell r="C1225" t="str">
            <v>BASE_GRANULAR</v>
          </cell>
          <cell r="D1225">
            <v>0.76200000000000001</v>
          </cell>
          <cell r="E1225">
            <v>7.6180000000000003</v>
          </cell>
        </row>
        <row r="1226">
          <cell r="C1226" t="str">
            <v>RECICLADO</v>
          </cell>
          <cell r="D1226">
            <v>1.911</v>
          </cell>
          <cell r="E1226">
            <v>19.116</v>
          </cell>
        </row>
        <row r="1227">
          <cell r="C1227" t="str">
            <v>CONCRETO_ASFÁLTICO</v>
          </cell>
          <cell r="D1227">
            <v>0.4</v>
          </cell>
          <cell r="E1227">
            <v>0.72</v>
          </cell>
        </row>
        <row r="1228">
          <cell r="C1228" t="str">
            <v>CUNETA</v>
          </cell>
          <cell r="D1228">
            <v>0.33200000000000002</v>
          </cell>
          <cell r="E1228">
            <v>0.59699999999999998</v>
          </cell>
        </row>
        <row r="1229">
          <cell r="C1229" t="str">
            <v>BASE_GRANULAR</v>
          </cell>
          <cell r="D1229">
            <v>0.76200000000000001</v>
          </cell>
          <cell r="E1229">
            <v>1.3720000000000001</v>
          </cell>
        </row>
        <row r="1230">
          <cell r="C1230" t="str">
            <v>RECICLADO</v>
          </cell>
          <cell r="D1230">
            <v>1.911</v>
          </cell>
          <cell r="E1230">
            <v>3.444</v>
          </cell>
        </row>
        <row r="1231">
          <cell r="C1231" t="str">
            <v>CONCRETO_ASFÁLTICO</v>
          </cell>
          <cell r="D1231">
            <v>0.4</v>
          </cell>
          <cell r="E1231">
            <v>3.2789999999999999</v>
          </cell>
        </row>
        <row r="1232">
          <cell r="C1232" t="str">
            <v>CUNETA</v>
          </cell>
          <cell r="D1232">
            <v>0.33200000000000002</v>
          </cell>
          <cell r="E1232">
            <v>2.718</v>
          </cell>
        </row>
        <row r="1233">
          <cell r="C1233" t="str">
            <v>BASE_GRANULAR</v>
          </cell>
          <cell r="D1233">
            <v>0.76200000000000001</v>
          </cell>
          <cell r="E1233">
            <v>6.2439999999999998</v>
          </cell>
        </row>
        <row r="1234">
          <cell r="C1234" t="str">
            <v>RECICLADO</v>
          </cell>
          <cell r="D1234">
            <v>1.911</v>
          </cell>
          <cell r="E1234">
            <v>15.667</v>
          </cell>
        </row>
        <row r="1235">
          <cell r="C1235" t="str">
            <v>CONCRETO_ASFÁLTICO</v>
          </cell>
          <cell r="D1235">
            <v>0.4</v>
          </cell>
          <cell r="E1235">
            <v>3.9990000000000001</v>
          </cell>
        </row>
        <row r="1236">
          <cell r="C1236" t="str">
            <v>CUNETA</v>
          </cell>
          <cell r="D1236">
            <v>0.33200000000000002</v>
          </cell>
          <cell r="E1236">
            <v>3.3149999999999999</v>
          </cell>
        </row>
        <row r="1237">
          <cell r="C1237" t="str">
            <v>BASE_GRANULAR</v>
          </cell>
          <cell r="D1237">
            <v>0.76</v>
          </cell>
          <cell r="E1237">
            <v>7.6079999999999997</v>
          </cell>
        </row>
        <row r="1238">
          <cell r="C1238" t="str">
            <v>RECICLADO</v>
          </cell>
          <cell r="D1238">
            <v>1.9039999999999999</v>
          </cell>
          <cell r="E1238">
            <v>19.074999999999999</v>
          </cell>
        </row>
        <row r="1239">
          <cell r="C1239" t="str">
            <v>CONCRETO_ASFÁLTICO</v>
          </cell>
          <cell r="D1239">
            <v>0.4</v>
          </cell>
          <cell r="E1239">
            <v>3.9990000000000001</v>
          </cell>
        </row>
        <row r="1240">
          <cell r="C1240" t="str">
            <v>CUNETA</v>
          </cell>
          <cell r="D1240">
            <v>0.33200000000000002</v>
          </cell>
          <cell r="E1240">
            <v>3.3149999999999999</v>
          </cell>
        </row>
        <row r="1241">
          <cell r="C1241" t="str">
            <v>BASE_GRANULAR</v>
          </cell>
          <cell r="D1241">
            <v>0.75800000000000001</v>
          </cell>
          <cell r="E1241">
            <v>7.593</v>
          </cell>
        </row>
        <row r="1242">
          <cell r="C1242" t="str">
            <v>RECICLADO</v>
          </cell>
          <cell r="D1242">
            <v>1.8979999999999999</v>
          </cell>
          <cell r="E1242">
            <v>19.010999999999999</v>
          </cell>
        </row>
        <row r="1243">
          <cell r="C1243" t="str">
            <v>CONCRETO_ASFÁLTICO</v>
          </cell>
          <cell r="D1243">
            <v>0.4</v>
          </cell>
          <cell r="E1243">
            <v>1.2</v>
          </cell>
        </row>
        <row r="1244">
          <cell r="C1244" t="str">
            <v>CUNETA</v>
          </cell>
          <cell r="D1244">
            <v>0.33200000000000002</v>
          </cell>
          <cell r="E1244">
            <v>0.995</v>
          </cell>
        </row>
        <row r="1245">
          <cell r="C1245" t="str">
            <v>BASE_GRANULAR</v>
          </cell>
          <cell r="D1245">
            <v>0.75800000000000001</v>
          </cell>
          <cell r="E1245">
            <v>2.2759999999999998</v>
          </cell>
        </row>
        <row r="1246">
          <cell r="C1246" t="str">
            <v>RECICLADO</v>
          </cell>
          <cell r="D1246">
            <v>1.8959999999999999</v>
          </cell>
          <cell r="E1246">
            <v>5.694</v>
          </cell>
        </row>
        <row r="1247">
          <cell r="C1247" t="str">
            <v>CONCRETO_ASFÁLTICO</v>
          </cell>
          <cell r="D1247">
            <v>0.4</v>
          </cell>
          <cell r="E1247">
            <v>6.798</v>
          </cell>
        </row>
        <row r="1248">
          <cell r="C1248" t="str">
            <v>CUNETA</v>
          </cell>
          <cell r="D1248">
            <v>0.33200000000000002</v>
          </cell>
          <cell r="E1248">
            <v>5.6360000000000001</v>
          </cell>
        </row>
        <row r="1249">
          <cell r="C1249" t="str">
            <v>BASE_GRANULAR</v>
          </cell>
          <cell r="D1249">
            <v>0.755</v>
          </cell>
          <cell r="E1249">
            <v>12.863</v>
          </cell>
        </row>
        <row r="1250">
          <cell r="C1250" t="str">
            <v>RECICLADO</v>
          </cell>
          <cell r="D1250">
            <v>1.885</v>
          </cell>
          <cell r="E1250">
            <v>32.137999999999998</v>
          </cell>
        </row>
        <row r="1251">
          <cell r="C1251" t="str">
            <v>CONCRETO_ASFÁLTICO</v>
          </cell>
          <cell r="D1251">
            <v>0.4</v>
          </cell>
          <cell r="E1251">
            <v>7.9980000000000002</v>
          </cell>
        </row>
        <row r="1252">
          <cell r="C1252" t="str">
            <v>CUNETA</v>
          </cell>
          <cell r="D1252">
            <v>0.33200000000000002</v>
          </cell>
          <cell r="E1252">
            <v>6.6310000000000002</v>
          </cell>
        </row>
        <row r="1253">
          <cell r="C1253" t="str">
            <v>BASE_GRANULAR</v>
          </cell>
          <cell r="D1253">
            <v>0.75700000000000001</v>
          </cell>
          <cell r="E1253">
            <v>15.122</v>
          </cell>
        </row>
        <row r="1254">
          <cell r="C1254" t="str">
            <v>RECICLADO</v>
          </cell>
          <cell r="D1254">
            <v>1.891</v>
          </cell>
          <cell r="E1254">
            <v>37.762999999999998</v>
          </cell>
        </row>
        <row r="1255">
          <cell r="C1255" t="str">
            <v>CONCRETO_ASFÁLTICO</v>
          </cell>
          <cell r="D1255">
            <v>0.4</v>
          </cell>
          <cell r="E1255">
            <v>0.85899999999999999</v>
          </cell>
        </row>
        <row r="1256">
          <cell r="C1256" t="str">
            <v>CUNETA</v>
          </cell>
          <cell r="D1256">
            <v>0.33200000000000002</v>
          </cell>
          <cell r="E1256">
            <v>0.71199999999999997</v>
          </cell>
        </row>
        <row r="1257">
          <cell r="C1257" t="str">
            <v>BASE_GRANULAR</v>
          </cell>
          <cell r="D1257">
            <v>0.75800000000000001</v>
          </cell>
          <cell r="E1257">
            <v>1.6259999999999999</v>
          </cell>
        </row>
        <row r="1258">
          <cell r="C1258" t="str">
            <v>RECICLADO</v>
          </cell>
          <cell r="D1258">
            <v>1.8959999999999999</v>
          </cell>
          <cell r="E1258">
            <v>4.0659999999999998</v>
          </cell>
        </row>
        <row r="1259">
          <cell r="C1259" t="str">
            <v>CONCRETO_ASFÁLTICO</v>
          </cell>
          <cell r="D1259">
            <v>0.4</v>
          </cell>
          <cell r="E1259">
            <v>3.14</v>
          </cell>
        </row>
        <row r="1260">
          <cell r="C1260" t="str">
            <v>CUNETA</v>
          </cell>
          <cell r="D1260">
            <v>0.33200000000000002</v>
          </cell>
          <cell r="E1260">
            <v>2.6030000000000002</v>
          </cell>
        </row>
        <row r="1261">
          <cell r="C1261" t="str">
            <v>BASE_GRANULAR</v>
          </cell>
          <cell r="D1261">
            <v>0.76200000000000001</v>
          </cell>
          <cell r="E1261">
            <v>5.9669999999999996</v>
          </cell>
        </row>
        <row r="1262">
          <cell r="C1262" t="str">
            <v>RECICLADO</v>
          </cell>
          <cell r="D1262">
            <v>1.911</v>
          </cell>
          <cell r="E1262">
            <v>14.949</v>
          </cell>
        </row>
        <row r="1263">
          <cell r="C1263" t="str">
            <v>CONCRETO_ASFÁLTICO</v>
          </cell>
          <cell r="D1263">
            <v>0.4</v>
          </cell>
          <cell r="E1263">
            <v>3.9990000000000001</v>
          </cell>
        </row>
        <row r="1264">
          <cell r="C1264" t="str">
            <v>CUNETA</v>
          </cell>
          <cell r="D1264">
            <v>0.33200000000000002</v>
          </cell>
          <cell r="E1264">
            <v>3.3149999999999999</v>
          </cell>
        </row>
        <row r="1265">
          <cell r="C1265" t="str">
            <v>BASE_GRANULAR</v>
          </cell>
          <cell r="D1265">
            <v>0.76200000000000001</v>
          </cell>
          <cell r="E1265">
            <v>7.617</v>
          </cell>
        </row>
        <row r="1266">
          <cell r="C1266" t="str">
            <v>RECICLADO</v>
          </cell>
          <cell r="D1266">
            <v>1.911</v>
          </cell>
          <cell r="E1266">
            <v>19.111999999999998</v>
          </cell>
        </row>
        <row r="1267">
          <cell r="C1267" t="str">
            <v>CONCRETO_ASFÁLTICO</v>
          </cell>
          <cell r="D1267">
            <v>0.4</v>
          </cell>
          <cell r="E1267">
            <v>0.65900000000000003</v>
          </cell>
        </row>
        <row r="1268">
          <cell r="C1268" t="str">
            <v>CUNETA</v>
          </cell>
          <cell r="D1268">
            <v>0.33200000000000002</v>
          </cell>
          <cell r="E1268">
            <v>0.54600000000000004</v>
          </cell>
        </row>
        <row r="1269">
          <cell r="C1269" t="str">
            <v>BASE_GRANULAR</v>
          </cell>
          <cell r="D1269">
            <v>0.76200000000000001</v>
          </cell>
          <cell r="E1269">
            <v>1.2549999999999999</v>
          </cell>
        </row>
        <row r="1270">
          <cell r="C1270" t="str">
            <v>RECICLADO</v>
          </cell>
          <cell r="D1270">
            <v>1.911</v>
          </cell>
          <cell r="E1270">
            <v>3.1480000000000001</v>
          </cell>
        </row>
        <row r="1271">
          <cell r="C1271" t="str">
            <v>CONCRETO_ASFÁLTICO</v>
          </cell>
          <cell r="D1271">
            <v>0.4</v>
          </cell>
          <cell r="E1271">
            <v>0</v>
          </cell>
        </row>
        <row r="1272">
          <cell r="C1272" t="str">
            <v>CUNETA</v>
          </cell>
          <cell r="D1272">
            <v>0.33200000000000002</v>
          </cell>
          <cell r="E1272">
            <v>0</v>
          </cell>
        </row>
        <row r="1273">
          <cell r="C1273" t="str">
            <v>BASE_GRANULAR</v>
          </cell>
          <cell r="D1273">
            <v>0.76200000000000001</v>
          </cell>
          <cell r="E1273">
            <v>0</v>
          </cell>
        </row>
        <row r="1274">
          <cell r="C1274" t="str">
            <v>RECICLADO</v>
          </cell>
          <cell r="D1274">
            <v>1.911</v>
          </cell>
          <cell r="E1274">
            <v>0</v>
          </cell>
        </row>
        <row r="1275">
          <cell r="C1275" t="str">
            <v>CONCRETO_ASFÁLTICO</v>
          </cell>
          <cell r="D1275">
            <v>0.4</v>
          </cell>
          <cell r="E1275">
            <v>3.34</v>
          </cell>
        </row>
        <row r="1276">
          <cell r="C1276" t="str">
            <v>CUNETA</v>
          </cell>
          <cell r="D1276">
            <v>0.33200000000000002</v>
          </cell>
          <cell r="E1276">
            <v>2.7690000000000001</v>
          </cell>
        </row>
        <row r="1277">
          <cell r="C1277" t="str">
            <v>BASE_GRANULAR</v>
          </cell>
          <cell r="D1277">
            <v>0.76200000000000001</v>
          </cell>
          <cell r="E1277">
            <v>6.3620000000000001</v>
          </cell>
        </row>
        <row r="1278">
          <cell r="C1278" t="str">
            <v>RECICLADO</v>
          </cell>
          <cell r="D1278">
            <v>1.911</v>
          </cell>
          <cell r="E1278">
            <v>15.964</v>
          </cell>
        </row>
        <row r="1279">
          <cell r="C1279" t="str">
            <v>CONCRETO_ASFÁLTICO</v>
          </cell>
          <cell r="D1279">
            <v>0.4</v>
          </cell>
          <cell r="E1279">
            <v>3.9990000000000001</v>
          </cell>
        </row>
        <row r="1280">
          <cell r="C1280" t="str">
            <v>CUNETA</v>
          </cell>
          <cell r="D1280">
            <v>0.33200000000000002</v>
          </cell>
          <cell r="E1280">
            <v>3.3149999999999999</v>
          </cell>
        </row>
        <row r="1281">
          <cell r="C1281" t="str">
            <v>BASE_GRANULAR</v>
          </cell>
          <cell r="D1281">
            <v>0.755</v>
          </cell>
          <cell r="E1281">
            <v>7.5839999999999996</v>
          </cell>
        </row>
        <row r="1282">
          <cell r="C1282" t="str">
            <v>RECICLADO</v>
          </cell>
          <cell r="D1282">
            <v>1.8839999999999999</v>
          </cell>
          <cell r="E1282">
            <v>18.978000000000002</v>
          </cell>
        </row>
        <row r="1283">
          <cell r="C1283" t="str">
            <v>CONCRETO_ASFÁLTICO</v>
          </cell>
          <cell r="D1283">
            <v>0.4</v>
          </cell>
          <cell r="E1283">
            <v>0.45900000000000002</v>
          </cell>
        </row>
        <row r="1284">
          <cell r="C1284" t="str">
            <v>CUNETA</v>
          </cell>
          <cell r="D1284">
            <v>0.33200000000000002</v>
          </cell>
          <cell r="E1284">
            <v>0.38</v>
          </cell>
        </row>
        <row r="1285">
          <cell r="C1285" t="str">
            <v>BASE_GRANULAR</v>
          </cell>
          <cell r="D1285">
            <v>0.754</v>
          </cell>
          <cell r="E1285">
            <v>0.86599999999999999</v>
          </cell>
        </row>
        <row r="1286">
          <cell r="C1286" t="str">
            <v>RECICLADO</v>
          </cell>
          <cell r="D1286">
            <v>1.881</v>
          </cell>
          <cell r="E1286">
            <v>2.16</v>
          </cell>
        </row>
        <row r="1287">
          <cell r="C1287" t="str">
            <v>CONCRETO_ASFÁLTICO</v>
          </cell>
          <cell r="D1287">
            <v>0.4</v>
          </cell>
          <cell r="E1287">
            <v>8.8999999999999996E-2</v>
          </cell>
        </row>
        <row r="1288">
          <cell r="C1288" t="str">
            <v>CUNETA</v>
          </cell>
          <cell r="D1288">
            <v>0.33200000000000002</v>
          </cell>
          <cell r="E1288">
            <v>7.3999999999999996E-2</v>
          </cell>
        </row>
        <row r="1289">
          <cell r="C1289" t="str">
            <v>BASE_GRANULAR</v>
          </cell>
          <cell r="D1289">
            <v>0.754</v>
          </cell>
          <cell r="E1289">
            <v>0.16800000000000001</v>
          </cell>
        </row>
        <row r="1290">
          <cell r="C1290" t="str">
            <v>RECICLADO</v>
          </cell>
          <cell r="D1290">
            <v>1.881</v>
          </cell>
          <cell r="E1290">
            <v>0.41899999999999998</v>
          </cell>
        </row>
        <row r="1291">
          <cell r="C1291" t="str">
            <v>CONCRETO_ASFÁLTICO</v>
          </cell>
          <cell r="D1291">
            <v>0.4</v>
          </cell>
          <cell r="E1291">
            <v>3.4510000000000001</v>
          </cell>
        </row>
        <row r="1292">
          <cell r="C1292" t="str">
            <v>CUNETA</v>
          </cell>
          <cell r="D1292">
            <v>0.33200000000000002</v>
          </cell>
          <cell r="E1292">
            <v>2.8610000000000002</v>
          </cell>
        </row>
        <row r="1293">
          <cell r="C1293" t="str">
            <v>BASE_GRANULAR</v>
          </cell>
          <cell r="D1293">
            <v>0.76</v>
          </cell>
          <cell r="E1293">
            <v>6.5330000000000004</v>
          </cell>
        </row>
        <row r="1294">
          <cell r="C1294" t="str">
            <v>RECICLADO</v>
          </cell>
          <cell r="D1294">
            <v>1.9039999999999999</v>
          </cell>
          <cell r="E1294">
            <v>16.329000000000001</v>
          </cell>
        </row>
        <row r="1295">
          <cell r="C1295" t="str">
            <v>CONCRETO_ASFÁLTICO</v>
          </cell>
          <cell r="D1295">
            <v>0.4</v>
          </cell>
          <cell r="E1295">
            <v>3.9470000000000001</v>
          </cell>
        </row>
        <row r="1296">
          <cell r="C1296" t="str">
            <v>CUNETA</v>
          </cell>
          <cell r="D1296">
            <v>0.33200000000000002</v>
          </cell>
          <cell r="E1296">
            <v>3.2719999999999998</v>
          </cell>
        </row>
        <row r="1297">
          <cell r="C1297" t="str">
            <v>BASE_GRANULAR</v>
          </cell>
          <cell r="D1297">
            <v>0.76200000000000001</v>
          </cell>
          <cell r="E1297">
            <v>7.5090000000000003</v>
          </cell>
        </row>
        <row r="1298">
          <cell r="C1298" t="str">
            <v>RECICLADO</v>
          </cell>
          <cell r="D1298">
            <v>1.911</v>
          </cell>
          <cell r="E1298">
            <v>18.827000000000002</v>
          </cell>
        </row>
        <row r="1299">
          <cell r="C1299" t="str">
            <v>CONCRETO_ASFÁLTICO</v>
          </cell>
          <cell r="D1299">
            <v>0.4</v>
          </cell>
          <cell r="E1299">
            <v>5.1999999999999998E-2</v>
          </cell>
        </row>
        <row r="1300">
          <cell r="C1300" t="str">
            <v>CUNETA</v>
          </cell>
          <cell r="D1300">
            <v>0.33200000000000002</v>
          </cell>
          <cell r="E1300">
            <v>4.2999999999999997E-2</v>
          </cell>
        </row>
        <row r="1301">
          <cell r="C1301" t="str">
            <v>BASE_GRANULAR</v>
          </cell>
          <cell r="D1301">
            <v>0.76200000000000001</v>
          </cell>
          <cell r="E1301">
            <v>9.9000000000000005E-2</v>
          </cell>
        </row>
        <row r="1302">
          <cell r="C1302" t="str">
            <v>RECICLADO</v>
          </cell>
          <cell r="D1302">
            <v>1.911</v>
          </cell>
          <cell r="E1302">
            <v>0.248</v>
          </cell>
        </row>
        <row r="1303">
          <cell r="C1303" t="str">
            <v>CONCRETO_ASFÁLTICO</v>
          </cell>
          <cell r="D1303">
            <v>0.4</v>
          </cell>
          <cell r="E1303">
            <v>3.9990000000000001</v>
          </cell>
        </row>
        <row r="1304">
          <cell r="C1304" t="str">
            <v>CUNETA</v>
          </cell>
          <cell r="D1304">
            <v>0.33200000000000002</v>
          </cell>
          <cell r="E1304">
            <v>3.3149999999999999</v>
          </cell>
        </row>
        <row r="1305">
          <cell r="C1305" t="str">
            <v>BASE_GRANULAR</v>
          </cell>
          <cell r="D1305">
            <v>0.76200000000000001</v>
          </cell>
          <cell r="E1305">
            <v>7.617</v>
          </cell>
        </row>
        <row r="1306">
          <cell r="C1306" t="str">
            <v>RECICLADO</v>
          </cell>
          <cell r="D1306">
            <v>1.911</v>
          </cell>
          <cell r="E1306">
            <v>19.111999999999998</v>
          </cell>
        </row>
        <row r="1307">
          <cell r="C1307" t="str">
            <v>CONCRETO_ASFÁLTICO</v>
          </cell>
          <cell r="D1307">
            <v>0.4</v>
          </cell>
          <cell r="E1307">
            <v>3.3479999999999999</v>
          </cell>
        </row>
        <row r="1308">
          <cell r="C1308" t="str">
            <v>CUNETA</v>
          </cell>
          <cell r="D1308">
            <v>0.33200000000000002</v>
          </cell>
          <cell r="E1308">
            <v>2.7749999999999999</v>
          </cell>
        </row>
        <row r="1309">
          <cell r="C1309" t="str">
            <v>BASE_GRANULAR</v>
          </cell>
          <cell r="D1309">
            <v>0.754</v>
          </cell>
          <cell r="E1309">
            <v>6.3449999999999998</v>
          </cell>
        </row>
        <row r="1310">
          <cell r="C1310" t="str">
            <v>RECICLADO</v>
          </cell>
          <cell r="D1310">
            <v>1.881</v>
          </cell>
          <cell r="E1310">
            <v>15.871</v>
          </cell>
        </row>
        <row r="1311">
          <cell r="C1311" t="str">
            <v>CONCRETO_ASFÁLTICO</v>
          </cell>
          <cell r="D1311">
            <v>0.4</v>
          </cell>
          <cell r="E1311">
            <v>0.65200000000000002</v>
          </cell>
        </row>
        <row r="1312">
          <cell r="C1312" t="str">
            <v>CUNETA</v>
          </cell>
          <cell r="D1312">
            <v>0.33200000000000002</v>
          </cell>
          <cell r="E1312">
            <v>0.54</v>
          </cell>
        </row>
        <row r="1313">
          <cell r="C1313" t="str">
            <v>BASE_GRANULAR</v>
          </cell>
          <cell r="D1313">
            <v>0.754</v>
          </cell>
          <cell r="E1313">
            <v>1.2290000000000001</v>
          </cell>
        </row>
        <row r="1314">
          <cell r="C1314" t="str">
            <v>RECICLADO</v>
          </cell>
          <cell r="D1314">
            <v>1.881</v>
          </cell>
          <cell r="E1314">
            <v>3.0649999999999999</v>
          </cell>
        </row>
        <row r="1315">
          <cell r="C1315" t="str">
            <v>CONCRETO_ASFÁLTICO</v>
          </cell>
          <cell r="D1315">
            <v>0.4</v>
          </cell>
          <cell r="E1315">
            <v>2.4420000000000002</v>
          </cell>
        </row>
        <row r="1316">
          <cell r="C1316" t="str">
            <v>CUNETA</v>
          </cell>
          <cell r="D1316">
            <v>0.33200000000000002</v>
          </cell>
          <cell r="E1316">
            <v>2.0249999999999999</v>
          </cell>
        </row>
        <row r="1317">
          <cell r="C1317" t="str">
            <v>BASE_GRANULAR</v>
          </cell>
          <cell r="D1317">
            <v>0.76200000000000001</v>
          </cell>
          <cell r="E1317">
            <v>4.6289999999999996</v>
          </cell>
        </row>
        <row r="1318">
          <cell r="C1318" t="str">
            <v>RECICLADO</v>
          </cell>
          <cell r="D1318">
            <v>1.911</v>
          </cell>
          <cell r="E1318">
            <v>11.577999999999999</v>
          </cell>
        </row>
        <row r="1319">
          <cell r="C1319" t="str">
            <v>CONCRETO_ASFÁLTICO</v>
          </cell>
          <cell r="D1319">
            <v>0.4</v>
          </cell>
          <cell r="E1319">
            <v>1.5569999999999999</v>
          </cell>
        </row>
        <row r="1320">
          <cell r="C1320" t="str">
            <v>CUNETA</v>
          </cell>
          <cell r="D1320">
            <v>0.33200000000000002</v>
          </cell>
          <cell r="E1320">
            <v>1.2909999999999999</v>
          </cell>
        </row>
        <row r="1321">
          <cell r="C1321" t="str">
            <v>BASE_GRANULAR</v>
          </cell>
          <cell r="D1321">
            <v>0.76200000000000001</v>
          </cell>
          <cell r="E1321">
            <v>2.9660000000000002</v>
          </cell>
        </row>
        <row r="1322">
          <cell r="C1322" t="str">
            <v>RECICLADO</v>
          </cell>
          <cell r="D1322">
            <v>1.911</v>
          </cell>
          <cell r="E1322">
            <v>7.4420000000000002</v>
          </cell>
        </row>
        <row r="1323">
          <cell r="C1323" t="str">
            <v>CONCRETO_ASFÁLTICO</v>
          </cell>
          <cell r="D1323">
            <v>0.4</v>
          </cell>
          <cell r="E1323">
            <v>3.9990000000000001</v>
          </cell>
        </row>
        <row r="1324">
          <cell r="C1324" t="str">
            <v>CUNETA</v>
          </cell>
          <cell r="D1324">
            <v>0.33200000000000002</v>
          </cell>
          <cell r="E1324">
            <v>3.3149999999999999</v>
          </cell>
        </row>
        <row r="1325">
          <cell r="C1325" t="str">
            <v>BASE_GRANULAR</v>
          </cell>
          <cell r="D1325">
            <v>0.76200000000000001</v>
          </cell>
          <cell r="E1325">
            <v>7.6180000000000003</v>
          </cell>
        </row>
        <row r="1326">
          <cell r="C1326" t="str">
            <v>RECICLADO</v>
          </cell>
          <cell r="D1326">
            <v>1.911</v>
          </cell>
          <cell r="E1326">
            <v>19.117000000000001</v>
          </cell>
        </row>
        <row r="1327">
          <cell r="C1327" t="str">
            <v>CONCRETO_ASFÁLTICO</v>
          </cell>
          <cell r="D1327">
            <v>0.4</v>
          </cell>
          <cell r="E1327">
            <v>8.3000000000000004E-2</v>
          </cell>
        </row>
        <row r="1328">
          <cell r="C1328" t="str">
            <v>CUNETA</v>
          </cell>
          <cell r="D1328">
            <v>0.33200000000000002</v>
          </cell>
          <cell r="E1328">
            <v>6.9000000000000006E-2</v>
          </cell>
        </row>
        <row r="1329">
          <cell r="C1329" t="str">
            <v>BASE_GRANULAR</v>
          </cell>
          <cell r="D1329">
            <v>0.76200000000000001</v>
          </cell>
          <cell r="E1329">
            <v>0.157</v>
          </cell>
        </row>
        <row r="1330">
          <cell r="C1330" t="str">
            <v>RECICLADO</v>
          </cell>
          <cell r="D1330">
            <v>1.911</v>
          </cell>
          <cell r="E1330">
            <v>0.39500000000000002</v>
          </cell>
        </row>
        <row r="1331">
          <cell r="C1331" t="str">
            <v>CONCRETO_ASFÁLTICO</v>
          </cell>
          <cell r="D1331">
            <v>0.4</v>
          </cell>
          <cell r="E1331">
            <v>3.9169999999999998</v>
          </cell>
        </row>
        <row r="1332">
          <cell r="C1332" t="str">
            <v>CUNETA</v>
          </cell>
          <cell r="D1332">
            <v>0.33200000000000002</v>
          </cell>
          <cell r="E1332">
            <v>3.2469999999999999</v>
          </cell>
        </row>
        <row r="1333">
          <cell r="C1333" t="str">
            <v>BASE_GRANULAR</v>
          </cell>
          <cell r="D1333">
            <v>0.76200000000000001</v>
          </cell>
          <cell r="E1333">
            <v>7.4619999999999997</v>
          </cell>
        </row>
        <row r="1334">
          <cell r="C1334" t="str">
            <v>RECICLADO</v>
          </cell>
          <cell r="D1334">
            <v>1.911</v>
          </cell>
          <cell r="E1334">
            <v>18.73</v>
          </cell>
        </row>
        <row r="1335">
          <cell r="C1335" t="str">
            <v>CONCRETO_ASFÁLTICO</v>
          </cell>
          <cell r="D1335">
            <v>0.4</v>
          </cell>
          <cell r="E1335">
            <v>3.4430000000000001</v>
          </cell>
        </row>
        <row r="1336">
          <cell r="C1336" t="str">
            <v>CUNETA</v>
          </cell>
          <cell r="D1336">
            <v>0.33200000000000002</v>
          </cell>
          <cell r="E1336">
            <v>2.8540000000000001</v>
          </cell>
        </row>
        <row r="1337">
          <cell r="C1337" t="str">
            <v>BASE_GRANULAR</v>
          </cell>
          <cell r="D1337">
            <v>0.76200000000000001</v>
          </cell>
          <cell r="E1337">
            <v>6.56</v>
          </cell>
        </row>
        <row r="1338">
          <cell r="C1338" t="str">
            <v>RECICLADO</v>
          </cell>
          <cell r="D1338">
            <v>1.911</v>
          </cell>
          <cell r="E1338">
            <v>16.465</v>
          </cell>
        </row>
        <row r="1339">
          <cell r="C1339" t="str">
            <v>CONCRETO_ASFÁLTICO</v>
          </cell>
          <cell r="D1339">
            <v>0.4</v>
          </cell>
          <cell r="E1339">
            <v>0.55600000000000005</v>
          </cell>
        </row>
        <row r="1340">
          <cell r="C1340" t="str">
            <v>CUNETA</v>
          </cell>
          <cell r="D1340">
            <v>0.33200000000000002</v>
          </cell>
          <cell r="E1340">
            <v>0.46100000000000002</v>
          </cell>
        </row>
        <row r="1341">
          <cell r="C1341" t="str">
            <v>BASE_GRANULAR</v>
          </cell>
          <cell r="D1341">
            <v>0.76200000000000001</v>
          </cell>
          <cell r="E1341">
            <v>1.0589999999999999</v>
          </cell>
        </row>
        <row r="1342">
          <cell r="C1342" t="str">
            <v>RECICLADO</v>
          </cell>
          <cell r="D1342">
            <v>1.911</v>
          </cell>
          <cell r="E1342">
            <v>2.6579999999999999</v>
          </cell>
        </row>
        <row r="1343">
          <cell r="C1343" t="str">
            <v>CONCRETO_ASFÁLTICO</v>
          </cell>
          <cell r="D1343">
            <v>0.4</v>
          </cell>
          <cell r="E1343">
            <v>3.9990000000000001</v>
          </cell>
        </row>
        <row r="1344">
          <cell r="C1344" t="str">
            <v>CUNETA</v>
          </cell>
          <cell r="D1344">
            <v>0.33200000000000002</v>
          </cell>
          <cell r="E1344">
            <v>3.3149999999999999</v>
          </cell>
        </row>
        <row r="1345">
          <cell r="C1345" t="str">
            <v>BASE_GRANULAR</v>
          </cell>
          <cell r="D1345">
            <v>0.75600000000000001</v>
          </cell>
          <cell r="E1345">
            <v>7.5910000000000002</v>
          </cell>
        </row>
        <row r="1346">
          <cell r="C1346" t="str">
            <v>RECICLADO</v>
          </cell>
          <cell r="D1346">
            <v>1.889</v>
          </cell>
          <cell r="E1346">
            <v>19.006</v>
          </cell>
        </row>
        <row r="1347">
          <cell r="C1347" t="str">
            <v>CONCRETO_ASFÁLTICO</v>
          </cell>
          <cell r="D1347">
            <v>0.4</v>
          </cell>
          <cell r="E1347">
            <v>1.083</v>
          </cell>
        </row>
        <row r="1348">
          <cell r="C1348" t="str">
            <v>CUNETA</v>
          </cell>
          <cell r="D1348">
            <v>0.33200000000000002</v>
          </cell>
          <cell r="E1348">
            <v>0.89800000000000002</v>
          </cell>
        </row>
        <row r="1349">
          <cell r="C1349" t="str">
            <v>BASE_GRANULAR</v>
          </cell>
          <cell r="D1349">
            <v>0.754</v>
          </cell>
          <cell r="E1349">
            <v>2.0459999999999998</v>
          </cell>
        </row>
        <row r="1350">
          <cell r="C1350" t="str">
            <v>RECICLADO</v>
          </cell>
          <cell r="D1350">
            <v>1.881</v>
          </cell>
          <cell r="E1350">
            <v>5.1070000000000002</v>
          </cell>
        </row>
        <row r="1351">
          <cell r="C1351" t="str">
            <v>CONCRETO_ASFÁLTICO</v>
          </cell>
          <cell r="D1351">
            <v>0.4</v>
          </cell>
          <cell r="E1351">
            <v>2.9159999999999999</v>
          </cell>
        </row>
        <row r="1352">
          <cell r="C1352" t="str">
            <v>CUNETA</v>
          </cell>
          <cell r="D1352">
            <v>0.33200000000000002</v>
          </cell>
          <cell r="E1352">
            <v>2.4169999999999998</v>
          </cell>
        </row>
        <row r="1353">
          <cell r="C1353" t="str">
            <v>BASE_GRANULAR</v>
          </cell>
          <cell r="D1353">
            <v>0.75700000000000001</v>
          </cell>
          <cell r="E1353">
            <v>5.5090000000000003</v>
          </cell>
        </row>
        <row r="1354">
          <cell r="C1354" t="str">
            <v>RECICLADO</v>
          </cell>
          <cell r="D1354">
            <v>1.891</v>
          </cell>
          <cell r="E1354">
            <v>13.75</v>
          </cell>
        </row>
        <row r="1355">
          <cell r="C1355" t="str">
            <v>CONCRETO_ASFÁLTICO</v>
          </cell>
          <cell r="D1355">
            <v>0.4</v>
          </cell>
          <cell r="E1355">
            <v>0.95299999999999996</v>
          </cell>
        </row>
        <row r="1356">
          <cell r="C1356" t="str">
            <v>CUNETA</v>
          </cell>
          <cell r="D1356">
            <v>0.33200000000000002</v>
          </cell>
          <cell r="E1356">
            <v>0.79</v>
          </cell>
        </row>
        <row r="1357">
          <cell r="C1357" t="str">
            <v>BASE_GRANULAR</v>
          </cell>
          <cell r="D1357">
            <v>0.75800000000000001</v>
          </cell>
          <cell r="E1357">
            <v>1.804</v>
          </cell>
        </row>
        <row r="1358">
          <cell r="C1358" t="str">
            <v>RECICLADO</v>
          </cell>
          <cell r="D1358">
            <v>1.8959999999999999</v>
          </cell>
          <cell r="E1358">
            <v>4.51</v>
          </cell>
        </row>
        <row r="1359">
          <cell r="C1359" t="str">
            <v>CONCRETO_ASFÁLTICO</v>
          </cell>
          <cell r="D1359">
            <v>0.4</v>
          </cell>
          <cell r="E1359">
            <v>3.0470000000000002</v>
          </cell>
        </row>
        <row r="1360">
          <cell r="C1360" t="str">
            <v>CUNETA</v>
          </cell>
          <cell r="D1360">
            <v>0.33200000000000002</v>
          </cell>
          <cell r="E1360">
            <v>2.5259999999999998</v>
          </cell>
        </row>
        <row r="1361">
          <cell r="C1361" t="str">
            <v>BASE_GRANULAR</v>
          </cell>
          <cell r="D1361">
            <v>0.76200000000000001</v>
          </cell>
          <cell r="E1361">
            <v>5.7889999999999997</v>
          </cell>
        </row>
        <row r="1362">
          <cell r="C1362" t="str">
            <v>RECICLADO</v>
          </cell>
          <cell r="D1362">
            <v>1.911</v>
          </cell>
          <cell r="E1362">
            <v>14.503</v>
          </cell>
        </row>
        <row r="1363">
          <cell r="C1363" t="str">
            <v>CONCRETO_ASFÁLTICO</v>
          </cell>
          <cell r="D1363">
            <v>0.4</v>
          </cell>
          <cell r="E1363">
            <v>2.5920000000000001</v>
          </cell>
        </row>
        <row r="1364">
          <cell r="C1364" t="str">
            <v>CUNETA</v>
          </cell>
          <cell r="D1364">
            <v>0.33200000000000002</v>
          </cell>
          <cell r="E1364">
            <v>2.149</v>
          </cell>
        </row>
        <row r="1365">
          <cell r="C1365" t="str">
            <v>BASE_GRANULAR</v>
          </cell>
          <cell r="D1365">
            <v>0.76200000000000001</v>
          </cell>
          <cell r="E1365">
            <v>4.9379999999999997</v>
          </cell>
        </row>
        <row r="1366">
          <cell r="C1366" t="str">
            <v>RECICLADO</v>
          </cell>
          <cell r="D1366">
            <v>1.911</v>
          </cell>
          <cell r="E1366">
            <v>12.39</v>
          </cell>
        </row>
        <row r="1367">
          <cell r="C1367" t="str">
            <v>CONCRETO_ASFÁLTICO</v>
          </cell>
          <cell r="D1367">
            <v>0.4</v>
          </cell>
          <cell r="E1367">
            <v>1.407</v>
          </cell>
        </row>
        <row r="1368">
          <cell r="C1368" t="str">
            <v>CUNETA</v>
          </cell>
          <cell r="D1368">
            <v>0.33200000000000002</v>
          </cell>
          <cell r="E1368">
            <v>1.1659999999999999</v>
          </cell>
        </row>
        <row r="1369">
          <cell r="C1369" t="str">
            <v>BASE_GRANULAR</v>
          </cell>
          <cell r="D1369">
            <v>0.76200000000000001</v>
          </cell>
          <cell r="E1369">
            <v>2.681</v>
          </cell>
        </row>
        <row r="1370">
          <cell r="C1370" t="str">
            <v>RECICLADO</v>
          </cell>
          <cell r="D1370">
            <v>1.911</v>
          </cell>
          <cell r="E1370">
            <v>6.7279999999999998</v>
          </cell>
        </row>
        <row r="1371">
          <cell r="C1371" t="str">
            <v>CONCRETO_ASFÁLTICO</v>
          </cell>
          <cell r="D1371">
            <v>0.4</v>
          </cell>
          <cell r="E1371">
            <v>3.9990000000000001</v>
          </cell>
        </row>
        <row r="1372">
          <cell r="C1372" t="str">
            <v>CUNETA</v>
          </cell>
          <cell r="D1372">
            <v>0.33200000000000002</v>
          </cell>
          <cell r="E1372">
            <v>3.3149999999999999</v>
          </cell>
        </row>
        <row r="1373">
          <cell r="C1373" t="str">
            <v>BASE_GRANULAR</v>
          </cell>
          <cell r="D1373">
            <v>0.76200000000000001</v>
          </cell>
          <cell r="E1373">
            <v>7.62</v>
          </cell>
        </row>
        <row r="1374">
          <cell r="C1374" t="str">
            <v>RECICLADO</v>
          </cell>
          <cell r="D1374">
            <v>1.911</v>
          </cell>
          <cell r="E1374">
            <v>19.125</v>
          </cell>
        </row>
        <row r="1375">
          <cell r="C1375" t="str">
            <v>CONCRETO_ASFÁLTICO</v>
          </cell>
          <cell r="D1375">
            <v>0.4</v>
          </cell>
          <cell r="E1375">
            <v>2.0680000000000001</v>
          </cell>
        </row>
        <row r="1376">
          <cell r="C1376" t="str">
            <v>CUNETA</v>
          </cell>
          <cell r="D1376">
            <v>0.33200000000000002</v>
          </cell>
          <cell r="E1376">
            <v>1.714</v>
          </cell>
        </row>
        <row r="1377">
          <cell r="C1377" t="str">
            <v>BASE_GRANULAR</v>
          </cell>
          <cell r="D1377">
            <v>0.76200000000000001</v>
          </cell>
          <cell r="E1377">
            <v>3.94</v>
          </cell>
        </row>
        <row r="1378">
          <cell r="C1378" t="str">
            <v>RECICLADO</v>
          </cell>
          <cell r="D1378">
            <v>1.911</v>
          </cell>
          <cell r="E1378">
            <v>9.8879999999999999</v>
          </cell>
        </row>
        <row r="1379">
          <cell r="C1379" t="str">
            <v>CONCRETO_ASFÁLTICO</v>
          </cell>
          <cell r="D1379">
            <v>0.4</v>
          </cell>
          <cell r="E1379">
            <v>1.9319999999999999</v>
          </cell>
        </row>
        <row r="1380">
          <cell r="C1380" t="str">
            <v>CUNETA</v>
          </cell>
          <cell r="D1380">
            <v>0.33200000000000002</v>
          </cell>
          <cell r="E1380">
            <v>1.601</v>
          </cell>
        </row>
        <row r="1381">
          <cell r="C1381" t="str">
            <v>BASE_GRANULAR</v>
          </cell>
          <cell r="D1381">
            <v>0.76100000000000001</v>
          </cell>
          <cell r="E1381">
            <v>3.6789999999999998</v>
          </cell>
        </row>
        <row r="1382">
          <cell r="C1382" t="str">
            <v>RECICLADO</v>
          </cell>
          <cell r="D1382">
            <v>1.91</v>
          </cell>
          <cell r="E1382">
            <v>9.2289999999999992</v>
          </cell>
        </row>
        <row r="1383">
          <cell r="C1383" t="str">
            <v>CONCRETO_ASFÁLTICO</v>
          </cell>
          <cell r="D1383">
            <v>0.4</v>
          </cell>
          <cell r="E1383">
            <v>3.7069999999999999</v>
          </cell>
        </row>
        <row r="1384">
          <cell r="C1384" t="str">
            <v>CUNETA</v>
          </cell>
          <cell r="D1384">
            <v>0.33200000000000002</v>
          </cell>
          <cell r="E1384">
            <v>3.073</v>
          </cell>
        </row>
        <row r="1385">
          <cell r="C1385" t="str">
            <v>BASE_GRANULAR</v>
          </cell>
          <cell r="D1385">
            <v>0.754</v>
          </cell>
          <cell r="E1385">
            <v>7.0259999999999998</v>
          </cell>
        </row>
        <row r="1386">
          <cell r="C1386" t="str">
            <v>RECICLADO</v>
          </cell>
          <cell r="D1386">
            <v>1.881</v>
          </cell>
          <cell r="E1386">
            <v>17.573</v>
          </cell>
        </row>
        <row r="1387">
          <cell r="C1387" t="str">
            <v>CONCRETO_ASFÁLTICO</v>
          </cell>
          <cell r="D1387">
            <v>0.4</v>
          </cell>
          <cell r="E1387">
            <v>0.11700000000000001</v>
          </cell>
        </row>
        <row r="1388">
          <cell r="C1388" t="str">
            <v>CUNETA</v>
          </cell>
          <cell r="D1388">
            <v>0.33200000000000002</v>
          </cell>
          <cell r="E1388">
            <v>9.7000000000000003E-2</v>
          </cell>
        </row>
        <row r="1389">
          <cell r="C1389" t="str">
            <v>BASE_GRANULAR</v>
          </cell>
          <cell r="D1389">
            <v>0.754</v>
          </cell>
          <cell r="E1389">
            <v>0.22</v>
          </cell>
        </row>
        <row r="1390">
          <cell r="C1390" t="str">
            <v>RECICLADO</v>
          </cell>
          <cell r="D1390">
            <v>1.881</v>
          </cell>
          <cell r="E1390">
            <v>0.54800000000000004</v>
          </cell>
        </row>
        <row r="1391">
          <cell r="C1391" t="str">
            <v>CONCRETO_ASFÁLTICO</v>
          </cell>
          <cell r="D1391">
            <v>0.4</v>
          </cell>
          <cell r="E1391">
            <v>0.17499999999999999</v>
          </cell>
        </row>
        <row r="1392">
          <cell r="C1392" t="str">
            <v>CUNETA</v>
          </cell>
          <cell r="D1392">
            <v>0.33200000000000002</v>
          </cell>
          <cell r="E1392">
            <v>0.14499999999999999</v>
          </cell>
        </row>
        <row r="1393">
          <cell r="C1393" t="str">
            <v>BASE_GRANULAR</v>
          </cell>
          <cell r="D1393">
            <v>0.755</v>
          </cell>
          <cell r="E1393">
            <v>0.33100000000000002</v>
          </cell>
        </row>
        <row r="1394">
          <cell r="C1394" t="str">
            <v>RECICLADO</v>
          </cell>
          <cell r="D1394">
            <v>1.8819999999999999</v>
          </cell>
          <cell r="E1394">
            <v>0.82499999999999996</v>
          </cell>
        </row>
        <row r="1395">
          <cell r="C1395" t="str">
            <v>CONCRETO_ASFÁLTICO</v>
          </cell>
          <cell r="D1395">
            <v>0.4</v>
          </cell>
          <cell r="E1395">
            <v>3.9990000000000001</v>
          </cell>
        </row>
        <row r="1396">
          <cell r="C1396" t="str">
            <v>CUNETA</v>
          </cell>
          <cell r="D1396">
            <v>0.33200000000000002</v>
          </cell>
          <cell r="E1396">
            <v>3.3149999999999999</v>
          </cell>
        </row>
        <row r="1397">
          <cell r="C1397" t="str">
            <v>BASE_GRANULAR</v>
          </cell>
          <cell r="D1397">
            <v>0.76</v>
          </cell>
          <cell r="E1397">
            <v>7.5750000000000002</v>
          </cell>
        </row>
        <row r="1398">
          <cell r="C1398" t="str">
            <v>RECICLADO</v>
          </cell>
          <cell r="D1398">
            <v>1.9059999999999999</v>
          </cell>
          <cell r="E1398">
            <v>18.939</v>
          </cell>
        </row>
        <row r="1399">
          <cell r="C1399" t="str">
            <v>CONCRETO_ASFÁLTICO</v>
          </cell>
          <cell r="D1399">
            <v>0.4</v>
          </cell>
          <cell r="E1399">
            <v>2.024</v>
          </cell>
        </row>
        <row r="1400">
          <cell r="C1400" t="str">
            <v>CUNETA</v>
          </cell>
          <cell r="D1400">
            <v>0.33200000000000002</v>
          </cell>
          <cell r="E1400">
            <v>1.6779999999999999</v>
          </cell>
        </row>
        <row r="1401">
          <cell r="C1401" t="str">
            <v>BASE_GRANULAR</v>
          </cell>
          <cell r="D1401">
            <v>0.76200000000000001</v>
          </cell>
          <cell r="E1401">
            <v>3.851</v>
          </cell>
        </row>
        <row r="1402">
          <cell r="C1402" t="str">
            <v>RECICLADO</v>
          </cell>
          <cell r="D1402">
            <v>1.911</v>
          </cell>
          <cell r="E1402">
            <v>9.657</v>
          </cell>
        </row>
        <row r="1403">
          <cell r="C1403" t="str">
            <v>CONCRETO_ASFÁLTICO</v>
          </cell>
          <cell r="D1403">
            <v>0.4</v>
          </cell>
          <cell r="E1403">
            <v>0</v>
          </cell>
        </row>
        <row r="1404">
          <cell r="C1404" t="str">
            <v>CUNETA</v>
          </cell>
          <cell r="D1404">
            <v>0.33200000000000002</v>
          </cell>
          <cell r="E1404">
            <v>0</v>
          </cell>
        </row>
        <row r="1405">
          <cell r="C1405" t="str">
            <v>BASE_GRANULAR</v>
          </cell>
          <cell r="D1405">
            <v>0.76200000000000001</v>
          </cell>
          <cell r="E1405">
            <v>1E-3</v>
          </cell>
        </row>
        <row r="1406">
          <cell r="C1406" t="str">
            <v>RECICLADO</v>
          </cell>
          <cell r="D1406">
            <v>1.911</v>
          </cell>
          <cell r="E1406">
            <v>2E-3</v>
          </cell>
        </row>
        <row r="1407">
          <cell r="C1407" t="str">
            <v>CONCRETO_ASFÁLTICO</v>
          </cell>
          <cell r="D1407">
            <v>0.4</v>
          </cell>
          <cell r="E1407">
            <v>1.9750000000000001</v>
          </cell>
        </row>
        <row r="1408">
          <cell r="C1408" t="str">
            <v>CUNETA</v>
          </cell>
          <cell r="D1408">
            <v>0.33200000000000002</v>
          </cell>
          <cell r="E1408">
            <v>1.637</v>
          </cell>
        </row>
        <row r="1409">
          <cell r="C1409" t="str">
            <v>BASE_GRANULAR</v>
          </cell>
          <cell r="D1409">
            <v>0.76200000000000001</v>
          </cell>
          <cell r="E1409">
            <v>3.762</v>
          </cell>
        </row>
        <row r="1410">
          <cell r="C1410" t="str">
            <v>RECICLADO</v>
          </cell>
          <cell r="D1410">
            <v>1.911</v>
          </cell>
          <cell r="E1410">
            <v>9.4380000000000006</v>
          </cell>
        </row>
        <row r="1411">
          <cell r="C1411" t="str">
            <v>CONCRETO_ASFÁLTICO</v>
          </cell>
          <cell r="D1411">
            <v>0.4</v>
          </cell>
          <cell r="E1411">
            <v>3.9990000000000001</v>
          </cell>
        </row>
        <row r="1412">
          <cell r="C1412" t="str">
            <v>CUNETA</v>
          </cell>
          <cell r="D1412">
            <v>0.33200000000000002</v>
          </cell>
          <cell r="E1412">
            <v>3.3149999999999999</v>
          </cell>
        </row>
        <row r="1413">
          <cell r="C1413" t="str">
            <v>BASE_GRANULAR</v>
          </cell>
          <cell r="D1413">
            <v>0.75800000000000001</v>
          </cell>
          <cell r="E1413">
            <v>7.6</v>
          </cell>
        </row>
        <row r="1414">
          <cell r="C1414" t="str">
            <v>RECICLADO</v>
          </cell>
          <cell r="D1414">
            <v>1.897</v>
          </cell>
          <cell r="E1414">
            <v>19.04</v>
          </cell>
        </row>
        <row r="1415">
          <cell r="C1415" t="str">
            <v>CONCRETO_ASFÁLTICO</v>
          </cell>
          <cell r="D1415">
            <v>0.4</v>
          </cell>
          <cell r="E1415">
            <v>0.22500000000000001</v>
          </cell>
        </row>
        <row r="1416">
          <cell r="C1416" t="str">
            <v>CUNETA</v>
          </cell>
          <cell r="D1416">
            <v>0.33200000000000002</v>
          </cell>
          <cell r="E1416">
            <v>0.187</v>
          </cell>
        </row>
        <row r="1417">
          <cell r="C1417" t="str">
            <v>BASE_GRANULAR</v>
          </cell>
          <cell r="D1417">
            <v>0.75800000000000001</v>
          </cell>
          <cell r="E1417">
            <v>0.42699999999999999</v>
          </cell>
        </row>
        <row r="1418">
          <cell r="C1418" t="str">
            <v>RECICLADO</v>
          </cell>
          <cell r="D1418">
            <v>1.8959999999999999</v>
          </cell>
          <cell r="E1418">
            <v>1.0669999999999999</v>
          </cell>
        </row>
        <row r="1419">
          <cell r="C1419" t="str">
            <v>CONCRETO_ASFÁLTICO</v>
          </cell>
          <cell r="D1419">
            <v>0.4</v>
          </cell>
          <cell r="E1419">
            <v>7.7729999999999997</v>
          </cell>
        </row>
        <row r="1420">
          <cell r="C1420" t="str">
            <v>CUNETA</v>
          </cell>
          <cell r="D1420">
            <v>0.33200000000000002</v>
          </cell>
          <cell r="E1420">
            <v>6.444</v>
          </cell>
        </row>
        <row r="1421">
          <cell r="C1421" t="str">
            <v>BASE_GRANULAR</v>
          </cell>
          <cell r="D1421">
            <v>0.75600000000000001</v>
          </cell>
          <cell r="E1421">
            <v>14.718</v>
          </cell>
        </row>
        <row r="1422">
          <cell r="C1422" t="str">
            <v>RECICLADO</v>
          </cell>
          <cell r="D1422">
            <v>1.889</v>
          </cell>
          <cell r="E1422">
            <v>36.787999999999997</v>
          </cell>
        </row>
        <row r="1423">
          <cell r="C1423" t="str">
            <v>CONCRETO_ASFÁLTICO</v>
          </cell>
          <cell r="D1423">
            <v>0.4</v>
          </cell>
          <cell r="E1423">
            <v>1.002</v>
          </cell>
        </row>
        <row r="1424">
          <cell r="C1424" t="str">
            <v>CUNETA</v>
          </cell>
          <cell r="D1424">
            <v>0.33200000000000002</v>
          </cell>
          <cell r="E1424">
            <v>0.83</v>
          </cell>
        </row>
        <row r="1425">
          <cell r="C1425" t="str">
            <v>BASE_GRANULAR</v>
          </cell>
          <cell r="D1425">
            <v>0.75800000000000001</v>
          </cell>
          <cell r="E1425">
            <v>1.897</v>
          </cell>
        </row>
        <row r="1426">
          <cell r="C1426" t="str">
            <v>RECICLADO</v>
          </cell>
          <cell r="D1426">
            <v>1.8959999999999999</v>
          </cell>
          <cell r="E1426">
            <v>4.7409999999999997</v>
          </cell>
        </row>
        <row r="1427">
          <cell r="C1427" t="str">
            <v>CONCRETO_ASFÁLTICO</v>
          </cell>
          <cell r="D1427">
            <v>0.4</v>
          </cell>
          <cell r="E1427">
            <v>2.9969999999999999</v>
          </cell>
        </row>
        <row r="1428">
          <cell r="C1428" t="str">
            <v>CUNETA</v>
          </cell>
          <cell r="D1428">
            <v>0.33200000000000002</v>
          </cell>
          <cell r="E1428">
            <v>2.4849999999999999</v>
          </cell>
        </row>
        <row r="1429">
          <cell r="C1429" t="str">
            <v>BASE_GRANULAR</v>
          </cell>
          <cell r="D1429">
            <v>0.76200000000000001</v>
          </cell>
          <cell r="E1429">
            <v>5.6959999999999997</v>
          </cell>
        </row>
        <row r="1430">
          <cell r="C1430" t="str">
            <v>RECICLADO</v>
          </cell>
          <cell r="D1430">
            <v>1.911</v>
          </cell>
          <cell r="E1430">
            <v>14.27</v>
          </cell>
        </row>
        <row r="1431">
          <cell r="C1431" t="str">
            <v>CONCRETO_ASFÁLTICO</v>
          </cell>
          <cell r="D1431">
            <v>0.4</v>
          </cell>
          <cell r="E1431">
            <v>2.641</v>
          </cell>
        </row>
        <row r="1432">
          <cell r="C1432" t="str">
            <v>CUNETA</v>
          </cell>
          <cell r="D1432">
            <v>0.33200000000000002</v>
          </cell>
          <cell r="E1432">
            <v>2.19</v>
          </cell>
        </row>
        <row r="1433">
          <cell r="C1433" t="str">
            <v>BASE_GRANULAR</v>
          </cell>
          <cell r="D1433">
            <v>0.76200000000000001</v>
          </cell>
          <cell r="E1433">
            <v>5.032</v>
          </cell>
        </row>
        <row r="1434">
          <cell r="C1434" t="str">
            <v>RECICLADO</v>
          </cell>
          <cell r="D1434">
            <v>1.911</v>
          </cell>
          <cell r="E1434">
            <v>12.627000000000001</v>
          </cell>
        </row>
        <row r="1435">
          <cell r="C1435" t="str">
            <v>CONCRETO_ASFÁLTICO</v>
          </cell>
          <cell r="D1435">
            <v>0.4</v>
          </cell>
          <cell r="E1435">
            <v>1.3580000000000001</v>
          </cell>
        </row>
        <row r="1436">
          <cell r="C1436" t="str">
            <v>CUNETA</v>
          </cell>
          <cell r="D1436">
            <v>0.33200000000000002</v>
          </cell>
          <cell r="E1436">
            <v>1.1259999999999999</v>
          </cell>
        </row>
        <row r="1437">
          <cell r="C1437" t="str">
            <v>BASE_GRANULAR</v>
          </cell>
          <cell r="D1437">
            <v>0.76200000000000001</v>
          </cell>
          <cell r="E1437">
            <v>2.589</v>
          </cell>
        </row>
        <row r="1438">
          <cell r="C1438" t="str">
            <v>RECICLADO</v>
          </cell>
          <cell r="D1438">
            <v>1.911</v>
          </cell>
          <cell r="E1438">
            <v>6.5</v>
          </cell>
        </row>
        <row r="1439">
          <cell r="C1439" t="str">
            <v>CONCRETO_ASFÁLTICO</v>
          </cell>
          <cell r="D1439">
            <v>0.4</v>
          </cell>
          <cell r="E1439">
            <v>3.9990000000000001</v>
          </cell>
        </row>
        <row r="1440">
          <cell r="C1440" t="str">
            <v>CUNETA</v>
          </cell>
          <cell r="D1440">
            <v>0.33200000000000002</v>
          </cell>
          <cell r="E1440">
            <v>3.3149999999999999</v>
          </cell>
        </row>
        <row r="1441">
          <cell r="C1441" t="str">
            <v>BASE_GRANULAR</v>
          </cell>
          <cell r="D1441">
            <v>0.76200000000000001</v>
          </cell>
          <cell r="E1441">
            <v>7.6239999999999997</v>
          </cell>
        </row>
        <row r="1442">
          <cell r="C1442" t="str">
            <v>RECICLADO</v>
          </cell>
          <cell r="D1442">
            <v>1.911</v>
          </cell>
          <cell r="E1442">
            <v>19.145</v>
          </cell>
        </row>
        <row r="1443">
          <cell r="C1443" t="str">
            <v>CONCRETO_ASFÁLTICO</v>
          </cell>
          <cell r="D1443">
            <v>0.4</v>
          </cell>
          <cell r="E1443">
            <v>3.9990000000000001</v>
          </cell>
        </row>
        <row r="1444">
          <cell r="C1444" t="str">
            <v>CUNETA</v>
          </cell>
          <cell r="D1444">
            <v>0.33200000000000002</v>
          </cell>
          <cell r="E1444">
            <v>3.3149999999999999</v>
          </cell>
        </row>
        <row r="1445">
          <cell r="C1445" t="str">
            <v>BASE_GRANULAR</v>
          </cell>
          <cell r="D1445">
            <v>0.76200000000000001</v>
          </cell>
          <cell r="E1445">
            <v>7.6239999999999997</v>
          </cell>
        </row>
        <row r="1446">
          <cell r="C1446" t="str">
            <v>RECICLADO</v>
          </cell>
          <cell r="D1446">
            <v>1.911</v>
          </cell>
          <cell r="E1446">
            <v>19.145</v>
          </cell>
        </row>
        <row r="1447">
          <cell r="C1447" t="str">
            <v>CONCRETO_ASFÁLTICO</v>
          </cell>
          <cell r="D1447">
            <v>0.4</v>
          </cell>
          <cell r="E1447">
            <v>3.9990000000000001</v>
          </cell>
        </row>
        <row r="1448">
          <cell r="C1448" t="str">
            <v>CUNETA</v>
          </cell>
          <cell r="D1448">
            <v>0.33200000000000002</v>
          </cell>
          <cell r="E1448">
            <v>3.3149999999999999</v>
          </cell>
        </row>
        <row r="1449">
          <cell r="C1449" t="str">
            <v>BASE_GRANULAR</v>
          </cell>
          <cell r="D1449">
            <v>0.76200000000000001</v>
          </cell>
          <cell r="E1449">
            <v>7.6239999999999997</v>
          </cell>
        </row>
        <row r="1450">
          <cell r="C1450" t="str">
            <v>RECICLADO</v>
          </cell>
          <cell r="D1450">
            <v>1.911</v>
          </cell>
          <cell r="E1450">
            <v>19.145</v>
          </cell>
        </row>
        <row r="1451">
          <cell r="C1451" t="str">
            <v>CONCRETO_ASFÁLTICO</v>
          </cell>
          <cell r="D1451">
            <v>0.4</v>
          </cell>
          <cell r="E1451">
            <v>0.68799999999999994</v>
          </cell>
        </row>
        <row r="1452">
          <cell r="C1452" t="str">
            <v>CUNETA</v>
          </cell>
          <cell r="D1452">
            <v>0.33200000000000002</v>
          </cell>
          <cell r="E1452">
            <v>0.56999999999999995</v>
          </cell>
        </row>
        <row r="1453">
          <cell r="C1453" t="str">
            <v>BASE_GRANULAR</v>
          </cell>
          <cell r="D1453">
            <v>0.76200000000000001</v>
          </cell>
          <cell r="E1453">
            <v>1.3109999999999999</v>
          </cell>
        </row>
        <row r="1454">
          <cell r="C1454" t="str">
            <v>RECICLADO</v>
          </cell>
          <cell r="D1454">
            <v>1.911</v>
          </cell>
          <cell r="E1454">
            <v>3.2930000000000001</v>
          </cell>
        </row>
        <row r="1455">
          <cell r="C1455" t="str">
            <v>CONCRETO_ASFÁLTICO</v>
          </cell>
          <cell r="D1455">
            <v>0.4</v>
          </cell>
          <cell r="E1455">
            <v>3.3109999999999999</v>
          </cell>
        </row>
        <row r="1456">
          <cell r="C1456" t="str">
            <v>CUNETA</v>
          </cell>
          <cell r="D1456">
            <v>0.33200000000000002</v>
          </cell>
          <cell r="E1456">
            <v>2.7450000000000001</v>
          </cell>
        </row>
        <row r="1457">
          <cell r="C1457" t="str">
            <v>BASE_GRANULAR</v>
          </cell>
          <cell r="D1457">
            <v>0.76200000000000001</v>
          </cell>
          <cell r="E1457">
            <v>6.3090000000000002</v>
          </cell>
        </row>
        <row r="1458">
          <cell r="C1458" t="str">
            <v>RECICLADO</v>
          </cell>
          <cell r="D1458">
            <v>1.911</v>
          </cell>
          <cell r="E1458">
            <v>15.833</v>
          </cell>
        </row>
        <row r="1459">
          <cell r="C1459" t="str">
            <v>CONCRETO_ASFÁLTICO</v>
          </cell>
          <cell r="D1459">
            <v>0.4</v>
          </cell>
          <cell r="E1459">
            <v>2.3279999999999998</v>
          </cell>
        </row>
        <row r="1460">
          <cell r="C1460" t="str">
            <v>CUNETA</v>
          </cell>
          <cell r="D1460">
            <v>0.33200000000000002</v>
          </cell>
          <cell r="E1460">
            <v>1.93</v>
          </cell>
        </row>
        <row r="1461">
          <cell r="C1461" t="str">
            <v>BASE_GRANULAR</v>
          </cell>
          <cell r="D1461">
            <v>0.754</v>
          </cell>
          <cell r="E1461">
            <v>4.4119999999999999</v>
          </cell>
        </row>
        <row r="1462">
          <cell r="C1462" t="str">
            <v>RECICLADO</v>
          </cell>
          <cell r="D1462">
            <v>1.881</v>
          </cell>
          <cell r="E1462">
            <v>11.037000000000001</v>
          </cell>
        </row>
        <row r="1463">
          <cell r="C1463" t="str">
            <v>CONCRETO_ASFÁLTICO</v>
          </cell>
          <cell r="D1463">
            <v>0.4</v>
          </cell>
          <cell r="E1463">
            <v>3.91</v>
          </cell>
        </row>
        <row r="1464">
          <cell r="C1464" t="str">
            <v>CUNETA</v>
          </cell>
          <cell r="D1464">
            <v>0.33200000000000002</v>
          </cell>
          <cell r="E1464">
            <v>3.242</v>
          </cell>
        </row>
        <row r="1465">
          <cell r="C1465" t="str">
            <v>BASE_GRANULAR</v>
          </cell>
          <cell r="D1465">
            <v>0.76200000000000001</v>
          </cell>
          <cell r="E1465">
            <v>7.4119999999999999</v>
          </cell>
        </row>
        <row r="1466">
          <cell r="C1466" t="str">
            <v>RECICLADO</v>
          </cell>
          <cell r="D1466">
            <v>1.911</v>
          </cell>
          <cell r="E1466">
            <v>18.54</v>
          </cell>
        </row>
        <row r="1467">
          <cell r="C1467" t="str">
            <v>CONCRETO_ASFÁLTICO</v>
          </cell>
          <cell r="D1467">
            <v>0.4</v>
          </cell>
          <cell r="E1467">
            <v>1.76</v>
          </cell>
        </row>
        <row r="1468">
          <cell r="C1468" t="str">
            <v>CUNETA</v>
          </cell>
          <cell r="D1468">
            <v>0.33200000000000002</v>
          </cell>
          <cell r="E1468">
            <v>1.4590000000000001</v>
          </cell>
        </row>
        <row r="1469">
          <cell r="C1469" t="str">
            <v>BASE_GRANULAR</v>
          </cell>
          <cell r="D1469">
            <v>0.76200000000000001</v>
          </cell>
          <cell r="E1469">
            <v>3.3530000000000002</v>
          </cell>
        </row>
        <row r="1470">
          <cell r="C1470" t="str">
            <v>RECICLADO</v>
          </cell>
          <cell r="D1470">
            <v>1.911</v>
          </cell>
          <cell r="E1470">
            <v>8.4130000000000003</v>
          </cell>
        </row>
        <row r="1471">
          <cell r="C1471" t="str">
            <v>CONCRETO_ASFÁLTICO</v>
          </cell>
          <cell r="D1471">
            <v>0.4</v>
          </cell>
          <cell r="E1471">
            <v>3.9990000000000001</v>
          </cell>
        </row>
        <row r="1472">
          <cell r="C1472" t="str">
            <v>CUNETA</v>
          </cell>
          <cell r="D1472">
            <v>0.33200000000000002</v>
          </cell>
          <cell r="E1472">
            <v>3.3149999999999999</v>
          </cell>
        </row>
        <row r="1473">
          <cell r="C1473" t="str">
            <v>BASE_GRANULAR</v>
          </cell>
          <cell r="D1473">
            <v>0.76200000000000001</v>
          </cell>
          <cell r="E1473">
            <v>7.6180000000000003</v>
          </cell>
        </row>
        <row r="1474">
          <cell r="C1474" t="str">
            <v>RECICLADO</v>
          </cell>
          <cell r="D1474">
            <v>1.911</v>
          </cell>
          <cell r="E1474">
            <v>19.114000000000001</v>
          </cell>
        </row>
        <row r="1475">
          <cell r="C1475" t="str">
            <v>CONCRETO_ASFÁLTICO</v>
          </cell>
          <cell r="D1475">
            <v>0.4</v>
          </cell>
          <cell r="E1475">
            <v>0.23899999999999999</v>
          </cell>
        </row>
        <row r="1476">
          <cell r="C1476" t="str">
            <v>CUNETA</v>
          </cell>
          <cell r="D1476">
            <v>0.33200000000000002</v>
          </cell>
          <cell r="E1476">
            <v>0.19800000000000001</v>
          </cell>
        </row>
        <row r="1477">
          <cell r="C1477" t="str">
            <v>BASE_GRANULAR</v>
          </cell>
          <cell r="D1477">
            <v>0.76200000000000001</v>
          </cell>
          <cell r="E1477">
            <v>0.45600000000000002</v>
          </cell>
        </row>
        <row r="1478">
          <cell r="C1478" t="str">
            <v>RECICLADO</v>
          </cell>
          <cell r="D1478">
            <v>1.911</v>
          </cell>
          <cell r="E1478">
            <v>1.1439999999999999</v>
          </cell>
        </row>
        <row r="1479">
          <cell r="C1479" t="str">
            <v>CONCRETO_ASFÁLTICO</v>
          </cell>
          <cell r="D1479">
            <v>0.4</v>
          </cell>
          <cell r="E1479">
            <v>3.76</v>
          </cell>
        </row>
        <row r="1480">
          <cell r="C1480" t="str">
            <v>CUNETA</v>
          </cell>
          <cell r="D1480">
            <v>0.33200000000000002</v>
          </cell>
          <cell r="E1480">
            <v>3.117</v>
          </cell>
        </row>
        <row r="1481">
          <cell r="C1481" t="str">
            <v>BASE_GRANULAR</v>
          </cell>
          <cell r="D1481">
            <v>0.76200000000000001</v>
          </cell>
          <cell r="E1481">
            <v>7.1619999999999999</v>
          </cell>
        </row>
        <row r="1482">
          <cell r="C1482" t="str">
            <v>RECICLADO</v>
          </cell>
          <cell r="D1482">
            <v>1.911</v>
          </cell>
          <cell r="E1482">
            <v>17.972999999999999</v>
          </cell>
        </row>
        <row r="1483">
          <cell r="C1483" t="str">
            <v>CONCRETO_ASFÁLTICO</v>
          </cell>
          <cell r="D1483">
            <v>0.4</v>
          </cell>
          <cell r="E1483">
            <v>3.161</v>
          </cell>
        </row>
        <row r="1484">
          <cell r="C1484" t="str">
            <v>CUNETA</v>
          </cell>
          <cell r="D1484">
            <v>0.33200000000000002</v>
          </cell>
          <cell r="E1484">
            <v>2.621</v>
          </cell>
        </row>
        <row r="1485">
          <cell r="C1485" t="str">
            <v>BASE_GRANULAR</v>
          </cell>
          <cell r="D1485">
            <v>0.76200000000000001</v>
          </cell>
          <cell r="E1485">
            <v>6.0220000000000002</v>
          </cell>
        </row>
        <row r="1486">
          <cell r="C1486" t="str">
            <v>RECICLADO</v>
          </cell>
          <cell r="D1486">
            <v>1.911</v>
          </cell>
          <cell r="E1486">
            <v>15.111000000000001</v>
          </cell>
        </row>
        <row r="1487">
          <cell r="C1487" t="str">
            <v>CONCRETO_ASFÁLTICO</v>
          </cell>
          <cell r="D1487">
            <v>0.4</v>
          </cell>
          <cell r="E1487">
            <v>0.83799999999999997</v>
          </cell>
        </row>
        <row r="1488">
          <cell r="C1488" t="str">
            <v>CUNETA</v>
          </cell>
          <cell r="D1488">
            <v>0.33200000000000002</v>
          </cell>
          <cell r="E1488">
            <v>0.69499999999999995</v>
          </cell>
        </row>
        <row r="1489">
          <cell r="C1489" t="str">
            <v>BASE_GRANULAR</v>
          </cell>
          <cell r="D1489">
            <v>0.76200000000000001</v>
          </cell>
          <cell r="E1489">
            <v>1.5960000000000001</v>
          </cell>
        </row>
        <row r="1490">
          <cell r="C1490" t="str">
            <v>RECICLADO</v>
          </cell>
          <cell r="D1490">
            <v>1.911</v>
          </cell>
          <cell r="E1490">
            <v>4.0049999999999999</v>
          </cell>
        </row>
        <row r="1491">
          <cell r="C1491" t="str">
            <v>CONCRETO_ASFÁLTICO</v>
          </cell>
          <cell r="D1491">
            <v>0.4</v>
          </cell>
          <cell r="E1491">
            <v>3.9990000000000001</v>
          </cell>
        </row>
        <row r="1492">
          <cell r="C1492" t="str">
            <v>CUNETA</v>
          </cell>
          <cell r="D1492">
            <v>0.33200000000000002</v>
          </cell>
          <cell r="E1492">
            <v>3.3149999999999999</v>
          </cell>
        </row>
        <row r="1493">
          <cell r="C1493" t="str">
            <v>BASE_GRANULAR</v>
          </cell>
          <cell r="D1493">
            <v>0.76200000000000001</v>
          </cell>
          <cell r="E1493">
            <v>7.6180000000000003</v>
          </cell>
        </row>
        <row r="1494">
          <cell r="C1494" t="str">
            <v>RECICLADO</v>
          </cell>
          <cell r="D1494">
            <v>1.911</v>
          </cell>
          <cell r="E1494">
            <v>19.114000000000001</v>
          </cell>
        </row>
        <row r="1495">
          <cell r="C1495" t="str">
            <v>CONCRETO_ASFÁLTICO</v>
          </cell>
          <cell r="D1495">
            <v>0.4</v>
          </cell>
          <cell r="E1495">
            <v>1.1619999999999999</v>
          </cell>
        </row>
        <row r="1496">
          <cell r="C1496" t="str">
            <v>CUNETA</v>
          </cell>
          <cell r="D1496">
            <v>0.33200000000000002</v>
          </cell>
          <cell r="E1496">
            <v>0.96299999999999997</v>
          </cell>
        </row>
        <row r="1497">
          <cell r="C1497" t="str">
            <v>BASE_GRANULAR</v>
          </cell>
          <cell r="D1497">
            <v>0.754</v>
          </cell>
          <cell r="E1497">
            <v>2.202</v>
          </cell>
        </row>
        <row r="1498">
          <cell r="C1498" t="str">
            <v>RECICLADO</v>
          </cell>
          <cell r="D1498">
            <v>1.881</v>
          </cell>
          <cell r="E1498">
            <v>5.5069999999999997</v>
          </cell>
        </row>
        <row r="1499">
          <cell r="C1499" t="str">
            <v>CONCRETO_ASFÁLTICO</v>
          </cell>
          <cell r="D1499">
            <v>0.4</v>
          </cell>
          <cell r="E1499">
            <v>0.151</v>
          </cell>
        </row>
        <row r="1500">
          <cell r="C1500" t="str">
            <v>CUNETA</v>
          </cell>
          <cell r="D1500">
            <v>0.33200000000000002</v>
          </cell>
          <cell r="E1500">
            <v>0.125</v>
          </cell>
        </row>
        <row r="1501">
          <cell r="C1501" t="str">
            <v>BASE_GRANULAR</v>
          </cell>
          <cell r="D1501">
            <v>0.76200000000000001</v>
          </cell>
          <cell r="E1501">
            <v>0.28599999999999998</v>
          </cell>
        </row>
        <row r="1502">
          <cell r="C1502" t="str">
            <v>RECICLADO</v>
          </cell>
          <cell r="D1502">
            <v>1.911</v>
          </cell>
          <cell r="E1502">
            <v>0.71599999999999997</v>
          </cell>
        </row>
        <row r="1503">
          <cell r="C1503" t="str">
            <v>CONCRETO_ASFÁLTICO</v>
          </cell>
          <cell r="D1503">
            <v>0.4</v>
          </cell>
          <cell r="E1503">
            <v>2.6869999999999998</v>
          </cell>
        </row>
        <row r="1504">
          <cell r="C1504" t="str">
            <v>CUNETA</v>
          </cell>
          <cell r="D1504">
            <v>0.33200000000000002</v>
          </cell>
          <cell r="E1504">
            <v>2.2269999999999999</v>
          </cell>
        </row>
        <row r="1505">
          <cell r="C1505" t="str">
            <v>BASE_GRANULAR</v>
          </cell>
          <cell r="D1505">
            <v>0.76200000000000001</v>
          </cell>
          <cell r="E1505">
            <v>5.117</v>
          </cell>
        </row>
        <row r="1506">
          <cell r="C1506" t="str">
            <v>RECICLADO</v>
          </cell>
          <cell r="D1506">
            <v>1.911</v>
          </cell>
          <cell r="E1506">
            <v>12.839</v>
          </cell>
        </row>
        <row r="1507">
          <cell r="C1507" t="str">
            <v>CONCRETO_ASFÁLTICO</v>
          </cell>
          <cell r="D1507">
            <v>0.4</v>
          </cell>
          <cell r="E1507">
            <v>3.512</v>
          </cell>
        </row>
        <row r="1508">
          <cell r="C1508" t="str">
            <v>CUNETA</v>
          </cell>
          <cell r="D1508">
            <v>0.33200000000000002</v>
          </cell>
          <cell r="E1508">
            <v>2.9119999999999999</v>
          </cell>
        </row>
        <row r="1509">
          <cell r="C1509" t="str">
            <v>BASE_GRANULAR</v>
          </cell>
          <cell r="D1509">
            <v>0.76200000000000001</v>
          </cell>
          <cell r="E1509">
            <v>6.6890000000000001</v>
          </cell>
        </row>
        <row r="1510">
          <cell r="C1510" t="str">
            <v>RECICLADO</v>
          </cell>
          <cell r="D1510">
            <v>1.911</v>
          </cell>
          <cell r="E1510">
            <v>16.783999999999999</v>
          </cell>
        </row>
        <row r="1511">
          <cell r="C1511" t="str">
            <v>CONCRETO_ASFÁLTICO</v>
          </cell>
          <cell r="D1511">
            <v>0.4</v>
          </cell>
          <cell r="E1511">
            <v>1E-3</v>
          </cell>
        </row>
        <row r="1512">
          <cell r="C1512" t="str">
            <v>CUNETA</v>
          </cell>
          <cell r="D1512">
            <v>0.33200000000000002</v>
          </cell>
          <cell r="E1512">
            <v>0</v>
          </cell>
        </row>
        <row r="1513">
          <cell r="C1513" t="str">
            <v>BASE_GRANULAR</v>
          </cell>
          <cell r="D1513">
            <v>0.76200000000000001</v>
          </cell>
          <cell r="E1513">
            <v>1E-3</v>
          </cell>
        </row>
        <row r="1514">
          <cell r="C1514" t="str">
            <v>RECICLADO</v>
          </cell>
          <cell r="D1514">
            <v>1.911</v>
          </cell>
          <cell r="E1514">
            <v>2E-3</v>
          </cell>
        </row>
        <row r="1515">
          <cell r="C1515" t="str">
            <v>CONCRETO_ASFÁLTICO</v>
          </cell>
          <cell r="D1515">
            <v>0.4</v>
          </cell>
          <cell r="E1515">
            <v>0.48699999999999999</v>
          </cell>
        </row>
        <row r="1516">
          <cell r="C1516" t="str">
            <v>CUNETA</v>
          </cell>
          <cell r="D1516">
            <v>0.33200000000000002</v>
          </cell>
          <cell r="E1516">
            <v>0.40300000000000002</v>
          </cell>
        </row>
        <row r="1517">
          <cell r="C1517" t="str">
            <v>BASE_GRANULAR</v>
          </cell>
          <cell r="D1517">
            <v>0.76200000000000001</v>
          </cell>
          <cell r="E1517">
            <v>0.92700000000000005</v>
          </cell>
        </row>
        <row r="1518">
          <cell r="C1518" t="str">
            <v>RECICLADO</v>
          </cell>
          <cell r="D1518">
            <v>1.911</v>
          </cell>
          <cell r="E1518">
            <v>2.3250000000000002</v>
          </cell>
        </row>
        <row r="1519">
          <cell r="C1519" t="str">
            <v>CONCRETO_ASFÁLTICO</v>
          </cell>
          <cell r="D1519">
            <v>0.4</v>
          </cell>
          <cell r="E1519">
            <v>3.9990000000000001</v>
          </cell>
        </row>
        <row r="1520">
          <cell r="C1520" t="str">
            <v>CUNETA</v>
          </cell>
          <cell r="D1520">
            <v>0.33200000000000002</v>
          </cell>
          <cell r="E1520">
            <v>3.3149999999999999</v>
          </cell>
        </row>
        <row r="1521">
          <cell r="C1521" t="str">
            <v>BASE_GRANULAR</v>
          </cell>
          <cell r="D1521">
            <v>0.76200000000000001</v>
          </cell>
          <cell r="E1521">
            <v>7.617</v>
          </cell>
        </row>
        <row r="1522">
          <cell r="C1522" t="str">
            <v>RECICLADO</v>
          </cell>
          <cell r="D1522">
            <v>1.911</v>
          </cell>
          <cell r="E1522">
            <v>19.111999999999998</v>
          </cell>
        </row>
        <row r="1523">
          <cell r="C1523" t="str">
            <v>CONCRETO_ASFÁLTICO</v>
          </cell>
          <cell r="D1523">
            <v>0.4</v>
          </cell>
          <cell r="E1523">
            <v>1.7130000000000001</v>
          </cell>
        </row>
        <row r="1524">
          <cell r="C1524" t="str">
            <v>CUNETA</v>
          </cell>
          <cell r="D1524">
            <v>0.33200000000000002</v>
          </cell>
          <cell r="E1524">
            <v>1.42</v>
          </cell>
        </row>
        <row r="1525">
          <cell r="C1525" t="str">
            <v>BASE_GRANULAR</v>
          </cell>
          <cell r="D1525">
            <v>0.754</v>
          </cell>
          <cell r="E1525">
            <v>3.2469999999999999</v>
          </cell>
        </row>
        <row r="1526">
          <cell r="C1526" t="str">
            <v>RECICLADO</v>
          </cell>
          <cell r="D1526">
            <v>1.881</v>
          </cell>
          <cell r="E1526">
            <v>8.1210000000000004</v>
          </cell>
        </row>
        <row r="1527">
          <cell r="C1527" t="str">
            <v>CONCRETO_ASFÁLTICO</v>
          </cell>
          <cell r="D1527">
            <v>0.4</v>
          </cell>
          <cell r="E1527">
            <v>3.5000000000000003E-2</v>
          </cell>
        </row>
        <row r="1528">
          <cell r="C1528" t="str">
            <v>CUNETA</v>
          </cell>
          <cell r="D1528">
            <v>0.33200000000000002</v>
          </cell>
          <cell r="E1528">
            <v>2.9000000000000001E-2</v>
          </cell>
        </row>
        <row r="1529">
          <cell r="C1529" t="str">
            <v>BASE_GRANULAR</v>
          </cell>
          <cell r="D1529">
            <v>0.76200000000000001</v>
          </cell>
          <cell r="E1529">
            <v>6.6000000000000003E-2</v>
          </cell>
        </row>
        <row r="1530">
          <cell r="C1530" t="str">
            <v>RECICLADO</v>
          </cell>
          <cell r="D1530">
            <v>1.911</v>
          </cell>
          <cell r="E1530">
            <v>0.16500000000000001</v>
          </cell>
        </row>
        <row r="1531">
          <cell r="C1531" t="str">
            <v>CONCRETO_ASFÁLTICO</v>
          </cell>
          <cell r="D1531">
            <v>0.4</v>
          </cell>
          <cell r="E1531">
            <v>2.2509999999999999</v>
          </cell>
        </row>
        <row r="1532">
          <cell r="C1532" t="str">
            <v>CUNETA</v>
          </cell>
          <cell r="D1532">
            <v>0.33200000000000002</v>
          </cell>
          <cell r="E1532">
            <v>1.8660000000000001</v>
          </cell>
        </row>
        <row r="1533">
          <cell r="C1533" t="str">
            <v>BASE_GRANULAR</v>
          </cell>
          <cell r="D1533">
            <v>0.76200000000000001</v>
          </cell>
          <cell r="E1533">
            <v>4.2889999999999997</v>
          </cell>
        </row>
        <row r="1534">
          <cell r="C1534" t="str">
            <v>RECICLADO</v>
          </cell>
          <cell r="D1534">
            <v>1.911</v>
          </cell>
          <cell r="E1534">
            <v>10.763</v>
          </cell>
        </row>
        <row r="1535">
          <cell r="C1535" t="str">
            <v>CONCRETO_ASFÁLTICO</v>
          </cell>
          <cell r="D1535">
            <v>0.4</v>
          </cell>
          <cell r="E1535">
            <v>3.3879999999999999</v>
          </cell>
        </row>
        <row r="1536">
          <cell r="C1536" t="str">
            <v>CUNETA</v>
          </cell>
          <cell r="D1536">
            <v>0.33200000000000002</v>
          </cell>
          <cell r="E1536">
            <v>2.8079999999999998</v>
          </cell>
        </row>
        <row r="1537">
          <cell r="C1537" t="str">
            <v>BASE_GRANULAR</v>
          </cell>
          <cell r="D1537">
            <v>0.76200000000000001</v>
          </cell>
          <cell r="E1537">
            <v>6.4539999999999997</v>
          </cell>
        </row>
        <row r="1538">
          <cell r="C1538" t="str">
            <v>RECICLADO</v>
          </cell>
          <cell r="D1538">
            <v>1.911</v>
          </cell>
          <cell r="E1538">
            <v>16.199000000000002</v>
          </cell>
        </row>
        <row r="1539">
          <cell r="C1539" t="str">
            <v>CONCRETO_ASFÁLTICO</v>
          </cell>
          <cell r="D1539">
            <v>0.4</v>
          </cell>
          <cell r="E1539">
            <v>0.61199999999999999</v>
          </cell>
        </row>
        <row r="1540">
          <cell r="C1540" t="str">
            <v>CUNETA</v>
          </cell>
          <cell r="D1540">
            <v>0.33200000000000002</v>
          </cell>
          <cell r="E1540">
            <v>0.50700000000000001</v>
          </cell>
        </row>
        <row r="1541">
          <cell r="C1541" t="str">
            <v>BASE_GRANULAR</v>
          </cell>
          <cell r="D1541">
            <v>0.76200000000000001</v>
          </cell>
          <cell r="E1541">
            <v>1.1659999999999999</v>
          </cell>
        </row>
        <row r="1542">
          <cell r="C1542" t="str">
            <v>RECICLADO</v>
          </cell>
          <cell r="D1542">
            <v>1.911</v>
          </cell>
          <cell r="E1542">
            <v>2.9289999999999998</v>
          </cell>
        </row>
        <row r="1543">
          <cell r="C1543" t="str">
            <v>CONCRETO_ASFÁLTICO</v>
          </cell>
          <cell r="D1543">
            <v>0.4</v>
          </cell>
          <cell r="E1543">
            <v>3.9990000000000001</v>
          </cell>
        </row>
        <row r="1544">
          <cell r="C1544" t="str">
            <v>CUNETA</v>
          </cell>
          <cell r="D1544">
            <v>0.33200000000000002</v>
          </cell>
          <cell r="E1544">
            <v>3.3149999999999999</v>
          </cell>
        </row>
        <row r="1545">
          <cell r="C1545" t="str">
            <v>BASE_GRANULAR</v>
          </cell>
          <cell r="D1545">
            <v>0.76200000000000001</v>
          </cell>
          <cell r="E1545">
            <v>7.625</v>
          </cell>
        </row>
        <row r="1546">
          <cell r="C1546" t="str">
            <v>RECICLADO</v>
          </cell>
          <cell r="D1546">
            <v>1.911</v>
          </cell>
          <cell r="E1546">
            <v>19.151</v>
          </cell>
        </row>
        <row r="1547">
          <cell r="C1547" t="str">
            <v>CONCRETO_ASFÁLTICO</v>
          </cell>
          <cell r="D1547">
            <v>0.4</v>
          </cell>
          <cell r="E1547">
            <v>3.0030000000000001</v>
          </cell>
        </row>
        <row r="1548">
          <cell r="C1548" t="str">
            <v>CUNETA</v>
          </cell>
          <cell r="D1548">
            <v>0.33200000000000002</v>
          </cell>
          <cell r="E1548">
            <v>2.4889999999999999</v>
          </cell>
        </row>
        <row r="1549">
          <cell r="C1549" t="str">
            <v>BASE_GRANULAR</v>
          </cell>
          <cell r="D1549">
            <v>0.76200000000000001</v>
          </cell>
          <cell r="E1549">
            <v>5.726</v>
          </cell>
        </row>
        <row r="1550">
          <cell r="C1550" t="str">
            <v>RECICLADO</v>
          </cell>
          <cell r="D1550">
            <v>1.911</v>
          </cell>
          <cell r="E1550">
            <v>14.38</v>
          </cell>
        </row>
        <row r="1551">
          <cell r="C1551" t="str">
            <v>CONCRETO_ASFÁLTICO</v>
          </cell>
          <cell r="D1551">
            <v>0.4</v>
          </cell>
          <cell r="E1551">
            <v>0.996</v>
          </cell>
        </row>
        <row r="1552">
          <cell r="C1552" t="str">
            <v>CUNETA</v>
          </cell>
          <cell r="D1552">
            <v>0.33200000000000002</v>
          </cell>
          <cell r="E1552">
            <v>0.82599999999999996</v>
          </cell>
        </row>
        <row r="1553">
          <cell r="C1553" t="str">
            <v>BASE_GRANULAR</v>
          </cell>
          <cell r="D1553">
            <v>0.76200000000000001</v>
          </cell>
          <cell r="E1553">
            <v>1.8979999999999999</v>
          </cell>
        </row>
        <row r="1554">
          <cell r="C1554" t="str">
            <v>RECICLADO</v>
          </cell>
          <cell r="D1554">
            <v>1.911</v>
          </cell>
          <cell r="E1554">
            <v>4.7619999999999996</v>
          </cell>
        </row>
        <row r="1555">
          <cell r="C1555" t="str">
            <v>CONCRETO_ASFÁLTICO</v>
          </cell>
          <cell r="D1555">
            <v>0.4</v>
          </cell>
          <cell r="E1555">
            <v>3.9990000000000001</v>
          </cell>
        </row>
        <row r="1556">
          <cell r="C1556" t="str">
            <v>CUNETA</v>
          </cell>
          <cell r="D1556">
            <v>0.33200000000000002</v>
          </cell>
          <cell r="E1556">
            <v>3.3149999999999999</v>
          </cell>
        </row>
        <row r="1557">
          <cell r="C1557" t="str">
            <v>BASE_GRANULAR</v>
          </cell>
          <cell r="D1557">
            <v>0.75600000000000001</v>
          </cell>
          <cell r="E1557">
            <v>7.59</v>
          </cell>
        </row>
        <row r="1558">
          <cell r="C1558" t="str">
            <v>RECICLADO</v>
          </cell>
          <cell r="D1558">
            <v>1.8879999999999999</v>
          </cell>
          <cell r="E1558">
            <v>19.001999999999999</v>
          </cell>
        </row>
        <row r="1559">
          <cell r="C1559" t="str">
            <v>CONCRETO_ASFÁLTICO</v>
          </cell>
          <cell r="D1559">
            <v>0.4</v>
          </cell>
          <cell r="E1559">
            <v>0.64300000000000002</v>
          </cell>
        </row>
        <row r="1560">
          <cell r="C1560" t="str">
            <v>CUNETA</v>
          </cell>
          <cell r="D1560">
            <v>0.33200000000000002</v>
          </cell>
          <cell r="E1560">
            <v>0.53300000000000003</v>
          </cell>
        </row>
        <row r="1561">
          <cell r="C1561" t="str">
            <v>BASE_GRANULAR</v>
          </cell>
          <cell r="D1561">
            <v>0.755</v>
          </cell>
          <cell r="E1561">
            <v>1.2150000000000001</v>
          </cell>
        </row>
        <row r="1562">
          <cell r="C1562" t="str">
            <v>RECICLADO</v>
          </cell>
          <cell r="D1562">
            <v>1.8819999999999999</v>
          </cell>
          <cell r="E1562">
            <v>3.0329999999999999</v>
          </cell>
        </row>
        <row r="1563">
          <cell r="C1563" t="str">
            <v>CONCRETO_ASFÁLTICO</v>
          </cell>
          <cell r="D1563">
            <v>0.4</v>
          </cell>
          <cell r="E1563">
            <v>0.53900000000000003</v>
          </cell>
        </row>
        <row r="1564">
          <cell r="C1564" t="str">
            <v>CUNETA</v>
          </cell>
          <cell r="D1564">
            <v>0.33200000000000002</v>
          </cell>
          <cell r="E1564">
            <v>0.44700000000000001</v>
          </cell>
        </row>
        <row r="1565">
          <cell r="C1565" t="str">
            <v>BASE_GRANULAR</v>
          </cell>
          <cell r="D1565">
            <v>0.755</v>
          </cell>
          <cell r="E1565">
            <v>1.018</v>
          </cell>
        </row>
        <row r="1566">
          <cell r="C1566" t="str">
            <v>RECICLADO</v>
          </cell>
          <cell r="D1566">
            <v>1.8839999999999999</v>
          </cell>
          <cell r="E1566">
            <v>2.54</v>
          </cell>
        </row>
        <row r="1567">
          <cell r="C1567" t="str">
            <v>CONCRETO_ASFÁLTICO</v>
          </cell>
          <cell r="D1567">
            <v>0.4</v>
          </cell>
          <cell r="E1567">
            <v>2.8170000000000002</v>
          </cell>
        </row>
        <row r="1568">
          <cell r="C1568" t="str">
            <v>CUNETA</v>
          </cell>
          <cell r="D1568">
            <v>0.33200000000000002</v>
          </cell>
          <cell r="E1568">
            <v>2.335</v>
          </cell>
        </row>
        <row r="1569">
          <cell r="C1569" t="str">
            <v>BASE_GRANULAR</v>
          </cell>
          <cell r="D1569">
            <v>0.76200000000000001</v>
          </cell>
          <cell r="E1569">
            <v>5.3419999999999996</v>
          </cell>
        </row>
        <row r="1570">
          <cell r="C1570" t="str">
            <v>RECICLADO</v>
          </cell>
          <cell r="D1570">
            <v>1.911</v>
          </cell>
          <cell r="E1570">
            <v>13.369</v>
          </cell>
        </row>
        <row r="1571">
          <cell r="C1571" t="str">
            <v>CONCRETO_ASFÁLTICO</v>
          </cell>
          <cell r="D1571">
            <v>0.4</v>
          </cell>
          <cell r="E1571">
            <v>2.8220000000000001</v>
          </cell>
        </row>
        <row r="1572">
          <cell r="C1572" t="str">
            <v>CUNETA</v>
          </cell>
          <cell r="D1572">
            <v>0.33200000000000002</v>
          </cell>
          <cell r="E1572">
            <v>2.34</v>
          </cell>
        </row>
        <row r="1573">
          <cell r="C1573" t="str">
            <v>BASE_GRANULAR</v>
          </cell>
          <cell r="D1573">
            <v>0.76200000000000001</v>
          </cell>
          <cell r="E1573">
            <v>5.3780000000000001</v>
          </cell>
        </row>
        <row r="1574">
          <cell r="C1574" t="str">
            <v>RECICLADO</v>
          </cell>
          <cell r="D1574">
            <v>1.911</v>
          </cell>
          <cell r="E1574">
            <v>13.497999999999999</v>
          </cell>
        </row>
        <row r="1575">
          <cell r="C1575" t="str">
            <v>CONCRETO_ASFÁLTICO</v>
          </cell>
          <cell r="D1575">
            <v>0.4</v>
          </cell>
          <cell r="E1575">
            <v>1.177</v>
          </cell>
        </row>
        <row r="1576">
          <cell r="C1576" t="str">
            <v>CUNETA</v>
          </cell>
          <cell r="D1576">
            <v>0.33200000000000002</v>
          </cell>
          <cell r="E1576">
            <v>0.97599999999999998</v>
          </cell>
        </row>
        <row r="1577">
          <cell r="C1577" t="str">
            <v>BASE_GRANULAR</v>
          </cell>
          <cell r="D1577">
            <v>0.76200000000000001</v>
          </cell>
          <cell r="E1577">
            <v>2.2469999999999999</v>
          </cell>
        </row>
        <row r="1578">
          <cell r="C1578" t="str">
            <v>RECICLADO</v>
          </cell>
          <cell r="D1578">
            <v>1.911</v>
          </cell>
          <cell r="E1578">
            <v>5.6479999999999997</v>
          </cell>
        </row>
        <row r="1579">
          <cell r="C1579" t="str">
            <v>CONCRETO_ASFÁLTICO</v>
          </cell>
          <cell r="D1579">
            <v>0.4</v>
          </cell>
          <cell r="E1579">
            <v>3.9990000000000001</v>
          </cell>
        </row>
        <row r="1580">
          <cell r="C1580" t="str">
            <v>CUNETA</v>
          </cell>
          <cell r="D1580">
            <v>0.33200000000000002</v>
          </cell>
          <cell r="E1580">
            <v>3.3149999999999999</v>
          </cell>
        </row>
        <row r="1581">
          <cell r="C1581" t="str">
            <v>BASE_GRANULAR</v>
          </cell>
          <cell r="D1581">
            <v>0.76200000000000001</v>
          </cell>
          <cell r="E1581">
            <v>7.6340000000000003</v>
          </cell>
        </row>
        <row r="1582">
          <cell r="C1582" t="str">
            <v>RECICLADO</v>
          </cell>
          <cell r="D1582">
            <v>1.911</v>
          </cell>
          <cell r="E1582">
            <v>19.193000000000001</v>
          </cell>
        </row>
        <row r="1583">
          <cell r="C1583" t="str">
            <v>CONCRETO_ASFÁLTICO</v>
          </cell>
          <cell r="D1583">
            <v>0.4</v>
          </cell>
          <cell r="E1583">
            <v>1.56</v>
          </cell>
        </row>
        <row r="1584">
          <cell r="C1584" t="str">
            <v>CUNETA</v>
          </cell>
          <cell r="D1584">
            <v>0.33200000000000002</v>
          </cell>
          <cell r="E1584">
            <v>1.294</v>
          </cell>
        </row>
        <row r="1585">
          <cell r="C1585" t="str">
            <v>BASE_GRANULAR</v>
          </cell>
          <cell r="D1585">
            <v>0.76200000000000001</v>
          </cell>
          <cell r="E1585">
            <v>2.9790000000000001</v>
          </cell>
        </row>
        <row r="1586">
          <cell r="C1586" t="str">
            <v>RECICLADO</v>
          </cell>
          <cell r="D1586">
            <v>1.911</v>
          </cell>
          <cell r="E1586">
            <v>7.4889999999999999</v>
          </cell>
        </row>
        <row r="1587">
          <cell r="C1587" t="str">
            <v>CONCRETO_ASFÁLTICO</v>
          </cell>
          <cell r="D1587">
            <v>0.4</v>
          </cell>
          <cell r="E1587">
            <v>2.4390000000000001</v>
          </cell>
        </row>
        <row r="1588">
          <cell r="C1588" t="str">
            <v>CUNETA</v>
          </cell>
          <cell r="D1588">
            <v>0.33200000000000002</v>
          </cell>
          <cell r="E1588">
            <v>2.0219999999999998</v>
          </cell>
        </row>
        <row r="1589">
          <cell r="C1589" t="str">
            <v>BASE_GRANULAR</v>
          </cell>
          <cell r="D1589">
            <v>0.76200000000000001</v>
          </cell>
          <cell r="E1589">
            <v>4.6470000000000002</v>
          </cell>
        </row>
        <row r="1590">
          <cell r="C1590" t="str">
            <v>RECICLADO</v>
          </cell>
          <cell r="D1590">
            <v>1.911</v>
          </cell>
          <cell r="E1590">
            <v>11.663</v>
          </cell>
        </row>
        <row r="1591">
          <cell r="C1591" t="str">
            <v>CONCRETO_ASFÁLTICO</v>
          </cell>
          <cell r="D1591">
            <v>0.4</v>
          </cell>
          <cell r="E1591">
            <v>3.2</v>
          </cell>
        </row>
        <row r="1592">
          <cell r="C1592" t="str">
            <v>CUNETA</v>
          </cell>
          <cell r="D1592">
            <v>0.33200000000000002</v>
          </cell>
          <cell r="E1592">
            <v>2.653</v>
          </cell>
        </row>
        <row r="1593">
          <cell r="C1593" t="str">
            <v>BASE_GRANULAR</v>
          </cell>
          <cell r="D1593">
            <v>0.755</v>
          </cell>
          <cell r="E1593">
            <v>6.07</v>
          </cell>
        </row>
        <row r="1594">
          <cell r="C1594" t="str">
            <v>RECICLADO</v>
          </cell>
          <cell r="D1594">
            <v>1.8839999999999999</v>
          </cell>
          <cell r="E1594">
            <v>15.191000000000001</v>
          </cell>
        </row>
        <row r="1595">
          <cell r="C1595" t="str">
            <v>CONCRETO_ASFÁLTICO</v>
          </cell>
          <cell r="D1595">
            <v>0.4</v>
          </cell>
          <cell r="E1595">
            <v>0.71299999999999997</v>
          </cell>
        </row>
        <row r="1596">
          <cell r="C1596" t="str">
            <v>CUNETA</v>
          </cell>
          <cell r="D1596">
            <v>0.33200000000000002</v>
          </cell>
          <cell r="E1596">
            <v>0.59099999999999997</v>
          </cell>
        </row>
        <row r="1597">
          <cell r="C1597" t="str">
            <v>BASE_GRANULAR</v>
          </cell>
          <cell r="D1597">
            <v>0.755</v>
          </cell>
          <cell r="E1597">
            <v>1.3460000000000001</v>
          </cell>
        </row>
        <row r="1598">
          <cell r="C1598" t="str">
            <v>RECICLADO</v>
          </cell>
          <cell r="D1598">
            <v>1.883</v>
          </cell>
          <cell r="E1598">
            <v>3.3570000000000002</v>
          </cell>
        </row>
        <row r="1599">
          <cell r="C1599" t="str">
            <v>CONCRETO_ASFÁLTICO</v>
          </cell>
          <cell r="D1599">
            <v>0.4</v>
          </cell>
          <cell r="E1599">
            <v>8.5999999999999993E-2</v>
          </cell>
        </row>
        <row r="1600">
          <cell r="C1600" t="str">
            <v>CUNETA</v>
          </cell>
          <cell r="D1600">
            <v>0.33200000000000002</v>
          </cell>
          <cell r="E1600">
            <v>7.1999999999999995E-2</v>
          </cell>
        </row>
        <row r="1601">
          <cell r="C1601" t="str">
            <v>BASE_GRANULAR</v>
          </cell>
          <cell r="D1601">
            <v>0.755</v>
          </cell>
          <cell r="E1601">
            <v>0.16300000000000001</v>
          </cell>
        </row>
        <row r="1602">
          <cell r="C1602" t="str">
            <v>RECICLADO</v>
          </cell>
          <cell r="D1602">
            <v>1.8839999999999999</v>
          </cell>
          <cell r="E1602">
            <v>0.40699999999999997</v>
          </cell>
        </row>
        <row r="1603">
          <cell r="C1603" t="str">
            <v>CONCRETO_ASFÁLTICO</v>
          </cell>
          <cell r="D1603">
            <v>0.4</v>
          </cell>
          <cell r="E1603">
            <v>3.9990000000000001</v>
          </cell>
        </row>
        <row r="1604">
          <cell r="C1604" t="str">
            <v>CUNETA</v>
          </cell>
          <cell r="D1604">
            <v>0.33200000000000002</v>
          </cell>
          <cell r="E1604">
            <v>3.3149999999999999</v>
          </cell>
        </row>
        <row r="1605">
          <cell r="C1605" t="str">
            <v>BASE_GRANULAR</v>
          </cell>
          <cell r="D1605">
            <v>0.76100000000000001</v>
          </cell>
          <cell r="E1605">
            <v>7.5830000000000002</v>
          </cell>
        </row>
        <row r="1606">
          <cell r="C1606" t="str">
            <v>RECICLADO</v>
          </cell>
          <cell r="D1606">
            <v>1.91</v>
          </cell>
          <cell r="E1606">
            <v>18.971</v>
          </cell>
        </row>
        <row r="1607">
          <cell r="C1607" t="str">
            <v>CONCRETO_ASFÁLTICO</v>
          </cell>
          <cell r="D1607">
            <v>0.4</v>
          </cell>
          <cell r="E1607">
            <v>2.3130000000000002</v>
          </cell>
        </row>
        <row r="1608">
          <cell r="C1608" t="str">
            <v>CUNETA</v>
          </cell>
          <cell r="D1608">
            <v>0.33200000000000002</v>
          </cell>
          <cell r="E1608">
            <v>1.9179999999999999</v>
          </cell>
        </row>
        <row r="1609">
          <cell r="C1609" t="str">
            <v>BASE_GRANULAR</v>
          </cell>
          <cell r="D1609">
            <v>0.76200000000000001</v>
          </cell>
          <cell r="E1609">
            <v>4.4050000000000002</v>
          </cell>
        </row>
        <row r="1610">
          <cell r="C1610" t="str">
            <v>RECICLADO</v>
          </cell>
          <cell r="D1610">
            <v>1.911</v>
          </cell>
          <cell r="E1610">
            <v>11.053000000000001</v>
          </cell>
        </row>
        <row r="1611">
          <cell r="C1611" t="str">
            <v>CONCRETO_ASFÁLTICO</v>
          </cell>
          <cell r="D1611">
            <v>0.4</v>
          </cell>
          <cell r="E1611">
            <v>1.6859999999999999</v>
          </cell>
        </row>
        <row r="1612">
          <cell r="C1612" t="str">
            <v>CUNETA</v>
          </cell>
          <cell r="D1612">
            <v>0.33200000000000002</v>
          </cell>
          <cell r="E1612">
            <v>1.3979999999999999</v>
          </cell>
        </row>
        <row r="1613">
          <cell r="C1613" t="str">
            <v>BASE_GRANULAR</v>
          </cell>
          <cell r="D1613">
            <v>0.76200000000000001</v>
          </cell>
          <cell r="E1613">
            <v>3.2130000000000001</v>
          </cell>
        </row>
        <row r="1614">
          <cell r="C1614" t="str">
            <v>RECICLADO</v>
          </cell>
          <cell r="D1614">
            <v>1.911</v>
          </cell>
          <cell r="E1614">
            <v>8.0630000000000006</v>
          </cell>
        </row>
        <row r="1615">
          <cell r="C1615" t="str">
            <v>CONCRETO_ASFÁLTICO</v>
          </cell>
          <cell r="D1615">
            <v>0.4</v>
          </cell>
          <cell r="E1615">
            <v>3.9990000000000001</v>
          </cell>
        </row>
        <row r="1616">
          <cell r="C1616" t="str">
            <v>CUNETA</v>
          </cell>
          <cell r="D1616">
            <v>0.33200000000000002</v>
          </cell>
          <cell r="E1616">
            <v>3.3149999999999999</v>
          </cell>
        </row>
        <row r="1617">
          <cell r="C1617" t="str">
            <v>BASE_GRANULAR</v>
          </cell>
          <cell r="D1617">
            <v>0.76200000000000001</v>
          </cell>
          <cell r="E1617">
            <v>7.62</v>
          </cell>
        </row>
        <row r="1618">
          <cell r="C1618" t="str">
            <v>RECICLADO</v>
          </cell>
          <cell r="D1618">
            <v>1.911</v>
          </cell>
          <cell r="E1618">
            <v>19.126000000000001</v>
          </cell>
        </row>
        <row r="1619">
          <cell r="C1619" t="str">
            <v>CONCRETO_ASFÁLTICO</v>
          </cell>
          <cell r="D1619">
            <v>0.4</v>
          </cell>
          <cell r="E1619">
            <v>1.087</v>
          </cell>
        </row>
        <row r="1620">
          <cell r="C1620" t="str">
            <v>CUNETA</v>
          </cell>
          <cell r="D1620">
            <v>0.33200000000000002</v>
          </cell>
          <cell r="E1620">
            <v>0.90100000000000002</v>
          </cell>
        </row>
        <row r="1621">
          <cell r="C1621" t="str">
            <v>BASE_GRANULAR</v>
          </cell>
          <cell r="D1621">
            <v>0.76200000000000001</v>
          </cell>
          <cell r="E1621">
            <v>2.0710000000000002</v>
          </cell>
        </row>
        <row r="1622">
          <cell r="C1622" t="str">
            <v>RECICLADO</v>
          </cell>
          <cell r="D1622">
            <v>1.911</v>
          </cell>
          <cell r="E1622">
            <v>5.1970000000000001</v>
          </cell>
        </row>
        <row r="1623">
          <cell r="C1623" t="str">
            <v>CONCRETO_ASFÁLTICO</v>
          </cell>
          <cell r="D1623">
            <v>0.4</v>
          </cell>
          <cell r="E1623">
            <v>2.9119999999999999</v>
          </cell>
        </row>
        <row r="1624">
          <cell r="C1624" t="str">
            <v>CUNETA</v>
          </cell>
          <cell r="D1624">
            <v>0.33200000000000002</v>
          </cell>
          <cell r="E1624">
            <v>2.4140000000000001</v>
          </cell>
        </row>
        <row r="1625">
          <cell r="C1625" t="str">
            <v>BASE_GRANULAR</v>
          </cell>
          <cell r="D1625">
            <v>0.76200000000000001</v>
          </cell>
          <cell r="E1625">
            <v>5.548</v>
          </cell>
        </row>
        <row r="1626">
          <cell r="C1626" t="str">
            <v>RECICLADO</v>
          </cell>
          <cell r="D1626">
            <v>1.911</v>
          </cell>
          <cell r="E1626">
            <v>13.920999999999999</v>
          </cell>
        </row>
        <row r="1627">
          <cell r="C1627" t="str">
            <v>CONCRETO_ASFÁLTICO</v>
          </cell>
          <cell r="D1627">
            <v>0.4</v>
          </cell>
          <cell r="E1627">
            <v>3.4860000000000002</v>
          </cell>
        </row>
        <row r="1628">
          <cell r="C1628" t="str">
            <v>CUNETA</v>
          </cell>
          <cell r="D1628">
            <v>0.33200000000000002</v>
          </cell>
          <cell r="E1628">
            <v>2.89</v>
          </cell>
        </row>
        <row r="1629">
          <cell r="C1629" t="str">
            <v>BASE_GRANULAR</v>
          </cell>
          <cell r="D1629">
            <v>0.754</v>
          </cell>
          <cell r="E1629">
            <v>6.6079999999999997</v>
          </cell>
        </row>
        <row r="1630">
          <cell r="C1630" t="str">
            <v>RECICLADO</v>
          </cell>
          <cell r="D1630">
            <v>1.881</v>
          </cell>
          <cell r="E1630">
            <v>16.53</v>
          </cell>
        </row>
        <row r="1631">
          <cell r="C1631" t="str">
            <v>CONCRETO_ASFÁLTICO</v>
          </cell>
          <cell r="D1631">
            <v>0.4</v>
          </cell>
          <cell r="E1631">
            <v>0.214</v>
          </cell>
        </row>
        <row r="1632">
          <cell r="C1632" t="str">
            <v>CUNETA</v>
          </cell>
          <cell r="D1632">
            <v>0.33200000000000002</v>
          </cell>
          <cell r="E1632">
            <v>0.17799999999999999</v>
          </cell>
        </row>
        <row r="1633">
          <cell r="C1633" t="str">
            <v>BASE_GRANULAR</v>
          </cell>
          <cell r="D1633">
            <v>0.76200000000000001</v>
          </cell>
          <cell r="E1633">
            <v>0.40699999999999997</v>
          </cell>
        </row>
        <row r="1634">
          <cell r="C1634" t="str">
            <v>RECICLADO</v>
          </cell>
          <cell r="D1634">
            <v>1.911</v>
          </cell>
          <cell r="E1634">
            <v>1.0169999999999999</v>
          </cell>
        </row>
        <row r="1635">
          <cell r="C1635" t="str">
            <v>CONCRETO_ASFÁLTICO</v>
          </cell>
          <cell r="D1635">
            <v>0.4</v>
          </cell>
          <cell r="E1635">
            <v>0.29799999999999999</v>
          </cell>
        </row>
        <row r="1636">
          <cell r="C1636" t="str">
            <v>CUNETA</v>
          </cell>
          <cell r="D1636">
            <v>0.33200000000000002</v>
          </cell>
          <cell r="E1636">
            <v>0.247</v>
          </cell>
        </row>
        <row r="1637">
          <cell r="C1637" t="str">
            <v>BASE_GRANULAR</v>
          </cell>
          <cell r="D1637">
            <v>0.76200000000000001</v>
          </cell>
          <cell r="E1637">
            <v>0.56799999999999995</v>
          </cell>
        </row>
        <row r="1638">
          <cell r="C1638" t="str">
            <v>RECICLADO</v>
          </cell>
          <cell r="D1638">
            <v>1.911</v>
          </cell>
          <cell r="E1638">
            <v>1.4259999999999999</v>
          </cell>
        </row>
        <row r="1639">
          <cell r="C1639" t="str">
            <v>CONCRETO_ASFÁLTICO</v>
          </cell>
          <cell r="D1639">
            <v>0.4</v>
          </cell>
          <cell r="E1639">
            <v>3.9990000000000001</v>
          </cell>
        </row>
        <row r="1640">
          <cell r="C1640" t="str">
            <v>CUNETA</v>
          </cell>
          <cell r="D1640">
            <v>0.33200000000000002</v>
          </cell>
          <cell r="E1640">
            <v>3.3149999999999999</v>
          </cell>
        </row>
        <row r="1641">
          <cell r="C1641" t="str">
            <v>BASE_GRANULAR</v>
          </cell>
          <cell r="D1641">
            <v>0.76200000000000001</v>
          </cell>
          <cell r="E1641">
            <v>7.6239999999999997</v>
          </cell>
        </row>
        <row r="1642">
          <cell r="C1642" t="str">
            <v>RECICLADO</v>
          </cell>
          <cell r="D1642">
            <v>1.911</v>
          </cell>
          <cell r="E1642">
            <v>19.141999999999999</v>
          </cell>
        </row>
        <row r="1643">
          <cell r="C1643" t="str">
            <v>CONCRETO_ASFÁLTICO</v>
          </cell>
          <cell r="D1643">
            <v>0.4</v>
          </cell>
          <cell r="E1643">
            <v>1.381</v>
          </cell>
        </row>
        <row r="1644">
          <cell r="C1644" t="str">
            <v>CUNETA</v>
          </cell>
          <cell r="D1644">
            <v>0.33200000000000002</v>
          </cell>
          <cell r="E1644">
            <v>1.145</v>
          </cell>
        </row>
        <row r="1645">
          <cell r="C1645" t="str">
            <v>BASE_GRANULAR</v>
          </cell>
          <cell r="D1645">
            <v>0.76200000000000001</v>
          </cell>
          <cell r="E1645">
            <v>2.6320000000000001</v>
          </cell>
        </row>
        <row r="1646">
          <cell r="C1646" t="str">
            <v>RECICLADO</v>
          </cell>
          <cell r="D1646">
            <v>1.911</v>
          </cell>
          <cell r="E1646">
            <v>6.6050000000000004</v>
          </cell>
        </row>
        <row r="1647">
          <cell r="C1647" t="str">
            <v>CONCRETO_ASFÁLTICO</v>
          </cell>
          <cell r="D1647">
            <v>0.4</v>
          </cell>
          <cell r="E1647">
            <v>2.6179999999999999</v>
          </cell>
        </row>
        <row r="1648">
          <cell r="C1648" t="str">
            <v>CUNETA</v>
          </cell>
          <cell r="D1648">
            <v>0.33200000000000002</v>
          </cell>
          <cell r="E1648">
            <v>2.17</v>
          </cell>
        </row>
        <row r="1649">
          <cell r="C1649" t="str">
            <v>BASE_GRANULAR</v>
          </cell>
          <cell r="D1649">
            <v>0.76200000000000001</v>
          </cell>
          <cell r="E1649">
            <v>4.9980000000000002</v>
          </cell>
        </row>
        <row r="1650">
          <cell r="C1650" t="str">
            <v>RECICLADO</v>
          </cell>
          <cell r="D1650">
            <v>1.911</v>
          </cell>
          <cell r="E1650">
            <v>12.567</v>
          </cell>
        </row>
        <row r="1651">
          <cell r="C1651" t="str">
            <v>CONCRETO_ASFÁLTICO</v>
          </cell>
          <cell r="D1651">
            <v>0.4</v>
          </cell>
          <cell r="E1651">
            <v>3.621</v>
          </cell>
        </row>
        <row r="1652">
          <cell r="C1652" t="str">
            <v>CUNETA</v>
          </cell>
          <cell r="D1652">
            <v>0.33200000000000002</v>
          </cell>
          <cell r="E1652">
            <v>3.0009999999999999</v>
          </cell>
        </row>
        <row r="1653">
          <cell r="C1653" t="str">
            <v>BASE_GRANULAR</v>
          </cell>
          <cell r="D1653">
            <v>0.76200000000000001</v>
          </cell>
          <cell r="E1653">
            <v>6.9119999999999999</v>
          </cell>
        </row>
        <row r="1654">
          <cell r="C1654" t="str">
            <v>RECICLADO</v>
          </cell>
          <cell r="D1654">
            <v>1.911</v>
          </cell>
          <cell r="E1654">
            <v>17.38</v>
          </cell>
        </row>
        <row r="1655">
          <cell r="C1655" t="str">
            <v>CONCRETO_ASFÁLTICO</v>
          </cell>
          <cell r="D1655">
            <v>0.4</v>
          </cell>
          <cell r="E1655">
            <v>0.379</v>
          </cell>
        </row>
        <row r="1656">
          <cell r="C1656" t="str">
            <v>CUNETA</v>
          </cell>
          <cell r="D1656">
            <v>0.33200000000000002</v>
          </cell>
          <cell r="E1656">
            <v>0.314</v>
          </cell>
        </row>
        <row r="1657">
          <cell r="C1657" t="str">
            <v>BASE_GRANULAR</v>
          </cell>
          <cell r="D1657">
            <v>0.76200000000000001</v>
          </cell>
          <cell r="E1657">
            <v>0.72099999999999997</v>
          </cell>
        </row>
        <row r="1658">
          <cell r="C1658" t="str">
            <v>RECICLADO</v>
          </cell>
          <cell r="D1658">
            <v>1.911</v>
          </cell>
          <cell r="E1658">
            <v>1.81</v>
          </cell>
        </row>
        <row r="1659">
          <cell r="C1659" t="str">
            <v>CONCRETO_ASFÁLTICO</v>
          </cell>
          <cell r="D1659">
            <v>0.4</v>
          </cell>
          <cell r="E1659">
            <v>3.9990000000000001</v>
          </cell>
        </row>
        <row r="1660">
          <cell r="C1660" t="str">
            <v>CUNETA</v>
          </cell>
          <cell r="D1660">
            <v>0.33200000000000002</v>
          </cell>
          <cell r="E1660">
            <v>3.3149999999999999</v>
          </cell>
        </row>
        <row r="1661">
          <cell r="C1661" t="str">
            <v>BASE_GRANULAR</v>
          </cell>
          <cell r="D1661">
            <v>0.76200000000000001</v>
          </cell>
          <cell r="E1661">
            <v>7.6239999999999997</v>
          </cell>
        </row>
        <row r="1662">
          <cell r="C1662" t="str">
            <v>RECICLADO</v>
          </cell>
          <cell r="D1662">
            <v>1.911</v>
          </cell>
          <cell r="E1662">
            <v>19.141999999999999</v>
          </cell>
        </row>
        <row r="1663">
          <cell r="C1663" t="str">
            <v>CONCRETO_ASFÁLTICO</v>
          </cell>
          <cell r="D1663">
            <v>0.4</v>
          </cell>
          <cell r="E1663">
            <v>1.3009999999999999</v>
          </cell>
        </row>
        <row r="1664">
          <cell r="C1664" t="str">
            <v>CUNETA</v>
          </cell>
          <cell r="D1664">
            <v>0.33200000000000002</v>
          </cell>
          <cell r="E1664">
            <v>1.079</v>
          </cell>
        </row>
        <row r="1665">
          <cell r="C1665" t="str">
            <v>BASE_GRANULAR</v>
          </cell>
          <cell r="D1665">
            <v>0.754</v>
          </cell>
          <cell r="E1665">
            <v>2.4660000000000002</v>
          </cell>
        </row>
        <row r="1666">
          <cell r="C1666" t="str">
            <v>RECICLADO</v>
          </cell>
          <cell r="D1666">
            <v>1.881</v>
          </cell>
          <cell r="E1666">
            <v>6.17</v>
          </cell>
        </row>
        <row r="1667">
          <cell r="C1667" t="str">
            <v>CONCRETO_ASFÁLTICO</v>
          </cell>
          <cell r="D1667">
            <v>0.4</v>
          </cell>
          <cell r="E1667">
            <v>2.1000000000000001E-2</v>
          </cell>
        </row>
        <row r="1668">
          <cell r="C1668" t="str">
            <v>CUNETA</v>
          </cell>
          <cell r="D1668">
            <v>0.33200000000000002</v>
          </cell>
          <cell r="E1668">
            <v>1.7000000000000001E-2</v>
          </cell>
        </row>
        <row r="1669">
          <cell r="C1669" t="str">
            <v>BASE_GRANULAR</v>
          </cell>
          <cell r="D1669">
            <v>0.76200000000000001</v>
          </cell>
          <cell r="E1669">
            <v>0.04</v>
          </cell>
        </row>
        <row r="1670">
          <cell r="C1670" t="str">
            <v>RECICLADO</v>
          </cell>
          <cell r="D1670">
            <v>1.911</v>
          </cell>
          <cell r="E1670">
            <v>9.9000000000000005E-2</v>
          </cell>
        </row>
        <row r="1671">
          <cell r="C1671" t="str">
            <v>CONCRETO_ASFÁLTICO</v>
          </cell>
          <cell r="D1671">
            <v>0.4</v>
          </cell>
          <cell r="E1671">
            <v>2.677</v>
          </cell>
        </row>
        <row r="1672">
          <cell r="C1672" t="str">
            <v>CUNETA</v>
          </cell>
          <cell r="D1672">
            <v>0.33200000000000002</v>
          </cell>
          <cell r="E1672">
            <v>2.2189999999999999</v>
          </cell>
        </row>
        <row r="1673">
          <cell r="C1673" t="str">
            <v>BASE_GRANULAR</v>
          </cell>
          <cell r="D1673">
            <v>0.76200000000000001</v>
          </cell>
          <cell r="E1673">
            <v>5.1029999999999998</v>
          </cell>
        </row>
        <row r="1674">
          <cell r="C1674" t="str">
            <v>RECICLADO</v>
          </cell>
          <cell r="D1674">
            <v>1.911</v>
          </cell>
          <cell r="E1674">
            <v>12.813000000000001</v>
          </cell>
        </row>
        <row r="1675">
          <cell r="C1675" t="str">
            <v>CONCRETO_ASFÁLTICO</v>
          </cell>
          <cell r="D1675">
            <v>0.4</v>
          </cell>
          <cell r="E1675">
            <v>2.6539999999999999</v>
          </cell>
        </row>
        <row r="1676">
          <cell r="C1676" t="str">
            <v>CUNETA</v>
          </cell>
          <cell r="D1676">
            <v>0.33200000000000002</v>
          </cell>
          <cell r="E1676">
            <v>2.2000000000000002</v>
          </cell>
        </row>
        <row r="1677">
          <cell r="C1677" t="str">
            <v>BASE_GRANULAR</v>
          </cell>
          <cell r="D1677">
            <v>0.76200000000000001</v>
          </cell>
          <cell r="E1677">
            <v>5.0579999999999998</v>
          </cell>
        </row>
        <row r="1678">
          <cell r="C1678" t="str">
            <v>RECICLADO</v>
          </cell>
          <cell r="D1678">
            <v>1.911</v>
          </cell>
          <cell r="E1678">
            <v>12.7</v>
          </cell>
        </row>
        <row r="1679">
          <cell r="C1679" t="str">
            <v>CONCRETO_ASFÁLTICO</v>
          </cell>
          <cell r="D1679">
            <v>0.4</v>
          </cell>
          <cell r="E1679">
            <v>1.3460000000000001</v>
          </cell>
        </row>
        <row r="1680">
          <cell r="C1680" t="str">
            <v>CUNETA</v>
          </cell>
          <cell r="D1680">
            <v>0.33200000000000002</v>
          </cell>
          <cell r="E1680">
            <v>1.115</v>
          </cell>
        </row>
        <row r="1681">
          <cell r="C1681" t="str">
            <v>BASE_GRANULAR</v>
          </cell>
          <cell r="D1681">
            <v>0.76200000000000001</v>
          </cell>
          <cell r="E1681">
            <v>2.5710000000000002</v>
          </cell>
        </row>
        <row r="1682">
          <cell r="C1682" t="str">
            <v>RECICLADO</v>
          </cell>
          <cell r="D1682">
            <v>1.911</v>
          </cell>
          <cell r="E1682">
            <v>6.4669999999999996</v>
          </cell>
        </row>
        <row r="1683">
          <cell r="C1683" t="str">
            <v>CONCRETO_ASFÁLTICO</v>
          </cell>
          <cell r="D1683">
            <v>0.4</v>
          </cell>
          <cell r="E1683">
            <v>3.9990000000000001</v>
          </cell>
        </row>
        <row r="1684">
          <cell r="C1684" t="str">
            <v>CUNETA</v>
          </cell>
          <cell r="D1684">
            <v>0.33200000000000002</v>
          </cell>
          <cell r="E1684">
            <v>3.3149999999999999</v>
          </cell>
        </row>
        <row r="1685">
          <cell r="C1685" t="str">
            <v>BASE_GRANULAR</v>
          </cell>
          <cell r="D1685">
            <v>0.76200000000000001</v>
          </cell>
          <cell r="E1685">
            <v>7.641</v>
          </cell>
        </row>
        <row r="1686">
          <cell r="C1686" t="str">
            <v>RECICLADO</v>
          </cell>
          <cell r="D1686">
            <v>1.911</v>
          </cell>
          <cell r="E1686">
            <v>19.222000000000001</v>
          </cell>
        </row>
        <row r="1687">
          <cell r="C1687" t="str">
            <v>CONCRETO_ASFÁLTICO</v>
          </cell>
          <cell r="D1687">
            <v>0.4</v>
          </cell>
          <cell r="E1687">
            <v>2.222</v>
          </cell>
        </row>
        <row r="1688">
          <cell r="C1688" t="str">
            <v>CUNETA</v>
          </cell>
          <cell r="D1688">
            <v>0.33200000000000002</v>
          </cell>
          <cell r="E1688">
            <v>1.8420000000000001</v>
          </cell>
        </row>
        <row r="1689">
          <cell r="C1689" t="str">
            <v>BASE_GRANULAR</v>
          </cell>
          <cell r="D1689">
            <v>0.76200000000000001</v>
          </cell>
          <cell r="E1689">
            <v>4.2439999999999998</v>
          </cell>
        </row>
        <row r="1690">
          <cell r="C1690" t="str">
            <v>RECICLADO</v>
          </cell>
          <cell r="D1690">
            <v>1.911</v>
          </cell>
          <cell r="E1690">
            <v>10.678000000000001</v>
          </cell>
        </row>
        <row r="1691">
          <cell r="C1691" t="str">
            <v>CONCRETO_ASFÁLTICO</v>
          </cell>
          <cell r="D1691">
            <v>0.4</v>
          </cell>
          <cell r="E1691">
            <v>1.778</v>
          </cell>
        </row>
        <row r="1692">
          <cell r="C1692" t="str">
            <v>CUNETA</v>
          </cell>
          <cell r="D1692">
            <v>0.33200000000000002</v>
          </cell>
          <cell r="E1692">
            <v>1.474</v>
          </cell>
        </row>
        <row r="1693">
          <cell r="C1693" t="str">
            <v>BASE_GRANULAR</v>
          </cell>
          <cell r="D1693">
            <v>0.76200000000000001</v>
          </cell>
          <cell r="E1693">
            <v>3.387</v>
          </cell>
        </row>
        <row r="1694">
          <cell r="C1694" t="str">
            <v>RECICLADO</v>
          </cell>
          <cell r="D1694">
            <v>1.911</v>
          </cell>
          <cell r="E1694">
            <v>8.5020000000000007</v>
          </cell>
        </row>
        <row r="1695">
          <cell r="C1695" t="str">
            <v>CONCRETO_ASFÁLTICO</v>
          </cell>
          <cell r="D1695">
            <v>0.4</v>
          </cell>
          <cell r="E1695">
            <v>3.5529999999999999</v>
          </cell>
        </row>
        <row r="1696">
          <cell r="C1696" t="str">
            <v>CUNETA</v>
          </cell>
          <cell r="D1696">
            <v>0.33200000000000002</v>
          </cell>
          <cell r="E1696">
            <v>2.9460000000000002</v>
          </cell>
        </row>
        <row r="1697">
          <cell r="C1697" t="str">
            <v>BASE_GRANULAR</v>
          </cell>
          <cell r="D1697">
            <v>0.75800000000000001</v>
          </cell>
          <cell r="E1697">
            <v>6.7539999999999996</v>
          </cell>
        </row>
        <row r="1698">
          <cell r="C1698" t="str">
            <v>RECICLADO</v>
          </cell>
          <cell r="D1698">
            <v>1.8959999999999999</v>
          </cell>
          <cell r="E1698">
            <v>16.928000000000001</v>
          </cell>
        </row>
        <row r="1699">
          <cell r="C1699" t="str">
            <v>CONCRETO_ASFÁLTICO</v>
          </cell>
          <cell r="D1699">
            <v>0.4</v>
          </cell>
          <cell r="E1699">
            <v>4.4450000000000003</v>
          </cell>
        </row>
        <row r="1700">
          <cell r="C1700" t="str">
            <v>CUNETA</v>
          </cell>
          <cell r="D1700">
            <v>0.33200000000000002</v>
          </cell>
          <cell r="E1700">
            <v>3.6850000000000001</v>
          </cell>
        </row>
        <row r="1701">
          <cell r="C1701" t="str">
            <v>BASE_GRANULAR</v>
          </cell>
          <cell r="D1701">
            <v>0.75800000000000001</v>
          </cell>
          <cell r="E1701">
            <v>8.423</v>
          </cell>
        </row>
        <row r="1702">
          <cell r="C1702" t="str">
            <v>RECICLADO</v>
          </cell>
          <cell r="D1702">
            <v>1.8939999999999999</v>
          </cell>
          <cell r="E1702">
            <v>21.065000000000001</v>
          </cell>
        </row>
        <row r="1703">
          <cell r="C1703" t="str">
            <v>CONCRETO_ASFÁLTICO</v>
          </cell>
          <cell r="D1703">
            <v>0.4</v>
          </cell>
          <cell r="E1703">
            <v>0.29899999999999999</v>
          </cell>
        </row>
        <row r="1704">
          <cell r="C1704" t="str">
            <v>CUNETA</v>
          </cell>
          <cell r="D1704">
            <v>0.33200000000000002</v>
          </cell>
          <cell r="E1704">
            <v>0.248</v>
          </cell>
        </row>
        <row r="1705">
          <cell r="C1705" t="str">
            <v>BASE_GRANULAR</v>
          </cell>
          <cell r="D1705">
            <v>0.75800000000000001</v>
          </cell>
          <cell r="E1705">
            <v>0.56699999999999995</v>
          </cell>
        </row>
        <row r="1706">
          <cell r="C1706" t="str">
            <v>RECICLADO</v>
          </cell>
          <cell r="D1706">
            <v>1.8959999999999999</v>
          </cell>
          <cell r="E1706">
            <v>1.419</v>
          </cell>
        </row>
        <row r="1707">
          <cell r="C1707" t="str">
            <v>CONCRETO_ASFÁLTICO</v>
          </cell>
          <cell r="D1707">
            <v>0.4</v>
          </cell>
          <cell r="E1707">
            <v>3.7</v>
          </cell>
        </row>
        <row r="1708">
          <cell r="C1708" t="str">
            <v>CUNETA</v>
          </cell>
          <cell r="D1708">
            <v>0.33200000000000002</v>
          </cell>
          <cell r="E1708">
            <v>3.0670000000000002</v>
          </cell>
        </row>
        <row r="1709">
          <cell r="C1709" t="str">
            <v>BASE_GRANULAR</v>
          </cell>
          <cell r="D1709">
            <v>0.76200000000000001</v>
          </cell>
          <cell r="E1709">
            <v>7.03</v>
          </cell>
        </row>
        <row r="1710">
          <cell r="C1710" t="str">
            <v>RECICLADO</v>
          </cell>
          <cell r="D1710">
            <v>1.911</v>
          </cell>
          <cell r="E1710">
            <v>17.613</v>
          </cell>
        </row>
        <row r="1711">
          <cell r="C1711" t="str">
            <v>CONCRETO_ASFÁLTICO</v>
          </cell>
          <cell r="D1711">
            <v>0.4</v>
          </cell>
          <cell r="E1711">
            <v>1.9790000000000001</v>
          </cell>
        </row>
        <row r="1712">
          <cell r="C1712" t="str">
            <v>CUNETA</v>
          </cell>
          <cell r="D1712">
            <v>0.33200000000000002</v>
          </cell>
          <cell r="E1712">
            <v>1.641</v>
          </cell>
        </row>
        <row r="1713">
          <cell r="C1713" t="str">
            <v>BASE_GRANULAR</v>
          </cell>
          <cell r="D1713">
            <v>0.76200000000000001</v>
          </cell>
          <cell r="E1713">
            <v>3.77</v>
          </cell>
        </row>
        <row r="1714">
          <cell r="C1714" t="str">
            <v>RECICLADO</v>
          </cell>
          <cell r="D1714">
            <v>1.911</v>
          </cell>
          <cell r="E1714">
            <v>9.4589999999999996</v>
          </cell>
        </row>
        <row r="1715">
          <cell r="C1715" t="str">
            <v>CONCRETO_ASFÁLTICO</v>
          </cell>
          <cell r="D1715">
            <v>0.4</v>
          </cell>
          <cell r="E1715">
            <v>2.02</v>
          </cell>
        </row>
        <row r="1716">
          <cell r="C1716" t="str">
            <v>CUNETA</v>
          </cell>
          <cell r="D1716">
            <v>0.33200000000000002</v>
          </cell>
          <cell r="E1716">
            <v>1.675</v>
          </cell>
        </row>
        <row r="1717">
          <cell r="C1717" t="str">
            <v>BASE_GRANULAR</v>
          </cell>
          <cell r="D1717">
            <v>0.76200000000000001</v>
          </cell>
          <cell r="E1717">
            <v>3.8490000000000002</v>
          </cell>
        </row>
        <row r="1718">
          <cell r="C1718" t="str">
            <v>RECICLADO</v>
          </cell>
          <cell r="D1718">
            <v>1.911</v>
          </cell>
          <cell r="E1718">
            <v>9.6609999999999996</v>
          </cell>
        </row>
        <row r="1719">
          <cell r="C1719" t="str">
            <v>CONCRETO_ASFÁLTICO</v>
          </cell>
          <cell r="D1719">
            <v>0.4</v>
          </cell>
          <cell r="E1719">
            <v>3.9990000000000001</v>
          </cell>
        </row>
        <row r="1720">
          <cell r="C1720" t="str">
            <v>CUNETA</v>
          </cell>
          <cell r="D1720">
            <v>0.33200000000000002</v>
          </cell>
          <cell r="E1720">
            <v>3.3149999999999999</v>
          </cell>
        </row>
        <row r="1721">
          <cell r="C1721" t="str">
            <v>BASE_GRANULAR</v>
          </cell>
          <cell r="D1721">
            <v>0.76200000000000001</v>
          </cell>
          <cell r="E1721">
            <v>7.62</v>
          </cell>
        </row>
        <row r="1722">
          <cell r="C1722" t="str">
            <v>RECICLADO</v>
          </cell>
          <cell r="D1722">
            <v>1.911</v>
          </cell>
          <cell r="E1722">
            <v>19.125</v>
          </cell>
        </row>
        <row r="1723">
          <cell r="C1723" t="str">
            <v>CONCRETO_ASFÁLTICO</v>
          </cell>
          <cell r="D1723">
            <v>0.4</v>
          </cell>
          <cell r="E1723">
            <v>3.9990000000000001</v>
          </cell>
        </row>
        <row r="1724">
          <cell r="C1724" t="str">
            <v>CUNETA</v>
          </cell>
          <cell r="D1724">
            <v>0.33200000000000002</v>
          </cell>
          <cell r="E1724">
            <v>3.3149999999999999</v>
          </cell>
        </row>
        <row r="1725">
          <cell r="C1725" t="str">
            <v>BASE_GRANULAR</v>
          </cell>
          <cell r="D1725">
            <v>0.76200000000000001</v>
          </cell>
          <cell r="E1725">
            <v>7.62</v>
          </cell>
        </row>
        <row r="1726">
          <cell r="C1726" t="str">
            <v>RECICLADO</v>
          </cell>
          <cell r="D1726">
            <v>1.911</v>
          </cell>
          <cell r="E1726">
            <v>19.125</v>
          </cell>
        </row>
        <row r="1727">
          <cell r="C1727" t="str">
            <v>CONCRETO_ASFÁLTICO</v>
          </cell>
          <cell r="D1727">
            <v>0.4</v>
          </cell>
          <cell r="E1727">
            <v>3.5369999999999999</v>
          </cell>
        </row>
        <row r="1728">
          <cell r="C1728" t="str">
            <v>CUNETA</v>
          </cell>
          <cell r="D1728">
            <v>0.33200000000000002</v>
          </cell>
          <cell r="E1728">
            <v>2.9319999999999999</v>
          </cell>
        </row>
        <row r="1729">
          <cell r="C1729" t="str">
            <v>BASE_GRANULAR</v>
          </cell>
          <cell r="D1729">
            <v>0.76200000000000001</v>
          </cell>
          <cell r="E1729">
            <v>6.74</v>
          </cell>
        </row>
        <row r="1730">
          <cell r="C1730" t="str">
            <v>RECICLADO</v>
          </cell>
          <cell r="D1730">
            <v>1.911</v>
          </cell>
          <cell r="E1730">
            <v>16.916</v>
          </cell>
        </row>
        <row r="1731">
          <cell r="C1731" t="str">
            <v>CONCRETO_ASFÁLTICO</v>
          </cell>
          <cell r="D1731">
            <v>0.4</v>
          </cell>
          <cell r="E1731">
            <v>0.46200000000000002</v>
          </cell>
        </row>
        <row r="1732">
          <cell r="C1732" t="str">
            <v>CUNETA</v>
          </cell>
          <cell r="D1732">
            <v>0.33200000000000002</v>
          </cell>
          <cell r="E1732">
            <v>0.38300000000000001</v>
          </cell>
        </row>
        <row r="1733">
          <cell r="C1733" t="str">
            <v>BASE_GRANULAR</v>
          </cell>
          <cell r="D1733">
            <v>0.76200000000000001</v>
          </cell>
          <cell r="E1733">
            <v>0.88</v>
          </cell>
        </row>
        <row r="1734">
          <cell r="C1734" t="str">
            <v>RECICLADO</v>
          </cell>
          <cell r="D1734">
            <v>1.911</v>
          </cell>
          <cell r="E1734">
            <v>2.2080000000000002</v>
          </cell>
        </row>
        <row r="1735">
          <cell r="C1735" t="str">
            <v>CONCRETO_ASFÁLTICO</v>
          </cell>
          <cell r="D1735">
            <v>0.4</v>
          </cell>
          <cell r="E1735">
            <v>3.9990000000000001</v>
          </cell>
        </row>
        <row r="1736">
          <cell r="C1736" t="str">
            <v>CUNETA</v>
          </cell>
          <cell r="D1736">
            <v>0.33200000000000002</v>
          </cell>
          <cell r="E1736">
            <v>3.3149999999999999</v>
          </cell>
        </row>
        <row r="1737">
          <cell r="C1737" t="str">
            <v>BASE_GRANULAR</v>
          </cell>
          <cell r="D1737">
            <v>0.75800000000000001</v>
          </cell>
          <cell r="E1737">
            <v>7.5990000000000002</v>
          </cell>
        </row>
        <row r="1738">
          <cell r="C1738" t="str">
            <v>RECICLADO</v>
          </cell>
          <cell r="D1738">
            <v>1.8959999999999999</v>
          </cell>
          <cell r="E1738">
            <v>19.039000000000001</v>
          </cell>
        </row>
        <row r="1739">
          <cell r="C1739" t="str">
            <v>CONCRETO_ASFÁLTICO</v>
          </cell>
          <cell r="D1739">
            <v>0.4</v>
          </cell>
          <cell r="E1739">
            <v>1.218</v>
          </cell>
        </row>
        <row r="1740">
          <cell r="C1740" t="str">
            <v>CUNETA</v>
          </cell>
          <cell r="D1740">
            <v>0.33200000000000002</v>
          </cell>
          <cell r="E1740">
            <v>1.0089999999999999</v>
          </cell>
        </row>
        <row r="1741">
          <cell r="C1741" t="str">
            <v>BASE_GRANULAR</v>
          </cell>
          <cell r="D1741">
            <v>0.75600000000000001</v>
          </cell>
          <cell r="E1741">
            <v>2.3050000000000002</v>
          </cell>
        </row>
        <row r="1742">
          <cell r="C1742" t="str">
            <v>RECICLADO</v>
          </cell>
          <cell r="D1742">
            <v>1.8879999999999999</v>
          </cell>
          <cell r="E1742">
            <v>5.7610000000000001</v>
          </cell>
        </row>
        <row r="1743">
          <cell r="C1743" t="str">
            <v>CONCRETO_ASFÁLTICO</v>
          </cell>
          <cell r="D1743">
            <v>0.4</v>
          </cell>
          <cell r="E1743">
            <v>1.879</v>
          </cell>
        </row>
        <row r="1744">
          <cell r="C1744" t="str">
            <v>CUNETA</v>
          </cell>
          <cell r="D1744">
            <v>0.33200000000000002</v>
          </cell>
          <cell r="E1744">
            <v>1.5580000000000001</v>
          </cell>
        </row>
        <row r="1745">
          <cell r="C1745" t="str">
            <v>BASE_GRANULAR</v>
          </cell>
          <cell r="D1745">
            <v>0.75600000000000001</v>
          </cell>
          <cell r="E1745">
            <v>3.552</v>
          </cell>
        </row>
        <row r="1746">
          <cell r="C1746" t="str">
            <v>RECICLADO</v>
          </cell>
          <cell r="D1746">
            <v>1.8879999999999999</v>
          </cell>
          <cell r="E1746">
            <v>8.8699999999999992</v>
          </cell>
        </row>
        <row r="1747">
          <cell r="C1747" t="str">
            <v>CONCRETO_ASFÁLTICO</v>
          </cell>
          <cell r="D1747">
            <v>0.4</v>
          </cell>
          <cell r="E1747">
            <v>0.90300000000000002</v>
          </cell>
        </row>
        <row r="1748">
          <cell r="C1748" t="str">
            <v>CUNETA</v>
          </cell>
          <cell r="D1748">
            <v>0.33200000000000002</v>
          </cell>
          <cell r="E1748">
            <v>0.748</v>
          </cell>
        </row>
        <row r="1749">
          <cell r="C1749" t="str">
            <v>BASE_GRANULAR</v>
          </cell>
          <cell r="D1749">
            <v>0.75800000000000001</v>
          </cell>
          <cell r="E1749">
            <v>1.708</v>
          </cell>
        </row>
        <row r="1750">
          <cell r="C1750" t="str">
            <v>RECICLADO</v>
          </cell>
          <cell r="D1750">
            <v>1.8959999999999999</v>
          </cell>
          <cell r="E1750">
            <v>4.2690000000000001</v>
          </cell>
        </row>
        <row r="1751">
          <cell r="C1751" t="str">
            <v>CONCRETO_ASFÁLTICO</v>
          </cell>
          <cell r="D1751">
            <v>0.4</v>
          </cell>
          <cell r="E1751">
            <v>3.9990000000000001</v>
          </cell>
        </row>
        <row r="1752">
          <cell r="C1752" t="str">
            <v>CUNETA</v>
          </cell>
          <cell r="D1752">
            <v>0.33200000000000002</v>
          </cell>
          <cell r="E1752">
            <v>3.3149999999999999</v>
          </cell>
        </row>
        <row r="1753">
          <cell r="C1753" t="str">
            <v>BASE_GRANULAR</v>
          </cell>
          <cell r="D1753">
            <v>0.76200000000000001</v>
          </cell>
          <cell r="E1753">
            <v>7.6</v>
          </cell>
        </row>
        <row r="1754">
          <cell r="C1754" t="str">
            <v>RECICLADO</v>
          </cell>
          <cell r="D1754">
            <v>1.911</v>
          </cell>
          <cell r="E1754">
            <v>19.042000000000002</v>
          </cell>
        </row>
        <row r="1755">
          <cell r="C1755" t="str">
            <v>CONCRETO_ASFÁLTICO</v>
          </cell>
          <cell r="D1755">
            <v>0.4</v>
          </cell>
          <cell r="E1755">
            <v>0.77700000000000002</v>
          </cell>
        </row>
        <row r="1756">
          <cell r="C1756" t="str">
            <v>CUNETA</v>
          </cell>
          <cell r="D1756">
            <v>0.33200000000000002</v>
          </cell>
          <cell r="E1756">
            <v>0.64400000000000002</v>
          </cell>
        </row>
        <row r="1757">
          <cell r="C1757" t="str">
            <v>BASE_GRANULAR</v>
          </cell>
          <cell r="D1757">
            <v>0.76200000000000001</v>
          </cell>
          <cell r="E1757">
            <v>1.48</v>
          </cell>
        </row>
        <row r="1758">
          <cell r="C1758" t="str">
            <v>RECICLADO</v>
          </cell>
          <cell r="D1758">
            <v>1.911</v>
          </cell>
          <cell r="E1758">
            <v>3.714</v>
          </cell>
        </row>
        <row r="1759">
          <cell r="C1759" t="str">
            <v>CONCRETO_ASFÁLTICO</v>
          </cell>
          <cell r="D1759">
            <v>0.4</v>
          </cell>
          <cell r="E1759">
            <v>3.222</v>
          </cell>
        </row>
        <row r="1760">
          <cell r="C1760" t="str">
            <v>CUNETA</v>
          </cell>
          <cell r="D1760">
            <v>0.33200000000000002</v>
          </cell>
          <cell r="E1760">
            <v>2.6709999999999998</v>
          </cell>
        </row>
        <row r="1761">
          <cell r="C1761" t="str">
            <v>BASE_GRANULAR</v>
          </cell>
          <cell r="D1761">
            <v>0.76200000000000001</v>
          </cell>
          <cell r="E1761">
            <v>6.1449999999999996</v>
          </cell>
        </row>
        <row r="1762">
          <cell r="C1762" t="str">
            <v>RECICLADO</v>
          </cell>
          <cell r="D1762">
            <v>1.911</v>
          </cell>
          <cell r="E1762">
            <v>15.433</v>
          </cell>
        </row>
        <row r="1763">
          <cell r="C1763" t="str">
            <v>CONCRETO_ASFÁLTICO</v>
          </cell>
          <cell r="D1763">
            <v>0.4</v>
          </cell>
          <cell r="E1763">
            <v>3.4460000000000002</v>
          </cell>
        </row>
        <row r="1764">
          <cell r="C1764" t="str">
            <v>CUNETA</v>
          </cell>
          <cell r="D1764">
            <v>0.33200000000000002</v>
          </cell>
          <cell r="E1764">
            <v>2.8559999999999999</v>
          </cell>
        </row>
        <row r="1765">
          <cell r="C1765" t="str">
            <v>BASE_GRANULAR</v>
          </cell>
          <cell r="D1765">
            <v>0.76200000000000001</v>
          </cell>
          <cell r="E1765">
            <v>6.5709999999999997</v>
          </cell>
        </row>
        <row r="1766">
          <cell r="C1766" t="str">
            <v>RECICLADO</v>
          </cell>
          <cell r="D1766">
            <v>1.911</v>
          </cell>
          <cell r="E1766">
            <v>16.504000000000001</v>
          </cell>
        </row>
        <row r="1767">
          <cell r="C1767" t="str">
            <v>CONCRETO_ASFÁLTICO</v>
          </cell>
          <cell r="D1767">
            <v>0.4</v>
          </cell>
          <cell r="E1767">
            <v>0.55400000000000005</v>
          </cell>
        </row>
        <row r="1768">
          <cell r="C1768" t="str">
            <v>CUNETA</v>
          </cell>
          <cell r="D1768">
            <v>0.33200000000000002</v>
          </cell>
          <cell r="E1768">
            <v>0.45900000000000002</v>
          </cell>
        </row>
        <row r="1769">
          <cell r="C1769" t="str">
            <v>BASE_GRANULAR</v>
          </cell>
          <cell r="D1769">
            <v>0.76200000000000001</v>
          </cell>
          <cell r="E1769">
            <v>1.0549999999999999</v>
          </cell>
        </row>
        <row r="1770">
          <cell r="C1770" t="str">
            <v>RECICLADO</v>
          </cell>
          <cell r="D1770">
            <v>1.911</v>
          </cell>
          <cell r="E1770">
            <v>2.6459999999999999</v>
          </cell>
        </row>
        <row r="1771">
          <cell r="C1771" t="str">
            <v>CONCRETO_ASFÁLTICO</v>
          </cell>
          <cell r="D1771">
            <v>0.4</v>
          </cell>
          <cell r="E1771">
            <v>3.9990000000000001</v>
          </cell>
        </row>
        <row r="1772">
          <cell r="C1772" t="str">
            <v>CUNETA</v>
          </cell>
          <cell r="D1772">
            <v>0.33200000000000002</v>
          </cell>
          <cell r="E1772">
            <v>3.3149999999999999</v>
          </cell>
        </row>
        <row r="1773">
          <cell r="C1773" t="str">
            <v>BASE_GRANULAR</v>
          </cell>
          <cell r="D1773">
            <v>0.76</v>
          </cell>
          <cell r="E1773">
            <v>7.61</v>
          </cell>
        </row>
        <row r="1774">
          <cell r="C1774" t="str">
            <v>RECICLADO</v>
          </cell>
          <cell r="D1774">
            <v>1.9039999999999999</v>
          </cell>
          <cell r="E1774">
            <v>19.085999999999999</v>
          </cell>
        </row>
        <row r="1775">
          <cell r="C1775" t="str">
            <v>CONCRETO_ASFÁLTICO</v>
          </cell>
          <cell r="D1775">
            <v>0.4</v>
          </cell>
          <cell r="E1775">
            <v>1.1259999999999999</v>
          </cell>
        </row>
        <row r="1776">
          <cell r="C1776" t="str">
            <v>CUNETA</v>
          </cell>
          <cell r="D1776">
            <v>0.33200000000000002</v>
          </cell>
          <cell r="E1776">
            <v>0.93300000000000005</v>
          </cell>
        </row>
        <row r="1777">
          <cell r="C1777" t="str">
            <v>BASE_GRANULAR</v>
          </cell>
          <cell r="D1777">
            <v>0.75800000000000001</v>
          </cell>
          <cell r="E1777">
            <v>2.137</v>
          </cell>
        </row>
        <row r="1778">
          <cell r="C1778" t="str">
            <v>RECICLADO</v>
          </cell>
          <cell r="D1778">
            <v>1.8959999999999999</v>
          </cell>
          <cell r="E1778">
            <v>5.35</v>
          </cell>
        </row>
        <row r="1779">
          <cell r="C1779" t="str">
            <v>CONCRETO_ASFÁLTICO</v>
          </cell>
          <cell r="D1779">
            <v>0.4</v>
          </cell>
          <cell r="E1779">
            <v>2.8730000000000002</v>
          </cell>
        </row>
        <row r="1780">
          <cell r="C1780" t="str">
            <v>CUNETA</v>
          </cell>
          <cell r="D1780">
            <v>0.33200000000000002</v>
          </cell>
          <cell r="E1780">
            <v>2.3820000000000001</v>
          </cell>
        </row>
        <row r="1781">
          <cell r="C1781" t="str">
            <v>BASE_GRANULAR</v>
          </cell>
          <cell r="D1781">
            <v>0.754</v>
          </cell>
          <cell r="E1781">
            <v>5.4329999999999998</v>
          </cell>
        </row>
        <row r="1782">
          <cell r="C1782" t="str">
            <v>RECICLADO</v>
          </cell>
          <cell r="D1782">
            <v>1.881</v>
          </cell>
          <cell r="E1782">
            <v>13.567</v>
          </cell>
        </row>
        <row r="1783">
          <cell r="C1783" t="str">
            <v>CONCRETO_ASFÁLTICO</v>
          </cell>
          <cell r="D1783">
            <v>0.4</v>
          </cell>
          <cell r="E1783">
            <v>2.4220000000000002</v>
          </cell>
        </row>
        <row r="1784">
          <cell r="C1784" t="str">
            <v>CUNETA</v>
          </cell>
          <cell r="D1784">
            <v>0.33200000000000002</v>
          </cell>
          <cell r="E1784">
            <v>2.008</v>
          </cell>
        </row>
        <row r="1785">
          <cell r="C1785" t="str">
            <v>BASE_GRANULAR</v>
          </cell>
          <cell r="D1785">
            <v>0.75800000000000001</v>
          </cell>
          <cell r="E1785">
            <v>4.5789999999999997</v>
          </cell>
        </row>
        <row r="1786">
          <cell r="C1786" t="str">
            <v>RECICLADO</v>
          </cell>
          <cell r="D1786">
            <v>1.8959999999999999</v>
          </cell>
          <cell r="E1786">
            <v>11.435</v>
          </cell>
        </row>
        <row r="1787">
          <cell r="C1787" t="str">
            <v>CONCRETO_ASFÁLTICO</v>
          </cell>
          <cell r="D1787">
            <v>0.4</v>
          </cell>
          <cell r="E1787">
            <v>1.5780000000000001</v>
          </cell>
        </row>
        <row r="1788">
          <cell r="C1788" t="str">
            <v>CUNETA</v>
          </cell>
          <cell r="D1788">
            <v>0.33200000000000002</v>
          </cell>
          <cell r="E1788">
            <v>1.3080000000000001</v>
          </cell>
        </row>
        <row r="1789">
          <cell r="C1789" t="str">
            <v>BASE_GRANULAR</v>
          </cell>
          <cell r="D1789">
            <v>0.76100000000000001</v>
          </cell>
          <cell r="E1789">
            <v>2.996</v>
          </cell>
        </row>
        <row r="1790">
          <cell r="C1790" t="str">
            <v>RECICLADO</v>
          </cell>
          <cell r="D1790">
            <v>1.9079999999999999</v>
          </cell>
          <cell r="E1790">
            <v>7.5039999999999996</v>
          </cell>
        </row>
        <row r="1791">
          <cell r="C1791" t="str">
            <v>CONCRETO_ASFÁLTICO</v>
          </cell>
          <cell r="D1791">
            <v>0.4</v>
          </cell>
          <cell r="E1791">
            <v>3.9990000000000001</v>
          </cell>
        </row>
        <row r="1792">
          <cell r="C1792" t="str">
            <v>CUNETA</v>
          </cell>
          <cell r="D1792">
            <v>0.33200000000000002</v>
          </cell>
          <cell r="E1792">
            <v>3.3149999999999999</v>
          </cell>
        </row>
        <row r="1793">
          <cell r="C1793" t="str">
            <v>BASE_GRANULAR</v>
          </cell>
          <cell r="D1793">
            <v>0.76200000000000001</v>
          </cell>
          <cell r="E1793">
            <v>7.617</v>
          </cell>
        </row>
        <row r="1794">
          <cell r="C1794" t="str">
            <v>RECICLADO</v>
          </cell>
          <cell r="D1794">
            <v>1.911</v>
          </cell>
          <cell r="E1794">
            <v>19.111999999999998</v>
          </cell>
        </row>
        <row r="1795">
          <cell r="C1795" t="str">
            <v>CONCRETO_ASFÁLTICO</v>
          </cell>
          <cell r="D1795">
            <v>0.4</v>
          </cell>
          <cell r="E1795">
            <v>6.2E-2</v>
          </cell>
        </row>
        <row r="1796">
          <cell r="C1796" t="str">
            <v>CUNETA</v>
          </cell>
          <cell r="D1796">
            <v>0.33200000000000002</v>
          </cell>
          <cell r="E1796">
            <v>5.1999999999999998E-2</v>
          </cell>
        </row>
        <row r="1797">
          <cell r="C1797" t="str">
            <v>BASE_GRANULAR</v>
          </cell>
          <cell r="D1797">
            <v>0.76200000000000001</v>
          </cell>
          <cell r="E1797">
            <v>0.11799999999999999</v>
          </cell>
        </row>
        <row r="1798">
          <cell r="C1798" t="str">
            <v>RECICLADO</v>
          </cell>
          <cell r="D1798">
            <v>1.911</v>
          </cell>
          <cell r="E1798">
            <v>0.29699999999999999</v>
          </cell>
        </row>
        <row r="1799">
          <cell r="C1799" t="str">
            <v>CONCRETO_ASFÁLTICO</v>
          </cell>
          <cell r="D1799">
            <v>0.4</v>
          </cell>
          <cell r="E1799">
            <v>3.9369999999999998</v>
          </cell>
        </row>
        <row r="1800">
          <cell r="C1800" t="str">
            <v>CUNETA</v>
          </cell>
          <cell r="D1800">
            <v>0.33200000000000002</v>
          </cell>
          <cell r="E1800">
            <v>3.2639999999999998</v>
          </cell>
        </row>
        <row r="1801">
          <cell r="C1801" t="str">
            <v>BASE_GRANULAR</v>
          </cell>
          <cell r="D1801">
            <v>0.76200000000000001</v>
          </cell>
          <cell r="E1801">
            <v>7.5119999999999996</v>
          </cell>
        </row>
        <row r="1802">
          <cell r="C1802" t="str">
            <v>RECICLADO</v>
          </cell>
          <cell r="D1802">
            <v>1.911</v>
          </cell>
          <cell r="E1802">
            <v>18.875</v>
          </cell>
        </row>
        <row r="1803">
          <cell r="C1803" t="str">
            <v>CONCRETO_ASFÁLTICO</v>
          </cell>
          <cell r="D1803">
            <v>0.4</v>
          </cell>
          <cell r="E1803">
            <v>2.74</v>
          </cell>
        </row>
        <row r="1804">
          <cell r="C1804" t="str">
            <v>CUNETA</v>
          </cell>
          <cell r="D1804">
            <v>0.33200000000000002</v>
          </cell>
          <cell r="E1804">
            <v>2.2719999999999998</v>
          </cell>
        </row>
        <row r="1805">
          <cell r="C1805" t="str">
            <v>BASE_GRANULAR</v>
          </cell>
          <cell r="D1805">
            <v>0.76200000000000001</v>
          </cell>
          <cell r="E1805">
            <v>5.2279999999999998</v>
          </cell>
        </row>
        <row r="1806">
          <cell r="C1806" t="str">
            <v>RECICLADO</v>
          </cell>
          <cell r="D1806">
            <v>1.911</v>
          </cell>
          <cell r="E1806">
            <v>13.138</v>
          </cell>
        </row>
        <row r="1807">
          <cell r="C1807" t="str">
            <v>CONCRETO_ASFÁLTICO</v>
          </cell>
          <cell r="D1807">
            <v>0.4</v>
          </cell>
          <cell r="E1807">
            <v>1.2589999999999999</v>
          </cell>
        </row>
        <row r="1808">
          <cell r="C1808" t="str">
            <v>CUNETA</v>
          </cell>
          <cell r="D1808">
            <v>0.33200000000000002</v>
          </cell>
          <cell r="E1808">
            <v>1.044</v>
          </cell>
        </row>
        <row r="1809">
          <cell r="C1809" t="str">
            <v>BASE_GRANULAR</v>
          </cell>
          <cell r="D1809">
            <v>0.76200000000000001</v>
          </cell>
          <cell r="E1809">
            <v>2.3980000000000001</v>
          </cell>
        </row>
        <row r="1810">
          <cell r="C1810" t="str">
            <v>RECICLADO</v>
          </cell>
          <cell r="D1810">
            <v>1.911</v>
          </cell>
          <cell r="E1810">
            <v>6.0179999999999998</v>
          </cell>
        </row>
        <row r="1811">
          <cell r="C1811" t="str">
            <v>CONCRETO_ASFÁLTICO</v>
          </cell>
          <cell r="D1811">
            <v>0.4</v>
          </cell>
          <cell r="E1811">
            <v>3.9990000000000001</v>
          </cell>
        </row>
        <row r="1812">
          <cell r="C1812" t="str">
            <v>CUNETA</v>
          </cell>
          <cell r="D1812">
            <v>0.33200000000000002</v>
          </cell>
          <cell r="E1812">
            <v>3.3149999999999999</v>
          </cell>
        </row>
        <row r="1813">
          <cell r="C1813" t="str">
            <v>BASE_GRANULAR</v>
          </cell>
          <cell r="D1813">
            <v>0.75900000000000001</v>
          </cell>
          <cell r="E1813">
            <v>7.6050000000000004</v>
          </cell>
        </row>
        <row r="1814">
          <cell r="C1814" t="str">
            <v>RECICLADO</v>
          </cell>
          <cell r="D1814">
            <v>1.899</v>
          </cell>
          <cell r="E1814">
            <v>19.062000000000001</v>
          </cell>
        </row>
        <row r="1815">
          <cell r="C1815" t="str">
            <v>CONCRETO_ASFÁLTICO</v>
          </cell>
          <cell r="D1815">
            <v>0.4</v>
          </cell>
          <cell r="E1815">
            <v>0.38100000000000001</v>
          </cell>
        </row>
        <row r="1816">
          <cell r="C1816" t="str">
            <v>CUNETA</v>
          </cell>
          <cell r="D1816">
            <v>0.33200000000000002</v>
          </cell>
          <cell r="E1816">
            <v>0.316</v>
          </cell>
        </row>
        <row r="1817">
          <cell r="C1817" t="str">
            <v>BASE_GRANULAR</v>
          </cell>
          <cell r="D1817">
            <v>0.75800000000000001</v>
          </cell>
          <cell r="E1817">
            <v>0.72199999999999998</v>
          </cell>
        </row>
        <row r="1818">
          <cell r="C1818" t="str">
            <v>RECICLADO</v>
          </cell>
          <cell r="D1818">
            <v>1.8959999999999999</v>
          </cell>
          <cell r="E1818">
            <v>1.8069999999999999</v>
          </cell>
        </row>
        <row r="1819">
          <cell r="C1819" t="str">
            <v>CONCRETO_ASFÁLTICO</v>
          </cell>
          <cell r="D1819">
            <v>0.4</v>
          </cell>
          <cell r="E1819">
            <v>3.6179999999999999</v>
          </cell>
        </row>
        <row r="1820">
          <cell r="C1820" t="str">
            <v>CUNETA</v>
          </cell>
          <cell r="D1820">
            <v>0.33200000000000002</v>
          </cell>
          <cell r="E1820">
            <v>3</v>
          </cell>
        </row>
        <row r="1821">
          <cell r="C1821" t="str">
            <v>BASE_GRANULAR</v>
          </cell>
          <cell r="D1821">
            <v>0.754</v>
          </cell>
          <cell r="E1821">
            <v>6.8410000000000002</v>
          </cell>
        </row>
        <row r="1822">
          <cell r="C1822" t="str">
            <v>RECICLADO</v>
          </cell>
          <cell r="D1822">
            <v>1.881</v>
          </cell>
          <cell r="E1822">
            <v>17.085999999999999</v>
          </cell>
        </row>
        <row r="1823">
          <cell r="C1823" t="str">
            <v>CONCRETO_ASFÁLTICO</v>
          </cell>
          <cell r="D1823">
            <v>0.4</v>
          </cell>
          <cell r="E1823">
            <v>7.9980000000000002</v>
          </cell>
        </row>
        <row r="1824">
          <cell r="C1824" t="str">
            <v>CUNETA</v>
          </cell>
          <cell r="D1824">
            <v>0.33200000000000002</v>
          </cell>
          <cell r="E1824">
            <v>6.6310000000000002</v>
          </cell>
        </row>
        <row r="1825">
          <cell r="C1825" t="str">
            <v>BASE_GRANULAR</v>
          </cell>
          <cell r="D1825">
            <v>1.333</v>
          </cell>
          <cell r="E1825">
            <v>20.876000000000001</v>
          </cell>
        </row>
        <row r="1826">
          <cell r="C1826" t="str">
            <v>RECICLADO</v>
          </cell>
          <cell r="D1826">
            <v>1.627</v>
          </cell>
          <cell r="E1826">
            <v>35.082000000000001</v>
          </cell>
        </row>
        <row r="1827">
          <cell r="C1827" t="str">
            <v>CONCRETO_ASFÁLTICO</v>
          </cell>
          <cell r="D1827">
            <v>0.4</v>
          </cell>
          <cell r="E1827">
            <v>7.9980000000000002</v>
          </cell>
        </row>
        <row r="1828">
          <cell r="C1828" t="str">
            <v>CUNETA</v>
          </cell>
          <cell r="D1828">
            <v>0.33200000000000002</v>
          </cell>
          <cell r="E1828">
            <v>6.6310000000000002</v>
          </cell>
        </row>
        <row r="1829">
          <cell r="C1829" t="str">
            <v>BASE_GRANULAR</v>
          </cell>
          <cell r="D1829">
            <v>1.333</v>
          </cell>
          <cell r="E1829">
            <v>26.666</v>
          </cell>
        </row>
        <row r="1830">
          <cell r="C1830" t="str">
            <v>RECICLADO</v>
          </cell>
          <cell r="D1830">
            <v>1.627</v>
          </cell>
          <cell r="E1830">
            <v>32.546999999999997</v>
          </cell>
        </row>
        <row r="1831">
          <cell r="C1831" t="str">
            <v>CONCRETO_ASFÁLTICO</v>
          </cell>
          <cell r="D1831">
            <v>0.4</v>
          </cell>
          <cell r="E1831">
            <v>7.9980000000000002</v>
          </cell>
        </row>
        <row r="1832">
          <cell r="C1832" t="str">
            <v>CUNETA</v>
          </cell>
          <cell r="D1832">
            <v>0.33200000000000002</v>
          </cell>
          <cell r="E1832">
            <v>6.6310000000000002</v>
          </cell>
        </row>
        <row r="1833">
          <cell r="C1833" t="str">
            <v>BASE_GRANULAR</v>
          </cell>
          <cell r="D1833">
            <v>1.333</v>
          </cell>
          <cell r="E1833">
            <v>26.666</v>
          </cell>
        </row>
        <row r="1834">
          <cell r="C1834" t="str">
            <v>RECICLADO</v>
          </cell>
          <cell r="D1834">
            <v>1.627</v>
          </cell>
          <cell r="E1834">
            <v>32.546999999999997</v>
          </cell>
        </row>
        <row r="1835">
          <cell r="C1835" t="str">
            <v>CONCRETO_ASFÁLTICO</v>
          </cell>
          <cell r="D1835">
            <v>0.4</v>
          </cell>
          <cell r="E1835">
            <v>7.9980000000000002</v>
          </cell>
        </row>
        <row r="1836">
          <cell r="C1836" t="str">
            <v>CUNETA</v>
          </cell>
          <cell r="D1836">
            <v>0.33200000000000002</v>
          </cell>
          <cell r="E1836">
            <v>6.6310000000000002</v>
          </cell>
        </row>
        <row r="1837">
          <cell r="C1837" t="str">
            <v>BASE_GRANULAR</v>
          </cell>
          <cell r="D1837">
            <v>1.333</v>
          </cell>
          <cell r="E1837">
            <v>26.666</v>
          </cell>
        </row>
        <row r="1838">
          <cell r="C1838" t="str">
            <v>RECICLADO</v>
          </cell>
          <cell r="D1838">
            <v>1.627</v>
          </cell>
          <cell r="E1838">
            <v>32.546999999999997</v>
          </cell>
        </row>
        <row r="1839">
          <cell r="C1839" t="str">
            <v>CONCRETO_ASFÁLTICO</v>
          </cell>
          <cell r="D1839">
            <v>0.4</v>
          </cell>
          <cell r="E1839">
            <v>7.9980000000000002</v>
          </cell>
        </row>
        <row r="1840">
          <cell r="C1840" t="str">
            <v>CUNETA</v>
          </cell>
          <cell r="D1840">
            <v>0.33200000000000002</v>
          </cell>
          <cell r="E1840">
            <v>6.6310000000000002</v>
          </cell>
        </row>
        <row r="1841">
          <cell r="C1841" t="str">
            <v>BASE_GRANULAR</v>
          </cell>
          <cell r="D1841">
            <v>1.3420000000000001</v>
          </cell>
          <cell r="E1841">
            <v>26.75</v>
          </cell>
        </row>
        <row r="1842">
          <cell r="C1842" t="str">
            <v>RECICLADO</v>
          </cell>
          <cell r="D1842">
            <v>1.629</v>
          </cell>
          <cell r="E1842">
            <v>32.561999999999998</v>
          </cell>
        </row>
        <row r="1843">
          <cell r="C1843" t="str">
            <v>CONCRETO_ASFÁLTICO</v>
          </cell>
          <cell r="D1843">
            <v>0.4</v>
          </cell>
          <cell r="E1843">
            <v>1.071</v>
          </cell>
        </row>
        <row r="1844">
          <cell r="C1844" t="str">
            <v>CUNETA</v>
          </cell>
          <cell r="D1844">
            <v>0.33200000000000002</v>
          </cell>
          <cell r="E1844">
            <v>0.88800000000000001</v>
          </cell>
        </row>
        <row r="1845">
          <cell r="C1845" t="str">
            <v>BASE_GRANULAR</v>
          </cell>
          <cell r="D1845">
            <v>1.349</v>
          </cell>
          <cell r="E1845">
            <v>3.6019999999999999</v>
          </cell>
        </row>
        <row r="1846">
          <cell r="C1846" t="str">
            <v>RECICLADO</v>
          </cell>
          <cell r="D1846">
            <v>1.63</v>
          </cell>
          <cell r="E1846">
            <v>4.3620000000000001</v>
          </cell>
        </row>
        <row r="1847">
          <cell r="C1847" t="str">
            <v>CONCRETO_ASFÁLTICO</v>
          </cell>
          <cell r="D1847">
            <v>0.4</v>
          </cell>
          <cell r="E1847">
            <v>2.9289999999999998</v>
          </cell>
        </row>
        <row r="1848">
          <cell r="C1848" t="str">
            <v>CUNETA</v>
          </cell>
          <cell r="D1848">
            <v>0.33200000000000002</v>
          </cell>
          <cell r="E1848">
            <v>2.4279999999999999</v>
          </cell>
        </row>
        <row r="1849">
          <cell r="C1849" t="str">
            <v>BASE_GRANULAR</v>
          </cell>
          <cell r="D1849">
            <v>1.365</v>
          </cell>
          <cell r="E1849">
            <v>9.94</v>
          </cell>
        </row>
        <row r="1850">
          <cell r="C1850" t="str">
            <v>RECICLADO</v>
          </cell>
          <cell r="D1850">
            <v>1.633</v>
          </cell>
          <cell r="E1850">
            <v>11.948</v>
          </cell>
        </row>
        <row r="1851">
          <cell r="C1851" t="str">
            <v>CONCRETO_ASFÁLTICO</v>
          </cell>
          <cell r="D1851">
            <v>0.4</v>
          </cell>
          <cell r="E1851">
            <v>3.75</v>
          </cell>
        </row>
        <row r="1852">
          <cell r="C1852" t="str">
            <v>CUNETA</v>
          </cell>
          <cell r="D1852">
            <v>0.33200000000000002</v>
          </cell>
          <cell r="E1852">
            <v>3.109</v>
          </cell>
        </row>
        <row r="1853">
          <cell r="C1853" t="str">
            <v>BASE_GRANULAR</v>
          </cell>
          <cell r="D1853">
            <v>1.365</v>
          </cell>
          <cell r="E1853">
            <v>12.804</v>
          </cell>
        </row>
        <row r="1854">
          <cell r="C1854" t="str">
            <v>RECICLADO</v>
          </cell>
          <cell r="D1854">
            <v>1.633</v>
          </cell>
          <cell r="E1854">
            <v>15.313000000000001</v>
          </cell>
        </row>
        <row r="1855">
          <cell r="C1855" t="str">
            <v>CONCRETO_ASFÁLTICO</v>
          </cell>
          <cell r="D1855">
            <v>0.4</v>
          </cell>
          <cell r="E1855">
            <v>0</v>
          </cell>
        </row>
        <row r="1856">
          <cell r="C1856" t="str">
            <v>CUNETA</v>
          </cell>
          <cell r="D1856">
            <v>0.33200000000000002</v>
          </cell>
          <cell r="E1856">
            <v>0</v>
          </cell>
        </row>
        <row r="1857">
          <cell r="C1857" t="str">
            <v>BASE_GRANULAR</v>
          </cell>
          <cell r="D1857">
            <v>1.365</v>
          </cell>
          <cell r="E1857">
            <v>0</v>
          </cell>
        </row>
        <row r="1858">
          <cell r="C1858" t="str">
            <v>RECICLADO</v>
          </cell>
          <cell r="D1858">
            <v>1.633</v>
          </cell>
          <cell r="E1858">
            <v>0</v>
          </cell>
        </row>
        <row r="1859">
          <cell r="C1859" t="str">
            <v>CONCRETO_ASFÁLTICO</v>
          </cell>
          <cell r="D1859">
            <v>0.4</v>
          </cell>
          <cell r="E1859">
            <v>0.249</v>
          </cell>
        </row>
        <row r="1860">
          <cell r="C1860" t="str">
            <v>CUNETA</v>
          </cell>
          <cell r="D1860">
            <v>0.33200000000000002</v>
          </cell>
          <cell r="E1860">
            <v>0.20599999999999999</v>
          </cell>
        </row>
        <row r="1861">
          <cell r="C1861" t="str">
            <v>BASE_GRANULAR</v>
          </cell>
          <cell r="D1861">
            <v>1.365</v>
          </cell>
          <cell r="E1861">
            <v>0.85</v>
          </cell>
        </row>
        <row r="1862">
          <cell r="C1862" t="str">
            <v>RECICLADO</v>
          </cell>
          <cell r="D1862">
            <v>1.633</v>
          </cell>
          <cell r="E1862">
            <v>1.0169999999999999</v>
          </cell>
        </row>
        <row r="1863">
          <cell r="C1863" t="str">
            <v>CONCRETO_ASFÁLTICO</v>
          </cell>
          <cell r="D1863">
            <v>0.4</v>
          </cell>
          <cell r="E1863">
            <v>3.9990000000000001</v>
          </cell>
        </row>
        <row r="1864">
          <cell r="C1864" t="str">
            <v>CUNETA</v>
          </cell>
          <cell r="D1864">
            <v>0.33200000000000002</v>
          </cell>
          <cell r="E1864">
            <v>3.3149999999999999</v>
          </cell>
        </row>
        <row r="1865">
          <cell r="C1865" t="str">
            <v>BASE_GRANULAR</v>
          </cell>
          <cell r="D1865">
            <v>1.365</v>
          </cell>
          <cell r="E1865">
            <v>13.654999999999999</v>
          </cell>
        </row>
        <row r="1866">
          <cell r="C1866" t="str">
            <v>RECICLADO</v>
          </cell>
          <cell r="D1866">
            <v>1.633</v>
          </cell>
          <cell r="E1866">
            <v>16.329999999999998</v>
          </cell>
        </row>
        <row r="1867">
          <cell r="C1867" t="str">
            <v>CONCRETO_ASFÁLTICO</v>
          </cell>
          <cell r="D1867">
            <v>0.4</v>
          </cell>
          <cell r="E1867">
            <v>2.4300000000000002</v>
          </cell>
        </row>
        <row r="1868">
          <cell r="C1868" t="str">
            <v>CUNETA</v>
          </cell>
          <cell r="D1868">
            <v>0.33200000000000002</v>
          </cell>
          <cell r="E1868">
            <v>2.0150000000000001</v>
          </cell>
        </row>
        <row r="1869">
          <cell r="C1869" t="str">
            <v>BASE_GRANULAR</v>
          </cell>
          <cell r="D1869">
            <v>1.349</v>
          </cell>
          <cell r="E1869">
            <v>8.2490000000000006</v>
          </cell>
        </row>
        <row r="1870">
          <cell r="C1870" t="str">
            <v>RECICLADO</v>
          </cell>
          <cell r="D1870">
            <v>1.63</v>
          </cell>
          <cell r="E1870">
            <v>9.9160000000000004</v>
          </cell>
        </row>
        <row r="1871">
          <cell r="C1871" t="str">
            <v>CONCRETO_ASFÁLTICO</v>
          </cell>
          <cell r="D1871">
            <v>0.4</v>
          </cell>
          <cell r="E1871">
            <v>1.569</v>
          </cell>
        </row>
        <row r="1872">
          <cell r="C1872" t="str">
            <v>CUNETA</v>
          </cell>
          <cell r="D1872">
            <v>0.33200000000000002</v>
          </cell>
          <cell r="E1872">
            <v>1.3009999999999999</v>
          </cell>
        </row>
        <row r="1873">
          <cell r="C1873" t="str">
            <v>BASE_GRANULAR</v>
          </cell>
          <cell r="D1873">
            <v>1.3380000000000001</v>
          </cell>
          <cell r="E1873">
            <v>5.2709999999999999</v>
          </cell>
        </row>
        <row r="1874">
          <cell r="C1874" t="str">
            <v>RECICLADO</v>
          </cell>
          <cell r="D1874">
            <v>1.6279999999999999</v>
          </cell>
          <cell r="E1874">
            <v>6.391</v>
          </cell>
        </row>
        <row r="1875">
          <cell r="C1875" t="str">
            <v>CONCRETO_ASFÁLTICO</v>
          </cell>
          <cell r="D1875">
            <v>0.4</v>
          </cell>
          <cell r="E1875">
            <v>6.8979999999999997</v>
          </cell>
        </row>
        <row r="1876">
          <cell r="C1876" t="str">
            <v>CUNETA</v>
          </cell>
          <cell r="D1876">
            <v>0.33200000000000002</v>
          </cell>
          <cell r="E1876">
            <v>5.718</v>
          </cell>
        </row>
        <row r="1877">
          <cell r="C1877" t="str">
            <v>BASE_GRANULAR</v>
          </cell>
          <cell r="D1877">
            <v>1.349</v>
          </cell>
          <cell r="E1877">
            <v>23.175999999999998</v>
          </cell>
        </row>
        <row r="1878">
          <cell r="C1878" t="str">
            <v>RECICLADO</v>
          </cell>
          <cell r="D1878">
            <v>1.63</v>
          </cell>
          <cell r="E1878">
            <v>28.1</v>
          </cell>
        </row>
        <row r="1879">
          <cell r="C1879" t="str">
            <v>CONCRETO_ASFÁLTICO</v>
          </cell>
          <cell r="D1879">
            <v>0.4</v>
          </cell>
          <cell r="E1879">
            <v>1.101</v>
          </cell>
        </row>
        <row r="1880">
          <cell r="C1880" t="str">
            <v>CUNETA</v>
          </cell>
          <cell r="D1880">
            <v>0.33200000000000002</v>
          </cell>
          <cell r="E1880">
            <v>0.91200000000000003</v>
          </cell>
        </row>
        <row r="1881">
          <cell r="C1881" t="str">
            <v>BASE_GRANULAR</v>
          </cell>
          <cell r="D1881">
            <v>1.3580000000000001</v>
          </cell>
          <cell r="E1881">
            <v>3.7269999999999999</v>
          </cell>
        </row>
        <row r="1882">
          <cell r="C1882" t="str">
            <v>RECICLADO</v>
          </cell>
          <cell r="D1882">
            <v>1.6319999999999999</v>
          </cell>
          <cell r="E1882">
            <v>4.4889999999999999</v>
          </cell>
        </row>
        <row r="1883">
          <cell r="C1883" t="str">
            <v>CONCRETO_ASFÁLTICO</v>
          </cell>
          <cell r="D1883">
            <v>0.4</v>
          </cell>
          <cell r="E1883">
            <v>3.9990000000000001</v>
          </cell>
        </row>
        <row r="1884">
          <cell r="C1884" t="str">
            <v>CUNETA</v>
          </cell>
          <cell r="D1884">
            <v>0.33200000000000002</v>
          </cell>
          <cell r="E1884">
            <v>3.3149999999999999</v>
          </cell>
        </row>
        <row r="1885">
          <cell r="C1885" t="str">
            <v>BASE_GRANULAR</v>
          </cell>
          <cell r="D1885">
            <v>1.365</v>
          </cell>
          <cell r="E1885">
            <v>13.648999999999999</v>
          </cell>
        </row>
        <row r="1886">
          <cell r="C1886" t="str">
            <v>RECICLADO</v>
          </cell>
          <cell r="D1886">
            <v>1.633</v>
          </cell>
          <cell r="E1886">
            <v>16.329999999999998</v>
          </cell>
        </row>
        <row r="1887">
          <cell r="C1887" t="str">
            <v>CONCRETO_ASFÁLTICO</v>
          </cell>
          <cell r="D1887">
            <v>0.4</v>
          </cell>
          <cell r="E1887">
            <v>0.89900000000000002</v>
          </cell>
        </row>
        <row r="1888">
          <cell r="C1888" t="str">
            <v>CUNETA</v>
          </cell>
          <cell r="D1888">
            <v>0.33200000000000002</v>
          </cell>
          <cell r="E1888">
            <v>0.745</v>
          </cell>
        </row>
        <row r="1889">
          <cell r="C1889" t="str">
            <v>BASE_GRANULAR</v>
          </cell>
          <cell r="D1889">
            <v>1.365</v>
          </cell>
          <cell r="E1889">
            <v>3.0720000000000001</v>
          </cell>
        </row>
        <row r="1890">
          <cell r="C1890" t="str">
            <v>RECICLADO</v>
          </cell>
          <cell r="D1890">
            <v>1.633</v>
          </cell>
          <cell r="E1890">
            <v>3.6709999999999998</v>
          </cell>
        </row>
        <row r="1891">
          <cell r="C1891" t="str">
            <v>CONCRETO_ASFÁLTICO</v>
          </cell>
          <cell r="D1891">
            <v>0.4</v>
          </cell>
          <cell r="E1891">
            <v>3.1</v>
          </cell>
        </row>
        <row r="1892">
          <cell r="C1892" t="str">
            <v>CUNETA</v>
          </cell>
          <cell r="D1892">
            <v>0.33200000000000002</v>
          </cell>
          <cell r="E1892">
            <v>2.57</v>
          </cell>
        </row>
        <row r="1893">
          <cell r="C1893" t="str">
            <v>BASE_GRANULAR</v>
          </cell>
          <cell r="D1893">
            <v>1.365</v>
          </cell>
          <cell r="E1893">
            <v>10.712</v>
          </cell>
        </row>
        <row r="1894">
          <cell r="C1894" t="str">
            <v>RECICLADO</v>
          </cell>
          <cell r="D1894">
            <v>1.633</v>
          </cell>
          <cell r="E1894">
            <v>12.685</v>
          </cell>
        </row>
        <row r="1895">
          <cell r="C1895" t="str">
            <v>CONCRETO_ASFÁLTICO</v>
          </cell>
          <cell r="D1895">
            <v>0.4</v>
          </cell>
          <cell r="E1895">
            <v>1.369</v>
          </cell>
        </row>
        <row r="1896">
          <cell r="C1896" t="str">
            <v>CUNETA</v>
          </cell>
          <cell r="D1896">
            <v>0.33200000000000002</v>
          </cell>
          <cell r="E1896">
            <v>1.135</v>
          </cell>
        </row>
        <row r="1897">
          <cell r="C1897" t="str">
            <v>BASE_GRANULAR</v>
          </cell>
          <cell r="D1897">
            <v>1.365</v>
          </cell>
          <cell r="E1897">
            <v>4.7300000000000004</v>
          </cell>
        </row>
        <row r="1898">
          <cell r="C1898" t="str">
            <v>RECICLADO</v>
          </cell>
          <cell r="D1898">
            <v>1.633</v>
          </cell>
          <cell r="E1898">
            <v>5.601</v>
          </cell>
        </row>
        <row r="1899">
          <cell r="C1899" t="str">
            <v>CONCRETO_ASFÁLTICO</v>
          </cell>
          <cell r="D1899">
            <v>0.4</v>
          </cell>
          <cell r="E1899">
            <v>2.63</v>
          </cell>
        </row>
        <row r="1900">
          <cell r="C1900" t="str">
            <v>CUNETA</v>
          </cell>
          <cell r="D1900">
            <v>0.33200000000000002</v>
          </cell>
          <cell r="E1900">
            <v>2.1800000000000002</v>
          </cell>
        </row>
        <row r="1901">
          <cell r="C1901" t="str">
            <v>BASE_GRANULAR</v>
          </cell>
          <cell r="D1901">
            <v>1.365</v>
          </cell>
          <cell r="E1901">
            <v>8.9990000000000006</v>
          </cell>
        </row>
        <row r="1902">
          <cell r="C1902" t="str">
            <v>RECICLADO</v>
          </cell>
          <cell r="D1902">
            <v>1.633</v>
          </cell>
          <cell r="E1902">
            <v>10.744</v>
          </cell>
        </row>
        <row r="1903">
          <cell r="C1903" t="str">
            <v>CONCRETO_ASFÁLTICO</v>
          </cell>
          <cell r="D1903">
            <v>0.4</v>
          </cell>
          <cell r="E1903">
            <v>3.3690000000000002</v>
          </cell>
        </row>
        <row r="1904">
          <cell r="C1904" t="str">
            <v>CUNETA</v>
          </cell>
          <cell r="D1904">
            <v>0.33200000000000002</v>
          </cell>
          <cell r="E1904">
            <v>2.7930000000000001</v>
          </cell>
        </row>
        <row r="1905">
          <cell r="C1905" t="str">
            <v>BASE_GRANULAR</v>
          </cell>
          <cell r="D1905">
            <v>1.349</v>
          </cell>
          <cell r="E1905">
            <v>11.448</v>
          </cell>
        </row>
        <row r="1906">
          <cell r="C1906" t="str">
            <v>RECICLADO</v>
          </cell>
          <cell r="D1906">
            <v>1.63</v>
          </cell>
          <cell r="E1906">
            <v>13.746</v>
          </cell>
        </row>
        <row r="1907">
          <cell r="C1907" t="str">
            <v>CONCRETO_ASFÁLTICO</v>
          </cell>
          <cell r="D1907">
            <v>0.4</v>
          </cell>
          <cell r="E1907">
            <v>0.63100000000000001</v>
          </cell>
        </row>
        <row r="1908">
          <cell r="C1908" t="str">
            <v>CUNETA</v>
          </cell>
          <cell r="D1908">
            <v>0.33200000000000002</v>
          </cell>
          <cell r="E1908">
            <v>0.52300000000000002</v>
          </cell>
        </row>
        <row r="1909">
          <cell r="C1909" t="str">
            <v>BASE_GRANULAR</v>
          </cell>
          <cell r="D1909">
            <v>1.3440000000000001</v>
          </cell>
          <cell r="E1909">
            <v>2.1240000000000001</v>
          </cell>
        </row>
        <row r="1910">
          <cell r="C1910" t="str">
            <v>RECICLADO</v>
          </cell>
          <cell r="D1910">
            <v>1.629</v>
          </cell>
          <cell r="E1910">
            <v>2.57</v>
          </cell>
        </row>
        <row r="1911">
          <cell r="C1911" t="str">
            <v>CONCRETO_ASFÁLTICO</v>
          </cell>
          <cell r="D1911">
            <v>0.4</v>
          </cell>
          <cell r="E1911">
            <v>7.9980000000000002</v>
          </cell>
        </row>
        <row r="1912">
          <cell r="C1912" t="str">
            <v>CUNETA</v>
          </cell>
          <cell r="D1912">
            <v>0.33200000000000002</v>
          </cell>
          <cell r="E1912">
            <v>6.6310000000000002</v>
          </cell>
        </row>
        <row r="1913">
          <cell r="C1913" t="str">
            <v>BASE_GRANULAR</v>
          </cell>
          <cell r="D1913">
            <v>1.333</v>
          </cell>
          <cell r="E1913">
            <v>26.776</v>
          </cell>
        </row>
        <row r="1914">
          <cell r="C1914" t="str">
            <v>RECICLADO</v>
          </cell>
          <cell r="D1914">
            <v>1.627</v>
          </cell>
          <cell r="E1914">
            <v>32.567</v>
          </cell>
        </row>
        <row r="1915">
          <cell r="C1915" t="str">
            <v>CONCRETO_ASFÁLTICO</v>
          </cell>
          <cell r="D1915">
            <v>0.4</v>
          </cell>
          <cell r="E1915">
            <v>7.9980000000000002</v>
          </cell>
        </row>
        <row r="1916">
          <cell r="C1916" t="str">
            <v>CUNETA</v>
          </cell>
          <cell r="D1916">
            <v>0.33200000000000002</v>
          </cell>
          <cell r="E1916">
            <v>6.6310000000000002</v>
          </cell>
        </row>
        <row r="1917">
          <cell r="C1917" t="str">
            <v>BASE_GRANULAR</v>
          </cell>
          <cell r="D1917">
            <v>1.333</v>
          </cell>
          <cell r="E1917">
            <v>26.666</v>
          </cell>
        </row>
        <row r="1918">
          <cell r="C1918" t="str">
            <v>RECICLADO</v>
          </cell>
          <cell r="D1918">
            <v>1.627</v>
          </cell>
          <cell r="E1918">
            <v>32.546999999999997</v>
          </cell>
        </row>
        <row r="1919">
          <cell r="C1919" t="str">
            <v>CONCRETO_ASFÁLTICO</v>
          </cell>
          <cell r="D1919">
            <v>0.4</v>
          </cell>
          <cell r="E1919">
            <v>7.9980000000000002</v>
          </cell>
        </row>
        <row r="1920">
          <cell r="C1920" t="str">
            <v>CUNETA</v>
          </cell>
          <cell r="D1920">
            <v>0.33200000000000002</v>
          </cell>
          <cell r="E1920">
            <v>6.6310000000000002</v>
          </cell>
        </row>
        <row r="1921">
          <cell r="C1921" t="str">
            <v>BASE_GRANULAR</v>
          </cell>
          <cell r="D1921">
            <v>1.333</v>
          </cell>
          <cell r="E1921">
            <v>26.666</v>
          </cell>
        </row>
        <row r="1922">
          <cell r="C1922" t="str">
            <v>RECICLADO</v>
          </cell>
          <cell r="D1922">
            <v>1.627</v>
          </cell>
          <cell r="E1922">
            <v>32.546999999999997</v>
          </cell>
        </row>
        <row r="1923">
          <cell r="C1923" t="str">
            <v>CONCRETO_ASFÁLTICO</v>
          </cell>
          <cell r="D1923">
            <v>0.4</v>
          </cell>
          <cell r="E1923">
            <v>7.9980000000000002</v>
          </cell>
        </row>
        <row r="1924">
          <cell r="C1924" t="str">
            <v>CUNETA</v>
          </cell>
          <cell r="D1924">
            <v>0.33200000000000002</v>
          </cell>
          <cell r="E1924">
            <v>6.6310000000000002</v>
          </cell>
        </row>
        <row r="1925">
          <cell r="C1925" t="str">
            <v>BASE_GRANULAR</v>
          </cell>
          <cell r="D1925">
            <v>1.333</v>
          </cell>
          <cell r="E1925">
            <v>26.666</v>
          </cell>
        </row>
        <row r="1926">
          <cell r="C1926" t="str">
            <v>RECICLADO</v>
          </cell>
          <cell r="D1926">
            <v>1.627</v>
          </cell>
          <cell r="E1926">
            <v>32.546999999999997</v>
          </cell>
        </row>
        <row r="1927">
          <cell r="C1927" t="str">
            <v>CONCRETO_ASFÁLTICO</v>
          </cell>
          <cell r="D1927">
            <v>0.4</v>
          </cell>
          <cell r="E1927">
            <v>2.09</v>
          </cell>
        </row>
        <row r="1928">
          <cell r="C1928" t="str">
            <v>CUNETA</v>
          </cell>
          <cell r="D1928">
            <v>0.33200000000000002</v>
          </cell>
          <cell r="E1928">
            <v>1.7330000000000001</v>
          </cell>
        </row>
        <row r="1929">
          <cell r="C1929" t="str">
            <v>BASE_GRANULAR</v>
          </cell>
          <cell r="D1929">
            <v>1.349</v>
          </cell>
          <cell r="E1929">
            <v>7.0110000000000001</v>
          </cell>
        </row>
        <row r="1930">
          <cell r="C1930" t="str">
            <v>RECICLADO</v>
          </cell>
          <cell r="D1930">
            <v>1.63</v>
          </cell>
          <cell r="E1930">
            <v>8.5129999999999999</v>
          </cell>
        </row>
        <row r="1931">
          <cell r="C1931" t="str">
            <v>CONCRETO_ASFÁLTICO</v>
          </cell>
          <cell r="D1931">
            <v>0.4</v>
          </cell>
          <cell r="E1931">
            <v>1.909</v>
          </cell>
        </row>
        <row r="1932">
          <cell r="C1932" t="str">
            <v>CUNETA</v>
          </cell>
          <cell r="D1932">
            <v>0.33200000000000002</v>
          </cell>
          <cell r="E1932">
            <v>1.583</v>
          </cell>
        </row>
        <row r="1933">
          <cell r="C1933" t="str">
            <v>BASE_GRANULAR</v>
          </cell>
          <cell r="D1933">
            <v>1.365</v>
          </cell>
          <cell r="E1933">
            <v>6.4779999999999998</v>
          </cell>
        </row>
        <row r="1934">
          <cell r="C1934" t="str">
            <v>RECICLADO</v>
          </cell>
          <cell r="D1934">
            <v>1.633</v>
          </cell>
          <cell r="E1934">
            <v>7.7880000000000003</v>
          </cell>
        </row>
        <row r="1935">
          <cell r="C1935" t="str">
            <v>CONCRETO_ASFÁLTICO</v>
          </cell>
          <cell r="D1935">
            <v>0.4</v>
          </cell>
          <cell r="E1935">
            <v>3.9990000000000001</v>
          </cell>
        </row>
        <row r="1936">
          <cell r="C1936" t="str">
            <v>CUNETA</v>
          </cell>
          <cell r="D1936">
            <v>0.33200000000000002</v>
          </cell>
          <cell r="E1936">
            <v>3.3149999999999999</v>
          </cell>
        </row>
        <row r="1937">
          <cell r="C1937" t="str">
            <v>BASE_GRANULAR</v>
          </cell>
          <cell r="D1937">
            <v>1.365</v>
          </cell>
          <cell r="E1937">
            <v>13.651</v>
          </cell>
        </row>
        <row r="1938">
          <cell r="C1938" t="str">
            <v>RECICLADO</v>
          </cell>
          <cell r="D1938">
            <v>1.633</v>
          </cell>
          <cell r="E1938">
            <v>16.329999999999998</v>
          </cell>
        </row>
        <row r="1939">
          <cell r="C1939" t="str">
            <v>CONCRETO_ASFÁLTICO</v>
          </cell>
          <cell r="D1939">
            <v>0.4</v>
          </cell>
          <cell r="E1939">
            <v>9.0999999999999998E-2</v>
          </cell>
        </row>
        <row r="1940">
          <cell r="C1940" t="str">
            <v>CUNETA</v>
          </cell>
          <cell r="D1940">
            <v>0.33200000000000002</v>
          </cell>
          <cell r="E1940">
            <v>7.4999999999999997E-2</v>
          </cell>
        </row>
        <row r="1941">
          <cell r="C1941" t="str">
            <v>BASE_GRANULAR</v>
          </cell>
          <cell r="D1941">
            <v>1.365</v>
          </cell>
          <cell r="E1941">
            <v>0.309</v>
          </cell>
        </row>
        <row r="1942">
          <cell r="C1942" t="str">
            <v>RECICLADO</v>
          </cell>
          <cell r="D1942">
            <v>1.633</v>
          </cell>
          <cell r="E1942">
            <v>0.37</v>
          </cell>
        </row>
        <row r="1943">
          <cell r="C1943" t="str">
            <v>CONCRETO_ASFÁLTICO</v>
          </cell>
          <cell r="D1943">
            <v>0.4</v>
          </cell>
          <cell r="E1943">
            <v>3.9089999999999998</v>
          </cell>
        </row>
        <row r="1944">
          <cell r="C1944" t="str">
            <v>CUNETA</v>
          </cell>
          <cell r="D1944">
            <v>0.33200000000000002</v>
          </cell>
          <cell r="E1944">
            <v>3.24</v>
          </cell>
        </row>
        <row r="1945">
          <cell r="C1945" t="str">
            <v>BASE_GRANULAR</v>
          </cell>
          <cell r="D1945">
            <v>1.3580000000000001</v>
          </cell>
          <cell r="E1945">
            <v>13.31</v>
          </cell>
        </row>
        <row r="1946">
          <cell r="C1946" t="str">
            <v>RECICLADO</v>
          </cell>
          <cell r="D1946">
            <v>1.6319999999999999</v>
          </cell>
          <cell r="E1946">
            <v>15.954000000000001</v>
          </cell>
        </row>
        <row r="1947">
          <cell r="C1947" t="str">
            <v>CONCRETO_ASFÁLTICO</v>
          </cell>
          <cell r="D1947">
            <v>0.4</v>
          </cell>
          <cell r="E1947">
            <v>2.09</v>
          </cell>
        </row>
        <row r="1948">
          <cell r="C1948" t="str">
            <v>CUNETA</v>
          </cell>
          <cell r="D1948">
            <v>0.33200000000000002</v>
          </cell>
          <cell r="E1948">
            <v>1.7330000000000001</v>
          </cell>
        </row>
        <row r="1949">
          <cell r="C1949" t="str">
            <v>BASE_GRANULAR</v>
          </cell>
          <cell r="D1949">
            <v>1.337</v>
          </cell>
          <cell r="E1949">
            <v>7.0449999999999999</v>
          </cell>
        </row>
        <row r="1950">
          <cell r="C1950" t="str">
            <v>RECICLADO</v>
          </cell>
          <cell r="D1950">
            <v>1.6279999999999999</v>
          </cell>
          <cell r="E1950">
            <v>8.5190000000000001</v>
          </cell>
        </row>
        <row r="1951">
          <cell r="C1951" t="str">
            <v>CONCRETO_ASFÁLTICO</v>
          </cell>
          <cell r="D1951">
            <v>0.4</v>
          </cell>
          <cell r="E1951">
            <v>1.179</v>
          </cell>
        </row>
        <row r="1952">
          <cell r="C1952" t="str">
            <v>CUNETA</v>
          </cell>
          <cell r="D1952">
            <v>0.33200000000000002</v>
          </cell>
          <cell r="E1952">
            <v>0.97699999999999998</v>
          </cell>
        </row>
        <row r="1953">
          <cell r="C1953" t="str">
            <v>BASE_GRANULAR</v>
          </cell>
          <cell r="D1953">
            <v>1.341</v>
          </cell>
          <cell r="E1953">
            <v>3.9470000000000001</v>
          </cell>
        </row>
        <row r="1954">
          <cell r="C1954" t="str">
            <v>RECICLADO</v>
          </cell>
          <cell r="D1954">
            <v>1.629</v>
          </cell>
          <cell r="E1954">
            <v>4.8</v>
          </cell>
        </row>
        <row r="1955">
          <cell r="C1955" t="str">
            <v>CONCRETO_ASFÁLTICO</v>
          </cell>
          <cell r="D1955">
            <v>0.4</v>
          </cell>
          <cell r="E1955">
            <v>0.73</v>
          </cell>
        </row>
        <row r="1956">
          <cell r="C1956" t="str">
            <v>CUNETA</v>
          </cell>
          <cell r="D1956">
            <v>0.33200000000000002</v>
          </cell>
          <cell r="E1956">
            <v>0.60499999999999998</v>
          </cell>
        </row>
        <row r="1957">
          <cell r="C1957" t="str">
            <v>BASE_GRANULAR</v>
          </cell>
          <cell r="D1957">
            <v>1.3480000000000001</v>
          </cell>
          <cell r="E1957">
            <v>2.456</v>
          </cell>
        </row>
        <row r="1958">
          <cell r="C1958" t="str">
            <v>RECICLADO</v>
          </cell>
          <cell r="D1958">
            <v>1.63</v>
          </cell>
          <cell r="E1958">
            <v>2.9750000000000001</v>
          </cell>
        </row>
        <row r="1959">
          <cell r="C1959" t="str">
            <v>CONCRETO_ASFÁLTICO</v>
          </cell>
          <cell r="D1959">
            <v>0.4</v>
          </cell>
          <cell r="E1959">
            <v>3.9990000000000001</v>
          </cell>
        </row>
        <row r="1960">
          <cell r="C1960" t="str">
            <v>CUNETA</v>
          </cell>
          <cell r="D1960">
            <v>0.33200000000000002</v>
          </cell>
          <cell r="E1960">
            <v>3.3149999999999999</v>
          </cell>
        </row>
        <row r="1961">
          <cell r="C1961" t="str">
            <v>BASE_GRANULAR</v>
          </cell>
          <cell r="D1961">
            <v>1.365</v>
          </cell>
          <cell r="E1961">
            <v>13.592000000000001</v>
          </cell>
        </row>
        <row r="1962">
          <cell r="C1962" t="str">
            <v>RECICLADO</v>
          </cell>
          <cell r="D1962">
            <v>1.633</v>
          </cell>
          <cell r="E1962">
            <v>16.32</v>
          </cell>
        </row>
        <row r="1963">
          <cell r="C1963" t="str">
            <v>CONCRETO_ASFÁLTICO</v>
          </cell>
          <cell r="D1963">
            <v>0.4</v>
          </cell>
          <cell r="E1963">
            <v>0.89300000000000002</v>
          </cell>
        </row>
        <row r="1964">
          <cell r="C1964" t="str">
            <v>CUNETA</v>
          </cell>
          <cell r="D1964">
            <v>0.33200000000000002</v>
          </cell>
          <cell r="E1964">
            <v>0.74099999999999999</v>
          </cell>
        </row>
        <row r="1965">
          <cell r="C1965" t="str">
            <v>BASE_GRANULAR</v>
          </cell>
          <cell r="D1965">
            <v>1.365</v>
          </cell>
          <cell r="E1965">
            <v>3.0529999999999999</v>
          </cell>
        </row>
        <row r="1966">
          <cell r="C1966" t="str">
            <v>RECICLADO</v>
          </cell>
          <cell r="D1966">
            <v>1.633</v>
          </cell>
          <cell r="E1966">
            <v>3.649</v>
          </cell>
        </row>
        <row r="1967">
          <cell r="C1967" t="str">
            <v>CONCRETO_ASFÁLTICO</v>
          </cell>
          <cell r="D1967">
            <v>0.4</v>
          </cell>
          <cell r="E1967">
            <v>3.1059999999999999</v>
          </cell>
        </row>
        <row r="1968">
          <cell r="C1968" t="str">
            <v>CUNETA</v>
          </cell>
          <cell r="D1968">
            <v>0.33200000000000002</v>
          </cell>
          <cell r="E1968">
            <v>2.5750000000000002</v>
          </cell>
        </row>
        <row r="1969">
          <cell r="C1969" t="str">
            <v>BASE_GRANULAR</v>
          </cell>
          <cell r="D1969">
            <v>1.365</v>
          </cell>
          <cell r="E1969">
            <v>10.705</v>
          </cell>
        </row>
        <row r="1970">
          <cell r="C1970" t="str">
            <v>RECICLADO</v>
          </cell>
          <cell r="D1970">
            <v>1.633</v>
          </cell>
          <cell r="E1970">
            <v>12.702</v>
          </cell>
        </row>
        <row r="1971">
          <cell r="C1971" t="str">
            <v>CONCRETO_ASFÁLTICO</v>
          </cell>
          <cell r="D1971">
            <v>0.4</v>
          </cell>
          <cell r="E1971">
            <v>3.9990000000000001</v>
          </cell>
        </row>
        <row r="1972">
          <cell r="C1972" t="str">
            <v>CUNETA</v>
          </cell>
          <cell r="D1972">
            <v>0.33200000000000002</v>
          </cell>
          <cell r="E1972">
            <v>3.3149999999999999</v>
          </cell>
        </row>
        <row r="1973">
          <cell r="C1973" t="str">
            <v>BASE_GRANULAR</v>
          </cell>
          <cell r="D1973">
            <v>1.365</v>
          </cell>
          <cell r="E1973">
            <v>13.784000000000001</v>
          </cell>
        </row>
        <row r="1974">
          <cell r="C1974" t="str">
            <v>RECICLADO</v>
          </cell>
          <cell r="D1974">
            <v>1.633</v>
          </cell>
          <cell r="E1974">
            <v>16.356000000000002</v>
          </cell>
        </row>
        <row r="1975">
          <cell r="C1975" t="str">
            <v>CONCRETO_ASFÁLTICO</v>
          </cell>
          <cell r="D1975">
            <v>0.4</v>
          </cell>
          <cell r="E1975">
            <v>0.187</v>
          </cell>
        </row>
        <row r="1976">
          <cell r="C1976" t="str">
            <v>CUNETA</v>
          </cell>
          <cell r="D1976">
            <v>0.33200000000000002</v>
          </cell>
          <cell r="E1976">
            <v>0.155</v>
          </cell>
        </row>
        <row r="1977">
          <cell r="C1977" t="str">
            <v>BASE_GRANULAR</v>
          </cell>
          <cell r="D1977">
            <v>1.365</v>
          </cell>
          <cell r="E1977">
            <v>0.64500000000000002</v>
          </cell>
        </row>
        <row r="1978">
          <cell r="C1978" t="str">
            <v>RECICLADO</v>
          </cell>
          <cell r="D1978">
            <v>1.633</v>
          </cell>
          <cell r="E1978">
            <v>0.76500000000000001</v>
          </cell>
        </row>
        <row r="1979">
          <cell r="C1979" t="str">
            <v>CONCRETO_ASFÁLTICO</v>
          </cell>
          <cell r="D1979">
            <v>0.4</v>
          </cell>
          <cell r="E1979">
            <v>3.8119999999999998</v>
          </cell>
        </row>
        <row r="1980">
          <cell r="C1980" t="str">
            <v>CUNETA</v>
          </cell>
          <cell r="D1980">
            <v>0.33200000000000002</v>
          </cell>
          <cell r="E1980">
            <v>3.16</v>
          </cell>
        </row>
        <row r="1981">
          <cell r="C1981" t="str">
            <v>BASE_GRANULAR</v>
          </cell>
          <cell r="D1981">
            <v>1.365</v>
          </cell>
          <cell r="E1981">
            <v>13.041</v>
          </cell>
        </row>
        <row r="1982">
          <cell r="C1982" t="str">
            <v>RECICLADO</v>
          </cell>
          <cell r="D1982">
            <v>1.633</v>
          </cell>
          <cell r="E1982">
            <v>15.571</v>
          </cell>
        </row>
        <row r="1983">
          <cell r="C1983" t="str">
            <v>CONCRETO_ASFÁLTICO</v>
          </cell>
          <cell r="D1983">
            <v>0.4</v>
          </cell>
          <cell r="E1983">
            <v>1.8109999999999999</v>
          </cell>
        </row>
        <row r="1984">
          <cell r="C1984" t="str">
            <v>CUNETA</v>
          </cell>
          <cell r="D1984">
            <v>0.33200000000000002</v>
          </cell>
          <cell r="E1984">
            <v>1.5009999999999999</v>
          </cell>
        </row>
        <row r="1985">
          <cell r="C1985" t="str">
            <v>BASE_GRANULAR</v>
          </cell>
          <cell r="D1985">
            <v>1.349</v>
          </cell>
          <cell r="E1985">
            <v>6.1470000000000002</v>
          </cell>
        </row>
        <row r="1986">
          <cell r="C1986" t="str">
            <v>RECICLADO</v>
          </cell>
          <cell r="D1986">
            <v>1.63</v>
          </cell>
          <cell r="E1986">
            <v>7.3879999999999999</v>
          </cell>
        </row>
        <row r="1987">
          <cell r="C1987" t="str">
            <v>CONCRETO_ASFÁLTICO</v>
          </cell>
          <cell r="D1987">
            <v>0.4</v>
          </cell>
          <cell r="E1987">
            <v>6.1879999999999997</v>
          </cell>
        </row>
        <row r="1988">
          <cell r="C1988" t="str">
            <v>CUNETA</v>
          </cell>
          <cell r="D1988">
            <v>0.33200000000000002</v>
          </cell>
          <cell r="E1988">
            <v>5.13</v>
          </cell>
        </row>
        <row r="1989">
          <cell r="C1989" t="str">
            <v>BASE_GRANULAR</v>
          </cell>
          <cell r="D1989">
            <v>1.333</v>
          </cell>
          <cell r="E1989">
            <v>20.754000000000001</v>
          </cell>
        </row>
        <row r="1990">
          <cell r="C1990" t="str">
            <v>RECICLADO</v>
          </cell>
          <cell r="D1990">
            <v>1.627</v>
          </cell>
          <cell r="E1990">
            <v>25.201000000000001</v>
          </cell>
        </row>
        <row r="1991">
          <cell r="C1991" t="str">
            <v>CONCRETO_ASFÁLTICO</v>
          </cell>
          <cell r="D1991">
            <v>0.4</v>
          </cell>
          <cell r="E1991">
            <v>7.9980000000000002</v>
          </cell>
        </row>
        <row r="1992">
          <cell r="C1992" t="str">
            <v>CUNETA</v>
          </cell>
          <cell r="D1992">
            <v>0.33200000000000002</v>
          </cell>
          <cell r="E1992">
            <v>6.6310000000000002</v>
          </cell>
        </row>
        <row r="1993">
          <cell r="C1993" t="str">
            <v>BASE_GRANULAR</v>
          </cell>
          <cell r="D1993">
            <v>1.333</v>
          </cell>
          <cell r="E1993">
            <v>26.666</v>
          </cell>
        </row>
        <row r="1994">
          <cell r="C1994" t="str">
            <v>RECICLADO</v>
          </cell>
          <cell r="D1994">
            <v>1.627</v>
          </cell>
          <cell r="E1994">
            <v>32.546999999999997</v>
          </cell>
        </row>
        <row r="1995">
          <cell r="C1995" t="str">
            <v>CONCRETO_ASFÁLTICO</v>
          </cell>
          <cell r="D1995">
            <v>0.4</v>
          </cell>
          <cell r="E1995">
            <v>7.8890000000000002</v>
          </cell>
        </row>
        <row r="1996">
          <cell r="C1996" t="str">
            <v>CUNETA</v>
          </cell>
          <cell r="D1996">
            <v>0.33200000000000002</v>
          </cell>
          <cell r="E1996">
            <v>6.54</v>
          </cell>
        </row>
        <row r="1997">
          <cell r="C1997" t="str">
            <v>BASE_GRANULAR</v>
          </cell>
          <cell r="D1997">
            <v>1.333</v>
          </cell>
          <cell r="E1997">
            <v>26.302</v>
          </cell>
        </row>
        <row r="1998">
          <cell r="C1998" t="str">
            <v>RECICLADO</v>
          </cell>
          <cell r="D1998">
            <v>1.627</v>
          </cell>
          <cell r="E1998">
            <v>32.101999999999997</v>
          </cell>
        </row>
        <row r="1999">
          <cell r="C1999" t="str">
            <v>CONCRETO_ASFÁLTICO</v>
          </cell>
          <cell r="D1999">
            <v>0.4</v>
          </cell>
          <cell r="E1999">
            <v>0.109</v>
          </cell>
        </row>
        <row r="2000">
          <cell r="C2000" t="str">
            <v>CUNETA</v>
          </cell>
          <cell r="D2000">
            <v>0.33200000000000002</v>
          </cell>
          <cell r="E2000">
            <v>9.0999999999999998E-2</v>
          </cell>
        </row>
        <row r="2001">
          <cell r="C2001" t="str">
            <v>BASE_GRANULAR</v>
          </cell>
          <cell r="D2001">
            <v>1.333</v>
          </cell>
          <cell r="E2001">
            <v>0.36399999999999999</v>
          </cell>
        </row>
        <row r="2002">
          <cell r="C2002" t="str">
            <v>RECICLADO</v>
          </cell>
          <cell r="D2002">
            <v>1.627</v>
          </cell>
          <cell r="E2002">
            <v>0.44500000000000001</v>
          </cell>
        </row>
        <row r="2003">
          <cell r="C2003" t="str">
            <v>CONCRETO_ASFÁLTICO</v>
          </cell>
          <cell r="D2003">
            <v>0.4</v>
          </cell>
          <cell r="E2003">
            <v>7.9980000000000002</v>
          </cell>
        </row>
        <row r="2004">
          <cell r="C2004" t="str">
            <v>CUNETA</v>
          </cell>
          <cell r="D2004">
            <v>0.33200000000000002</v>
          </cell>
          <cell r="E2004">
            <v>6.6310000000000002</v>
          </cell>
        </row>
        <row r="2005">
          <cell r="C2005" t="str">
            <v>BASE_GRANULAR</v>
          </cell>
          <cell r="D2005">
            <v>1.333</v>
          </cell>
          <cell r="E2005">
            <v>26.666</v>
          </cell>
        </row>
        <row r="2006">
          <cell r="C2006" t="str">
            <v>RECICLADO</v>
          </cell>
          <cell r="D2006">
            <v>1.627</v>
          </cell>
          <cell r="E2006">
            <v>32.546999999999997</v>
          </cell>
        </row>
        <row r="2007">
          <cell r="C2007" t="str">
            <v>CONCRETO_ASFÁLTICO</v>
          </cell>
          <cell r="D2007">
            <v>0.4</v>
          </cell>
          <cell r="E2007">
            <v>7.9980000000000002</v>
          </cell>
        </row>
        <row r="2008">
          <cell r="C2008" t="str">
            <v>CUNETA</v>
          </cell>
          <cell r="D2008">
            <v>0.33200000000000002</v>
          </cell>
          <cell r="E2008">
            <v>6.6310000000000002</v>
          </cell>
        </row>
        <row r="2009">
          <cell r="C2009" t="str">
            <v>BASE_GRANULAR</v>
          </cell>
          <cell r="D2009">
            <v>1.333</v>
          </cell>
          <cell r="E2009">
            <v>26.666</v>
          </cell>
        </row>
        <row r="2010">
          <cell r="C2010" t="str">
            <v>RECICLADO</v>
          </cell>
          <cell r="D2010">
            <v>1.627</v>
          </cell>
          <cell r="E2010">
            <v>32.546999999999997</v>
          </cell>
        </row>
        <row r="2011">
          <cell r="C2011" t="str">
            <v>CONCRETO_ASFÁLTICO</v>
          </cell>
          <cell r="D2011">
            <v>0.4</v>
          </cell>
          <cell r="E2011">
            <v>7.9980000000000002</v>
          </cell>
        </row>
        <row r="2012">
          <cell r="C2012" t="str">
            <v>CUNETA</v>
          </cell>
          <cell r="D2012">
            <v>0.33200000000000002</v>
          </cell>
          <cell r="E2012">
            <v>6.6310000000000002</v>
          </cell>
        </row>
        <row r="2013">
          <cell r="C2013" t="str">
            <v>BASE_GRANULAR</v>
          </cell>
          <cell r="D2013">
            <v>1.333</v>
          </cell>
          <cell r="E2013">
            <v>26.666</v>
          </cell>
        </row>
        <row r="2014">
          <cell r="C2014" t="str">
            <v>RECICLADO</v>
          </cell>
          <cell r="D2014">
            <v>1.627</v>
          </cell>
          <cell r="E2014">
            <v>32.546999999999997</v>
          </cell>
        </row>
        <row r="2015">
          <cell r="C2015" t="str">
            <v>CONCRETO_ASFÁLTICO</v>
          </cell>
          <cell r="D2015">
            <v>0.4</v>
          </cell>
          <cell r="E2015">
            <v>7.9980000000000002</v>
          </cell>
        </row>
        <row r="2016">
          <cell r="C2016" t="str">
            <v>CUNETA</v>
          </cell>
          <cell r="D2016">
            <v>0.33200000000000002</v>
          </cell>
          <cell r="E2016">
            <v>6.6310000000000002</v>
          </cell>
        </row>
        <row r="2017">
          <cell r="C2017" t="str">
            <v>BASE_GRANULAR</v>
          </cell>
          <cell r="D2017">
            <v>1.345</v>
          </cell>
          <cell r="E2017">
            <v>26.786000000000001</v>
          </cell>
        </row>
        <row r="2018">
          <cell r="C2018" t="str">
            <v>RECICLADO</v>
          </cell>
          <cell r="D2018">
            <v>1.629</v>
          </cell>
          <cell r="E2018">
            <v>32.567999999999998</v>
          </cell>
        </row>
        <row r="2019">
          <cell r="C2019" t="str">
            <v>CONCRETO_ASFÁLTICO</v>
          </cell>
          <cell r="D2019">
            <v>0.4</v>
          </cell>
          <cell r="E2019">
            <v>0.68300000000000005</v>
          </cell>
        </row>
        <row r="2020">
          <cell r="C2020" t="str">
            <v>CUNETA</v>
          </cell>
          <cell r="D2020">
            <v>0.33200000000000002</v>
          </cell>
          <cell r="E2020">
            <v>0.56699999999999995</v>
          </cell>
        </row>
        <row r="2021">
          <cell r="C2021" t="str">
            <v>BASE_GRANULAR</v>
          </cell>
          <cell r="D2021">
            <v>1.349</v>
          </cell>
          <cell r="E2021">
            <v>2.302</v>
          </cell>
        </row>
        <row r="2022">
          <cell r="C2022" t="str">
            <v>RECICLADO</v>
          </cell>
          <cell r="D2022">
            <v>1.63</v>
          </cell>
          <cell r="E2022">
            <v>2.7850000000000001</v>
          </cell>
        </row>
        <row r="2023">
          <cell r="C2023" t="str">
            <v>CONCRETO_ASFÁLTICO</v>
          </cell>
          <cell r="D2023">
            <v>0.4</v>
          </cell>
          <cell r="E2023">
            <v>3.3159999999999998</v>
          </cell>
        </row>
        <row r="2024">
          <cell r="C2024" t="str">
            <v>CUNETA</v>
          </cell>
          <cell r="D2024">
            <v>0.33200000000000002</v>
          </cell>
          <cell r="E2024">
            <v>2.7490000000000001</v>
          </cell>
        </row>
        <row r="2025">
          <cell r="C2025" t="str">
            <v>BASE_GRANULAR</v>
          </cell>
          <cell r="D2025">
            <v>1.365</v>
          </cell>
          <cell r="E2025">
            <v>11.256</v>
          </cell>
        </row>
        <row r="2026">
          <cell r="C2026" t="str">
            <v>RECICLADO</v>
          </cell>
          <cell r="D2026">
            <v>1.633</v>
          </cell>
          <cell r="E2026">
            <v>13.528</v>
          </cell>
        </row>
        <row r="2027">
          <cell r="C2027" t="str">
            <v>CONCRETO_ASFÁLTICO</v>
          </cell>
          <cell r="D2027">
            <v>0.4</v>
          </cell>
          <cell r="E2027">
            <v>2.363</v>
          </cell>
        </row>
        <row r="2028">
          <cell r="C2028" t="str">
            <v>CUNETA</v>
          </cell>
          <cell r="D2028">
            <v>0.33200000000000002</v>
          </cell>
          <cell r="E2028">
            <v>1.9590000000000001</v>
          </cell>
        </row>
        <row r="2029">
          <cell r="C2029" t="str">
            <v>BASE_GRANULAR</v>
          </cell>
          <cell r="D2029">
            <v>1.365</v>
          </cell>
          <cell r="E2029">
            <v>8.07</v>
          </cell>
        </row>
        <row r="2030">
          <cell r="C2030" t="str">
            <v>RECICLADO</v>
          </cell>
          <cell r="D2030">
            <v>1.633</v>
          </cell>
          <cell r="E2030">
            <v>9.65</v>
          </cell>
        </row>
        <row r="2031">
          <cell r="C2031" t="str">
            <v>CONCRETO_ASFÁLTICO</v>
          </cell>
          <cell r="D2031">
            <v>0.4</v>
          </cell>
          <cell r="E2031">
            <v>1.6359999999999999</v>
          </cell>
        </row>
        <row r="2032">
          <cell r="C2032" t="str">
            <v>CUNETA</v>
          </cell>
          <cell r="D2032">
            <v>0.33200000000000002</v>
          </cell>
          <cell r="E2032">
            <v>1.3560000000000001</v>
          </cell>
        </row>
        <row r="2033">
          <cell r="C2033" t="str">
            <v>BASE_GRANULAR</v>
          </cell>
          <cell r="D2033">
            <v>1.365</v>
          </cell>
          <cell r="E2033">
            <v>5.5940000000000003</v>
          </cell>
        </row>
        <row r="2034">
          <cell r="C2034" t="str">
            <v>RECICLADO</v>
          </cell>
          <cell r="D2034">
            <v>1.633</v>
          </cell>
          <cell r="E2034">
            <v>6.6820000000000004</v>
          </cell>
        </row>
        <row r="2035">
          <cell r="C2035" t="str">
            <v>CONCRETO_ASFÁLTICO</v>
          </cell>
          <cell r="D2035">
            <v>0.4</v>
          </cell>
          <cell r="E2035">
            <v>3.9990000000000001</v>
          </cell>
        </row>
        <row r="2036">
          <cell r="C2036" t="str">
            <v>CUNETA</v>
          </cell>
          <cell r="D2036">
            <v>0.33200000000000002</v>
          </cell>
          <cell r="E2036">
            <v>3.3149999999999999</v>
          </cell>
        </row>
        <row r="2037">
          <cell r="C2037" t="str">
            <v>BASE_GRANULAR</v>
          </cell>
          <cell r="D2037">
            <v>1.365</v>
          </cell>
          <cell r="E2037">
            <v>13.673999999999999</v>
          </cell>
        </row>
        <row r="2038">
          <cell r="C2038" t="str">
            <v>RECICLADO</v>
          </cell>
          <cell r="D2038">
            <v>1.633</v>
          </cell>
          <cell r="E2038">
            <v>16.334</v>
          </cell>
        </row>
        <row r="2039">
          <cell r="C2039" t="str">
            <v>CONCRETO_ASFÁLTICO</v>
          </cell>
          <cell r="D2039">
            <v>0.4</v>
          </cell>
          <cell r="E2039">
            <v>1.1279999999999999</v>
          </cell>
        </row>
        <row r="2040">
          <cell r="C2040" t="str">
            <v>CUNETA</v>
          </cell>
          <cell r="D2040">
            <v>0.33200000000000002</v>
          </cell>
          <cell r="E2040">
            <v>0.93500000000000005</v>
          </cell>
        </row>
        <row r="2041">
          <cell r="C2041" t="str">
            <v>BASE_GRANULAR</v>
          </cell>
          <cell r="D2041">
            <v>1.365</v>
          </cell>
          <cell r="E2041">
            <v>3.8580000000000001</v>
          </cell>
        </row>
        <row r="2042">
          <cell r="C2042" t="str">
            <v>RECICLADO</v>
          </cell>
          <cell r="D2042">
            <v>1.633</v>
          </cell>
          <cell r="E2042">
            <v>4.609</v>
          </cell>
        </row>
        <row r="2043">
          <cell r="C2043" t="str">
            <v>CONCRETO_ASFÁLTICO</v>
          </cell>
          <cell r="D2043">
            <v>0.4</v>
          </cell>
          <cell r="E2043">
            <v>2.871</v>
          </cell>
        </row>
        <row r="2044">
          <cell r="C2044" t="str">
            <v>CUNETA</v>
          </cell>
          <cell r="D2044">
            <v>0.33200000000000002</v>
          </cell>
          <cell r="E2044">
            <v>2.38</v>
          </cell>
        </row>
        <row r="2045">
          <cell r="C2045" t="str">
            <v>BASE_GRANULAR</v>
          </cell>
          <cell r="D2045">
            <v>1.365</v>
          </cell>
          <cell r="E2045">
            <v>9.8049999999999997</v>
          </cell>
        </row>
        <row r="2046">
          <cell r="C2046" t="str">
            <v>RECICLADO</v>
          </cell>
          <cell r="D2046">
            <v>1.633</v>
          </cell>
          <cell r="E2046">
            <v>11.723000000000001</v>
          </cell>
        </row>
        <row r="2047">
          <cell r="C2047" t="str">
            <v>CONCRETO_ASFÁLTICO</v>
          </cell>
          <cell r="D2047">
            <v>0.4</v>
          </cell>
          <cell r="E2047">
            <v>2.8079999999999998</v>
          </cell>
        </row>
        <row r="2048">
          <cell r="C2048" t="str">
            <v>CUNETA</v>
          </cell>
          <cell r="D2048">
            <v>0.33200000000000002</v>
          </cell>
          <cell r="E2048">
            <v>2.3279999999999998</v>
          </cell>
        </row>
        <row r="2049">
          <cell r="C2049" t="str">
            <v>BASE_GRANULAR</v>
          </cell>
          <cell r="D2049">
            <v>1.349</v>
          </cell>
          <cell r="E2049">
            <v>9.532</v>
          </cell>
        </row>
        <row r="2050">
          <cell r="C2050" t="str">
            <v>RECICLADO</v>
          </cell>
          <cell r="D2050">
            <v>1.63</v>
          </cell>
          <cell r="E2050">
            <v>11.457000000000001</v>
          </cell>
        </row>
        <row r="2051">
          <cell r="C2051" t="str">
            <v>CONCRETO_ASFÁLTICO</v>
          </cell>
          <cell r="D2051">
            <v>0.4</v>
          </cell>
          <cell r="E2051">
            <v>5.19</v>
          </cell>
        </row>
        <row r="2052">
          <cell r="C2052" t="str">
            <v>CUNETA</v>
          </cell>
          <cell r="D2052">
            <v>0.33200000000000002</v>
          </cell>
          <cell r="E2052">
            <v>4.3029999999999999</v>
          </cell>
        </row>
        <row r="2053">
          <cell r="C2053" t="str">
            <v>BASE_GRANULAR</v>
          </cell>
          <cell r="D2053">
            <v>1.333</v>
          </cell>
          <cell r="E2053">
            <v>17.408999999999999</v>
          </cell>
        </row>
        <row r="2054">
          <cell r="C2054" t="str">
            <v>RECICLADO</v>
          </cell>
          <cell r="D2054">
            <v>1.627</v>
          </cell>
          <cell r="E2054">
            <v>21.138999999999999</v>
          </cell>
        </row>
        <row r="2055">
          <cell r="C2055" t="str">
            <v>CONCRETO_ASFÁLTICO</v>
          </cell>
          <cell r="D2055">
            <v>0.4</v>
          </cell>
          <cell r="E2055">
            <v>7.9980000000000002</v>
          </cell>
        </row>
        <row r="2056">
          <cell r="C2056" t="str">
            <v>CUNETA</v>
          </cell>
          <cell r="D2056">
            <v>0.33200000000000002</v>
          </cell>
          <cell r="E2056">
            <v>6.6310000000000002</v>
          </cell>
        </row>
        <row r="2057">
          <cell r="C2057" t="str">
            <v>BASE_GRANULAR</v>
          </cell>
          <cell r="D2057">
            <v>1.333</v>
          </cell>
          <cell r="E2057">
            <v>26.666</v>
          </cell>
        </row>
        <row r="2058">
          <cell r="C2058" t="str">
            <v>RECICLADO</v>
          </cell>
          <cell r="D2058">
            <v>1.627</v>
          </cell>
          <cell r="E2058">
            <v>32.546999999999997</v>
          </cell>
        </row>
        <row r="2059">
          <cell r="C2059" t="str">
            <v>CONCRETO_ASFÁLTICO</v>
          </cell>
          <cell r="D2059">
            <v>0.4</v>
          </cell>
          <cell r="E2059">
            <v>6.1550000000000002</v>
          </cell>
        </row>
        <row r="2060">
          <cell r="C2060" t="str">
            <v>CUNETA</v>
          </cell>
          <cell r="D2060">
            <v>0.33200000000000002</v>
          </cell>
          <cell r="E2060">
            <v>5.1020000000000003</v>
          </cell>
        </row>
        <row r="2061">
          <cell r="C2061" t="str">
            <v>BASE_GRANULAR</v>
          </cell>
          <cell r="D2061">
            <v>1.349</v>
          </cell>
          <cell r="E2061">
            <v>20.643999999999998</v>
          </cell>
        </row>
        <row r="2062">
          <cell r="C2062" t="str">
            <v>RECICLADO</v>
          </cell>
          <cell r="D2062">
            <v>1.63</v>
          </cell>
          <cell r="E2062">
            <v>25.067</v>
          </cell>
        </row>
        <row r="2063">
          <cell r="C2063" t="str">
            <v>CONCRETO_ASFÁLTICO</v>
          </cell>
          <cell r="D2063">
            <v>0.4</v>
          </cell>
          <cell r="E2063">
            <v>1.8440000000000001</v>
          </cell>
        </row>
        <row r="2064">
          <cell r="C2064" t="str">
            <v>CUNETA</v>
          </cell>
          <cell r="D2064">
            <v>0.33200000000000002</v>
          </cell>
          <cell r="E2064">
            <v>1.528</v>
          </cell>
        </row>
        <row r="2065">
          <cell r="C2065" t="str">
            <v>BASE_GRANULAR</v>
          </cell>
          <cell r="D2065">
            <v>1.365</v>
          </cell>
          <cell r="E2065">
            <v>6.2590000000000003</v>
          </cell>
        </row>
        <row r="2066">
          <cell r="C2066" t="str">
            <v>RECICLADO</v>
          </cell>
          <cell r="D2066">
            <v>1.633</v>
          </cell>
          <cell r="E2066">
            <v>7.5220000000000002</v>
          </cell>
        </row>
        <row r="2067">
          <cell r="C2067" t="str">
            <v>CONCRETO_ASFÁLTICO</v>
          </cell>
          <cell r="D2067">
            <v>0.4</v>
          </cell>
          <cell r="E2067">
            <v>3.7789999999999999</v>
          </cell>
        </row>
        <row r="2068">
          <cell r="C2068" t="str">
            <v>CUNETA</v>
          </cell>
          <cell r="D2068">
            <v>0.33200000000000002</v>
          </cell>
          <cell r="E2068">
            <v>3.133</v>
          </cell>
        </row>
        <row r="2069">
          <cell r="C2069" t="str">
            <v>BASE_GRANULAR</v>
          </cell>
          <cell r="D2069">
            <v>1.365</v>
          </cell>
          <cell r="E2069">
            <v>12.919</v>
          </cell>
        </row>
        <row r="2070">
          <cell r="C2070" t="str">
            <v>RECICLADO</v>
          </cell>
          <cell r="D2070">
            <v>1.633</v>
          </cell>
          <cell r="E2070">
            <v>15.435</v>
          </cell>
        </row>
        <row r="2071">
          <cell r="C2071" t="str">
            <v>CONCRETO_ASFÁLTICO</v>
          </cell>
          <cell r="D2071">
            <v>0.4</v>
          </cell>
          <cell r="E2071">
            <v>0.22</v>
          </cell>
        </row>
        <row r="2072">
          <cell r="C2072" t="str">
            <v>CUNETA</v>
          </cell>
          <cell r="D2072">
            <v>0.33200000000000002</v>
          </cell>
          <cell r="E2072">
            <v>0.182</v>
          </cell>
        </row>
        <row r="2073">
          <cell r="C2073" t="str">
            <v>BASE_GRANULAR</v>
          </cell>
          <cell r="D2073">
            <v>1.365</v>
          </cell>
          <cell r="E2073">
            <v>0.755</v>
          </cell>
        </row>
        <row r="2074">
          <cell r="C2074" t="str">
            <v>RECICLADO</v>
          </cell>
          <cell r="D2074">
            <v>1.633</v>
          </cell>
          <cell r="E2074">
            <v>0.89900000000000002</v>
          </cell>
        </row>
        <row r="2075">
          <cell r="C2075" t="str">
            <v>CONCRETO_ASFÁLTICO</v>
          </cell>
          <cell r="D2075">
            <v>0.4</v>
          </cell>
          <cell r="E2075">
            <v>3.9990000000000001</v>
          </cell>
        </row>
        <row r="2076">
          <cell r="C2076" t="str">
            <v>CUNETA</v>
          </cell>
          <cell r="D2076">
            <v>0.33200000000000002</v>
          </cell>
          <cell r="E2076">
            <v>3.3149999999999999</v>
          </cell>
        </row>
        <row r="2077">
          <cell r="C2077" t="str">
            <v>BASE_GRANULAR</v>
          </cell>
          <cell r="D2077">
            <v>1.365</v>
          </cell>
          <cell r="E2077">
            <v>13.733000000000001</v>
          </cell>
        </row>
        <row r="2078">
          <cell r="C2078" t="str">
            <v>RECICLADO</v>
          </cell>
          <cell r="D2078">
            <v>1.633</v>
          </cell>
          <cell r="E2078">
            <v>16.346</v>
          </cell>
        </row>
        <row r="2079">
          <cell r="C2079" t="str">
            <v>CONCRETO_ASFÁLTICO</v>
          </cell>
          <cell r="D2079">
            <v>0.4</v>
          </cell>
          <cell r="E2079">
            <v>0.98</v>
          </cell>
        </row>
        <row r="2080">
          <cell r="C2080" t="str">
            <v>CUNETA</v>
          </cell>
          <cell r="D2080">
            <v>0.33200000000000002</v>
          </cell>
          <cell r="E2080">
            <v>0.81200000000000006</v>
          </cell>
        </row>
        <row r="2081">
          <cell r="C2081" t="str">
            <v>BASE_GRANULAR</v>
          </cell>
          <cell r="D2081">
            <v>1.365</v>
          </cell>
          <cell r="E2081">
            <v>3.3650000000000002</v>
          </cell>
        </row>
        <row r="2082">
          <cell r="C2082" t="str">
            <v>RECICLADO</v>
          </cell>
          <cell r="D2082">
            <v>1.633</v>
          </cell>
          <cell r="E2082">
            <v>4.0049999999999999</v>
          </cell>
        </row>
        <row r="2083">
          <cell r="C2083" t="str">
            <v>CONCRETO_ASFÁLTICO</v>
          </cell>
          <cell r="D2083">
            <v>0.4</v>
          </cell>
          <cell r="E2083">
            <v>3.0190000000000001</v>
          </cell>
        </row>
        <row r="2084">
          <cell r="C2084" t="str">
            <v>CUNETA</v>
          </cell>
          <cell r="D2084">
            <v>0.33200000000000002</v>
          </cell>
          <cell r="E2084">
            <v>2.5030000000000001</v>
          </cell>
        </row>
        <row r="2085">
          <cell r="C2085" t="str">
            <v>BASE_GRANULAR</v>
          </cell>
          <cell r="D2085">
            <v>1.365</v>
          </cell>
          <cell r="E2085">
            <v>10.32</v>
          </cell>
        </row>
        <row r="2086">
          <cell r="C2086" t="str">
            <v>RECICLADO</v>
          </cell>
          <cell r="D2086">
            <v>1.633</v>
          </cell>
          <cell r="E2086">
            <v>12.331</v>
          </cell>
        </row>
        <row r="2087">
          <cell r="C2087" t="str">
            <v>CONCRETO_ASFÁLTICO</v>
          </cell>
          <cell r="D2087">
            <v>0.4</v>
          </cell>
          <cell r="E2087">
            <v>2.6030000000000002</v>
          </cell>
        </row>
        <row r="2088">
          <cell r="C2088" t="str">
            <v>CUNETA</v>
          </cell>
          <cell r="D2088">
            <v>0.33200000000000002</v>
          </cell>
          <cell r="E2088">
            <v>2.1579999999999999</v>
          </cell>
        </row>
        <row r="2089">
          <cell r="C2089" t="str">
            <v>BASE_GRANULAR</v>
          </cell>
          <cell r="D2089">
            <v>1.341</v>
          </cell>
          <cell r="E2089">
            <v>8.8130000000000006</v>
          </cell>
        </row>
        <row r="2090">
          <cell r="C2090" t="str">
            <v>RECICLADO</v>
          </cell>
          <cell r="D2090">
            <v>1.629</v>
          </cell>
          <cell r="E2090">
            <v>10.618</v>
          </cell>
        </row>
        <row r="2091">
          <cell r="C2091" t="str">
            <v>CONCRETO_ASFÁLTICO</v>
          </cell>
          <cell r="D2091">
            <v>0.4</v>
          </cell>
          <cell r="E2091">
            <v>1.3959999999999999</v>
          </cell>
        </row>
        <row r="2092">
          <cell r="C2092" t="str">
            <v>CUNETA</v>
          </cell>
          <cell r="D2092">
            <v>0.33200000000000002</v>
          </cell>
          <cell r="E2092">
            <v>1.157</v>
          </cell>
        </row>
        <row r="2093">
          <cell r="C2093" t="str">
            <v>BASE_GRANULAR</v>
          </cell>
          <cell r="D2093">
            <v>1.333</v>
          </cell>
          <cell r="E2093">
            <v>4.6669999999999998</v>
          </cell>
        </row>
        <row r="2094">
          <cell r="C2094" t="str">
            <v>RECICLADO</v>
          </cell>
          <cell r="D2094">
            <v>1.627</v>
          </cell>
          <cell r="E2094">
            <v>5.6820000000000004</v>
          </cell>
        </row>
        <row r="2095">
          <cell r="C2095" t="str">
            <v>CONCRETO_ASFÁLTICO</v>
          </cell>
          <cell r="D2095">
            <v>0.4</v>
          </cell>
          <cell r="E2095">
            <v>1.581</v>
          </cell>
        </row>
        <row r="2096">
          <cell r="C2096" t="str">
            <v>CUNETA</v>
          </cell>
          <cell r="D2096">
            <v>0.33200000000000002</v>
          </cell>
          <cell r="E2096">
            <v>1.3109999999999999</v>
          </cell>
        </row>
        <row r="2097">
          <cell r="C2097" t="str">
            <v>BASE_GRANULAR</v>
          </cell>
          <cell r="D2097">
            <v>1.3440000000000001</v>
          </cell>
          <cell r="E2097">
            <v>5.2939999999999996</v>
          </cell>
        </row>
        <row r="2098">
          <cell r="C2098" t="str">
            <v>RECICLADO</v>
          </cell>
          <cell r="D2098">
            <v>1.629</v>
          </cell>
          <cell r="E2098">
            <v>6.4390000000000001</v>
          </cell>
        </row>
        <row r="2099">
          <cell r="C2099" t="str">
            <v>CONCRETO_ASFÁLTICO</v>
          </cell>
          <cell r="D2099">
            <v>0.4</v>
          </cell>
          <cell r="E2099">
            <v>2.4180000000000001</v>
          </cell>
        </row>
        <row r="2100">
          <cell r="C2100" t="str">
            <v>CUNETA</v>
          </cell>
          <cell r="D2100">
            <v>0.33200000000000002</v>
          </cell>
          <cell r="E2100">
            <v>2.004</v>
          </cell>
        </row>
        <row r="2101">
          <cell r="C2101" t="str">
            <v>BASE_GRANULAR</v>
          </cell>
          <cell r="D2101">
            <v>1.36</v>
          </cell>
          <cell r="E2101">
            <v>8.1739999999999995</v>
          </cell>
        </row>
        <row r="2102">
          <cell r="C2102" t="str">
            <v>RECICLADO</v>
          </cell>
          <cell r="D2102">
            <v>1.6319999999999999</v>
          </cell>
          <cell r="E2102">
            <v>9.8580000000000005</v>
          </cell>
        </row>
        <row r="2103">
          <cell r="C2103" t="str">
            <v>CONCRETO_ASFÁLTICO</v>
          </cell>
          <cell r="D2103">
            <v>0.4</v>
          </cell>
          <cell r="E2103">
            <v>3.9990000000000001</v>
          </cell>
        </row>
        <row r="2104">
          <cell r="C2104" t="str">
            <v>CUNETA</v>
          </cell>
          <cell r="D2104">
            <v>0.33200000000000002</v>
          </cell>
          <cell r="E2104">
            <v>3.3149999999999999</v>
          </cell>
        </row>
        <row r="2105">
          <cell r="C2105" t="str">
            <v>BASE_GRANULAR</v>
          </cell>
          <cell r="D2105">
            <v>1.365</v>
          </cell>
          <cell r="E2105">
            <v>13.628</v>
          </cell>
        </row>
        <row r="2106">
          <cell r="C2106" t="str">
            <v>RECICLADO</v>
          </cell>
          <cell r="D2106">
            <v>1.633</v>
          </cell>
          <cell r="E2106">
            <v>16.326000000000001</v>
          </cell>
        </row>
        <row r="2107">
          <cell r="C2107" t="str">
            <v>CONCRETO_ASFÁLTICO</v>
          </cell>
          <cell r="D2107">
            <v>0.4</v>
          </cell>
          <cell r="E2107">
            <v>1.581</v>
          </cell>
        </row>
        <row r="2108">
          <cell r="C2108" t="str">
            <v>CUNETA</v>
          </cell>
          <cell r="D2108">
            <v>0.33200000000000002</v>
          </cell>
          <cell r="E2108">
            <v>1.3109999999999999</v>
          </cell>
        </row>
        <row r="2109">
          <cell r="C2109" t="str">
            <v>BASE_GRANULAR</v>
          </cell>
          <cell r="D2109">
            <v>1.365</v>
          </cell>
          <cell r="E2109">
            <v>5.3979999999999997</v>
          </cell>
        </row>
        <row r="2110">
          <cell r="C2110" t="str">
            <v>RECICLADO</v>
          </cell>
          <cell r="D2110">
            <v>1.633</v>
          </cell>
          <cell r="E2110">
            <v>6.4560000000000004</v>
          </cell>
        </row>
        <row r="2111">
          <cell r="C2111" t="str">
            <v>CONCRETO_ASFÁLTICO</v>
          </cell>
          <cell r="D2111">
            <v>0.4</v>
          </cell>
          <cell r="E2111">
            <v>0</v>
          </cell>
        </row>
        <row r="2112">
          <cell r="C2112" t="str">
            <v>CUNETA</v>
          </cell>
          <cell r="D2112">
            <v>0.33200000000000002</v>
          </cell>
          <cell r="E2112">
            <v>0</v>
          </cell>
        </row>
        <row r="2113">
          <cell r="C2113" t="str">
            <v>BASE_GRANULAR</v>
          </cell>
          <cell r="D2113">
            <v>1.365</v>
          </cell>
          <cell r="E2113">
            <v>1E-3</v>
          </cell>
        </row>
        <row r="2114">
          <cell r="C2114" t="str">
            <v>RECICLADO</v>
          </cell>
          <cell r="D2114">
            <v>1.633</v>
          </cell>
          <cell r="E2114">
            <v>2E-3</v>
          </cell>
        </row>
        <row r="2115">
          <cell r="C2115" t="str">
            <v>CONCRETO_ASFÁLTICO</v>
          </cell>
          <cell r="D2115">
            <v>0.4</v>
          </cell>
          <cell r="E2115">
            <v>2.4180000000000001</v>
          </cell>
        </row>
        <row r="2116">
          <cell r="C2116" t="str">
            <v>CUNETA</v>
          </cell>
          <cell r="D2116">
            <v>0.33200000000000002</v>
          </cell>
          <cell r="E2116">
            <v>2.004</v>
          </cell>
        </row>
        <row r="2117">
          <cell r="C2117" t="str">
            <v>BASE_GRANULAR</v>
          </cell>
          <cell r="D2117">
            <v>1.365</v>
          </cell>
          <cell r="E2117">
            <v>8.2550000000000008</v>
          </cell>
        </row>
        <row r="2118">
          <cell r="C2118" t="str">
            <v>RECICLADO</v>
          </cell>
          <cell r="D2118">
            <v>1.633</v>
          </cell>
          <cell r="E2118">
            <v>9.8719999999999999</v>
          </cell>
        </row>
        <row r="2119">
          <cell r="C2119" t="str">
            <v>CONCRETO_ASFÁLTICO</v>
          </cell>
          <cell r="D2119">
            <v>0.4</v>
          </cell>
          <cell r="E2119">
            <v>3.9990000000000001</v>
          </cell>
        </row>
        <row r="2120">
          <cell r="C2120" t="str">
            <v>CUNETA</v>
          </cell>
          <cell r="D2120">
            <v>0.33200000000000002</v>
          </cell>
          <cell r="E2120">
            <v>3.3149999999999999</v>
          </cell>
        </row>
        <row r="2121">
          <cell r="C2121" t="str">
            <v>BASE_GRANULAR</v>
          </cell>
          <cell r="D2121">
            <v>1.345</v>
          </cell>
          <cell r="E2121">
            <v>13.554</v>
          </cell>
        </row>
        <row r="2122">
          <cell r="C2122" t="str">
            <v>RECICLADO</v>
          </cell>
          <cell r="D2122">
            <v>1.629</v>
          </cell>
          <cell r="E2122">
            <v>16.312000000000001</v>
          </cell>
        </row>
        <row r="2123">
          <cell r="C2123" t="str">
            <v>CONCRETO_ASFÁLTICO</v>
          </cell>
          <cell r="D2123">
            <v>0.4</v>
          </cell>
          <cell r="E2123">
            <v>0.38200000000000001</v>
          </cell>
        </row>
        <row r="2124">
          <cell r="C2124" t="str">
            <v>CUNETA</v>
          </cell>
          <cell r="D2124">
            <v>0.33200000000000002</v>
          </cell>
          <cell r="E2124">
            <v>0.317</v>
          </cell>
        </row>
        <row r="2125">
          <cell r="C2125" t="str">
            <v>BASE_GRANULAR</v>
          </cell>
          <cell r="D2125">
            <v>1.343</v>
          </cell>
          <cell r="E2125">
            <v>1.284</v>
          </cell>
        </row>
        <row r="2126">
          <cell r="C2126" t="str">
            <v>RECICLADO</v>
          </cell>
          <cell r="D2126">
            <v>1.629</v>
          </cell>
          <cell r="E2126">
            <v>1.5569999999999999</v>
          </cell>
        </row>
        <row r="2127">
          <cell r="C2127" t="str">
            <v>CONCRETO_ASFÁLTICO</v>
          </cell>
          <cell r="D2127">
            <v>0.4</v>
          </cell>
          <cell r="E2127">
            <v>6.782</v>
          </cell>
        </row>
        <row r="2128">
          <cell r="C2128" t="str">
            <v>CUNETA</v>
          </cell>
          <cell r="D2128">
            <v>0.33200000000000002</v>
          </cell>
          <cell r="E2128">
            <v>5.6219999999999999</v>
          </cell>
        </row>
        <row r="2129">
          <cell r="C2129" t="str">
            <v>BASE_GRANULAR</v>
          </cell>
          <cell r="D2129">
            <v>1.343</v>
          </cell>
          <cell r="E2129">
            <v>22.77</v>
          </cell>
        </row>
        <row r="2130">
          <cell r="C2130" t="str">
            <v>RECICLADO</v>
          </cell>
          <cell r="D2130">
            <v>1.629</v>
          </cell>
          <cell r="E2130">
            <v>27.623999999999999</v>
          </cell>
        </row>
        <row r="2131">
          <cell r="C2131" t="str">
            <v>CONCRETO_ASFÁLTICO</v>
          </cell>
          <cell r="D2131">
            <v>0.4</v>
          </cell>
          <cell r="E2131">
            <v>0.83499999999999996</v>
          </cell>
        </row>
        <row r="2132">
          <cell r="C2132" t="str">
            <v>CUNETA</v>
          </cell>
          <cell r="D2132">
            <v>0.33200000000000002</v>
          </cell>
          <cell r="E2132">
            <v>0.69199999999999995</v>
          </cell>
        </row>
        <row r="2133">
          <cell r="C2133" t="str">
            <v>BASE_GRANULAR</v>
          </cell>
          <cell r="D2133">
            <v>1.345</v>
          </cell>
          <cell r="E2133">
            <v>2.8050000000000002</v>
          </cell>
        </row>
        <row r="2134">
          <cell r="C2134" t="str">
            <v>RECICLADO</v>
          </cell>
          <cell r="D2134">
            <v>1.629</v>
          </cell>
          <cell r="E2134">
            <v>3.4</v>
          </cell>
        </row>
        <row r="2135">
          <cell r="C2135" t="str">
            <v>CONCRETO_ASFÁLTICO</v>
          </cell>
          <cell r="D2135">
            <v>0.4</v>
          </cell>
          <cell r="E2135">
            <v>3.9990000000000001</v>
          </cell>
        </row>
        <row r="2136">
          <cell r="C2136" t="str">
            <v>CUNETA</v>
          </cell>
          <cell r="D2136">
            <v>0.33200000000000002</v>
          </cell>
          <cell r="E2136">
            <v>3.3149999999999999</v>
          </cell>
        </row>
        <row r="2137">
          <cell r="C2137" t="str">
            <v>BASE_GRANULAR</v>
          </cell>
          <cell r="D2137">
            <v>1.357</v>
          </cell>
          <cell r="E2137">
            <v>13.513</v>
          </cell>
        </row>
        <row r="2138">
          <cell r="C2138" t="str">
            <v>RECICLADO</v>
          </cell>
          <cell r="D2138">
            <v>1.6319999999999999</v>
          </cell>
          <cell r="E2138">
            <v>16.305</v>
          </cell>
        </row>
        <row r="2139">
          <cell r="C2139" t="str">
            <v>CONCRETO_ASFÁLTICO</v>
          </cell>
          <cell r="D2139">
            <v>0.4</v>
          </cell>
          <cell r="E2139">
            <v>3.9990000000000001</v>
          </cell>
        </row>
        <row r="2140">
          <cell r="C2140" t="str">
            <v>CUNETA</v>
          </cell>
          <cell r="D2140">
            <v>0.33200000000000002</v>
          </cell>
          <cell r="E2140">
            <v>3.3149999999999999</v>
          </cell>
        </row>
        <row r="2141">
          <cell r="C2141" t="str">
            <v>BASE_GRANULAR</v>
          </cell>
          <cell r="D2141">
            <v>1.365</v>
          </cell>
          <cell r="E2141">
            <v>13.616</v>
          </cell>
        </row>
        <row r="2142">
          <cell r="C2142" t="str">
            <v>RECICLADO</v>
          </cell>
          <cell r="D2142">
            <v>1.633</v>
          </cell>
          <cell r="E2142">
            <v>16.323</v>
          </cell>
        </row>
        <row r="2143">
          <cell r="C2143" t="str">
            <v>CONCRETO_ASFÁLTICO</v>
          </cell>
          <cell r="D2143">
            <v>0.4</v>
          </cell>
          <cell r="E2143">
            <v>3.9990000000000001</v>
          </cell>
        </row>
        <row r="2144">
          <cell r="C2144" t="str">
            <v>CUNETA</v>
          </cell>
          <cell r="D2144">
            <v>0.33200000000000002</v>
          </cell>
          <cell r="E2144">
            <v>3.3149999999999999</v>
          </cell>
        </row>
        <row r="2145">
          <cell r="C2145" t="str">
            <v>BASE_GRANULAR</v>
          </cell>
          <cell r="D2145">
            <v>1.365</v>
          </cell>
          <cell r="E2145">
            <v>13.659000000000001</v>
          </cell>
        </row>
        <row r="2146">
          <cell r="C2146" t="str">
            <v>RECICLADO</v>
          </cell>
          <cell r="D2146">
            <v>1.633</v>
          </cell>
          <cell r="E2146">
            <v>16.331</v>
          </cell>
        </row>
        <row r="2147">
          <cell r="C2147" t="str">
            <v>CONCRETO_ASFÁLTICO</v>
          </cell>
          <cell r="D2147">
            <v>0.4</v>
          </cell>
          <cell r="E2147">
            <v>3.9990000000000001</v>
          </cell>
        </row>
        <row r="2148">
          <cell r="C2148" t="str">
            <v>CUNETA</v>
          </cell>
          <cell r="D2148">
            <v>0.33200000000000002</v>
          </cell>
          <cell r="E2148">
            <v>3.3149999999999999</v>
          </cell>
        </row>
        <row r="2149">
          <cell r="C2149" t="str">
            <v>BASE_GRANULAR</v>
          </cell>
          <cell r="D2149">
            <v>1.365</v>
          </cell>
          <cell r="E2149">
            <v>13.661</v>
          </cell>
        </row>
        <row r="2150">
          <cell r="C2150" t="str">
            <v>RECICLADO</v>
          </cell>
          <cell r="D2150">
            <v>1.633</v>
          </cell>
          <cell r="E2150">
            <v>16.331</v>
          </cell>
        </row>
        <row r="2151">
          <cell r="C2151" t="str">
            <v>CONCRETO_ASFÁLTICO</v>
          </cell>
          <cell r="D2151">
            <v>0.4</v>
          </cell>
          <cell r="E2151">
            <v>1.165</v>
          </cell>
        </row>
        <row r="2152">
          <cell r="C2152" t="str">
            <v>CUNETA</v>
          </cell>
          <cell r="D2152">
            <v>0.33200000000000002</v>
          </cell>
          <cell r="E2152">
            <v>0.96599999999999997</v>
          </cell>
        </row>
        <row r="2153">
          <cell r="C2153" t="str">
            <v>BASE_GRANULAR</v>
          </cell>
          <cell r="D2153">
            <v>1.365</v>
          </cell>
          <cell r="E2153">
            <v>3.9780000000000002</v>
          </cell>
        </row>
        <row r="2154">
          <cell r="C2154" t="str">
            <v>RECICLADO</v>
          </cell>
          <cell r="D2154">
            <v>1.633</v>
          </cell>
          <cell r="E2154">
            <v>4.7569999999999997</v>
          </cell>
        </row>
        <row r="2155">
          <cell r="C2155" t="str">
            <v>CONCRETO_ASFÁLTICO</v>
          </cell>
          <cell r="D2155">
            <v>0.4</v>
          </cell>
          <cell r="E2155">
            <v>2.8340000000000001</v>
          </cell>
        </row>
        <row r="2156">
          <cell r="C2156" t="str">
            <v>CUNETA</v>
          </cell>
          <cell r="D2156">
            <v>0.33200000000000002</v>
          </cell>
          <cell r="E2156">
            <v>2.35</v>
          </cell>
        </row>
        <row r="2157">
          <cell r="C2157" t="str">
            <v>BASE_GRANULAR</v>
          </cell>
          <cell r="D2157">
            <v>1.365</v>
          </cell>
          <cell r="E2157">
            <v>9.7149999999999999</v>
          </cell>
        </row>
        <row r="2158">
          <cell r="C2158" t="str">
            <v>RECICLADO</v>
          </cell>
          <cell r="D2158">
            <v>1.633</v>
          </cell>
          <cell r="E2158">
            <v>11.581</v>
          </cell>
        </row>
        <row r="2159">
          <cell r="C2159" t="str">
            <v>CONCRETO_ASFÁLTICO</v>
          </cell>
          <cell r="D2159">
            <v>0.4</v>
          </cell>
          <cell r="E2159">
            <v>3.9990000000000001</v>
          </cell>
        </row>
        <row r="2160">
          <cell r="C2160" t="str">
            <v>CUNETA</v>
          </cell>
          <cell r="D2160">
            <v>0.33200000000000002</v>
          </cell>
          <cell r="E2160">
            <v>3.3149999999999999</v>
          </cell>
        </row>
        <row r="2161">
          <cell r="C2161" t="str">
            <v>BASE_GRANULAR</v>
          </cell>
          <cell r="D2161">
            <v>1.365</v>
          </cell>
          <cell r="E2161">
            <v>13.686999999999999</v>
          </cell>
        </row>
        <row r="2162">
          <cell r="C2162" t="str">
            <v>RECICLADO</v>
          </cell>
          <cell r="D2162">
            <v>1.633</v>
          </cell>
          <cell r="E2162">
            <v>16.337</v>
          </cell>
        </row>
        <row r="2163">
          <cell r="C2163" t="str">
            <v>CONCRETO_ASFÁLTICO</v>
          </cell>
          <cell r="D2163">
            <v>0.4</v>
          </cell>
          <cell r="E2163">
            <v>0.432</v>
          </cell>
        </row>
        <row r="2164">
          <cell r="C2164" t="str">
            <v>CUNETA</v>
          </cell>
          <cell r="D2164">
            <v>0.33200000000000002</v>
          </cell>
          <cell r="E2164">
            <v>0.35799999999999998</v>
          </cell>
        </row>
        <row r="2165">
          <cell r="C2165" t="str">
            <v>BASE_GRANULAR</v>
          </cell>
          <cell r="D2165">
            <v>1.365</v>
          </cell>
          <cell r="E2165">
            <v>1.4770000000000001</v>
          </cell>
        </row>
        <row r="2166">
          <cell r="C2166" t="str">
            <v>RECICLADO</v>
          </cell>
          <cell r="D2166">
            <v>1.633</v>
          </cell>
          <cell r="E2166">
            <v>1.764</v>
          </cell>
        </row>
        <row r="2167">
          <cell r="C2167" t="str">
            <v>CONCRETO_ASFÁLTICO</v>
          </cell>
          <cell r="D2167">
            <v>0.4</v>
          </cell>
          <cell r="E2167">
            <v>3.5670000000000002</v>
          </cell>
        </row>
        <row r="2168">
          <cell r="C2168" t="str">
            <v>CUNETA</v>
          </cell>
          <cell r="D2168">
            <v>0.33200000000000002</v>
          </cell>
          <cell r="E2168">
            <v>2.9569999999999999</v>
          </cell>
        </row>
        <row r="2169">
          <cell r="C2169" t="str">
            <v>BASE_GRANULAR</v>
          </cell>
          <cell r="D2169">
            <v>1.3560000000000001</v>
          </cell>
          <cell r="E2169">
            <v>12.141</v>
          </cell>
        </row>
        <row r="2170">
          <cell r="C2170" t="str">
            <v>RECICLADO</v>
          </cell>
          <cell r="D2170">
            <v>1.631</v>
          </cell>
          <cell r="E2170">
            <v>14.56</v>
          </cell>
        </row>
        <row r="2171">
          <cell r="C2171" t="str">
            <v>CONCRETO_ASFÁLTICO</v>
          </cell>
          <cell r="D2171">
            <v>0.4</v>
          </cell>
          <cell r="E2171">
            <v>2.431</v>
          </cell>
        </row>
        <row r="2172">
          <cell r="C2172" t="str">
            <v>CUNETA</v>
          </cell>
          <cell r="D2172">
            <v>0.33200000000000002</v>
          </cell>
          <cell r="E2172">
            <v>2.016</v>
          </cell>
        </row>
        <row r="2173">
          <cell r="C2173" t="str">
            <v>BASE_GRANULAR</v>
          </cell>
          <cell r="D2173">
            <v>1.349</v>
          </cell>
          <cell r="E2173">
            <v>8.2249999999999996</v>
          </cell>
        </row>
        <row r="2174">
          <cell r="C2174" t="str">
            <v>RECICLADO</v>
          </cell>
          <cell r="D2174">
            <v>1.63</v>
          </cell>
          <cell r="E2174">
            <v>9.9149999999999991</v>
          </cell>
        </row>
        <row r="2175">
          <cell r="C2175" t="str">
            <v>CONCRETO_ASFÁLTICO</v>
          </cell>
          <cell r="D2175">
            <v>0.4</v>
          </cell>
          <cell r="E2175">
            <v>1.5680000000000001</v>
          </cell>
        </row>
        <row r="2176">
          <cell r="C2176" t="str">
            <v>CUNETA</v>
          </cell>
          <cell r="D2176">
            <v>0.33200000000000002</v>
          </cell>
          <cell r="E2176">
            <v>1.3</v>
          </cell>
        </row>
        <row r="2177">
          <cell r="C2177" t="str">
            <v>BASE_GRANULAR</v>
          </cell>
          <cell r="D2177">
            <v>1.345</v>
          </cell>
          <cell r="E2177">
            <v>5.282</v>
          </cell>
        </row>
        <row r="2178">
          <cell r="C2178" t="str">
            <v>RECICLADO</v>
          </cell>
          <cell r="D2178">
            <v>1.629</v>
          </cell>
          <cell r="E2178">
            <v>6.3890000000000002</v>
          </cell>
        </row>
        <row r="2179">
          <cell r="C2179" t="str">
            <v>CONCRETO_ASFÁLTICO</v>
          </cell>
          <cell r="D2179">
            <v>0.4</v>
          </cell>
          <cell r="E2179">
            <v>7.9980000000000002</v>
          </cell>
        </row>
        <row r="2180">
          <cell r="C2180" t="str">
            <v>CUNETA</v>
          </cell>
          <cell r="D2180">
            <v>0.33200000000000002</v>
          </cell>
          <cell r="E2180">
            <v>6.6310000000000002</v>
          </cell>
        </row>
        <row r="2181">
          <cell r="C2181" t="str">
            <v>BASE_GRANULAR</v>
          </cell>
          <cell r="D2181">
            <v>1.333</v>
          </cell>
          <cell r="E2181">
            <v>26.786000000000001</v>
          </cell>
        </row>
        <row r="2182">
          <cell r="C2182" t="str">
            <v>RECICLADO</v>
          </cell>
          <cell r="D2182">
            <v>1.627</v>
          </cell>
          <cell r="E2182">
            <v>32.567999999999998</v>
          </cell>
        </row>
        <row r="2183">
          <cell r="C2183" t="str">
            <v>CONCRETO_ASFÁLTICO</v>
          </cell>
          <cell r="D2183">
            <v>0.4</v>
          </cell>
          <cell r="E2183">
            <v>5.5880000000000001</v>
          </cell>
        </row>
        <row r="2184">
          <cell r="C2184" t="str">
            <v>CUNETA</v>
          </cell>
          <cell r="D2184">
            <v>0.33200000000000002</v>
          </cell>
          <cell r="E2184">
            <v>4.6319999999999997</v>
          </cell>
        </row>
        <row r="2185">
          <cell r="C2185" t="str">
            <v>BASE_GRANULAR</v>
          </cell>
          <cell r="D2185">
            <v>1.349</v>
          </cell>
          <cell r="E2185">
            <v>18.741</v>
          </cell>
        </row>
        <row r="2186">
          <cell r="C2186" t="str">
            <v>RECICLADO</v>
          </cell>
          <cell r="D2186">
            <v>1.63</v>
          </cell>
          <cell r="E2186">
            <v>22.757000000000001</v>
          </cell>
        </row>
        <row r="2187">
          <cell r="C2187" t="str">
            <v>CONCRETO_ASFÁLTICO</v>
          </cell>
          <cell r="D2187">
            <v>0.4</v>
          </cell>
          <cell r="E2187">
            <v>2.411</v>
          </cell>
        </row>
        <row r="2188">
          <cell r="C2188" t="str">
            <v>CUNETA</v>
          </cell>
          <cell r="D2188">
            <v>0.33200000000000002</v>
          </cell>
          <cell r="E2188">
            <v>1.9990000000000001</v>
          </cell>
        </row>
        <row r="2189">
          <cell r="C2189" t="str">
            <v>BASE_GRANULAR</v>
          </cell>
          <cell r="D2189">
            <v>1.365</v>
          </cell>
          <cell r="E2189">
            <v>8.1829999999999998</v>
          </cell>
        </row>
        <row r="2190">
          <cell r="C2190" t="str">
            <v>RECICLADO</v>
          </cell>
          <cell r="D2190">
            <v>1.633</v>
          </cell>
          <cell r="E2190">
            <v>9.8360000000000003</v>
          </cell>
        </row>
        <row r="2191">
          <cell r="C2191" t="str">
            <v>CONCRETO_ASFÁLTICO</v>
          </cell>
          <cell r="D2191">
            <v>0.4</v>
          </cell>
          <cell r="E2191">
            <v>3.9990000000000001</v>
          </cell>
        </row>
        <row r="2192">
          <cell r="C2192" t="str">
            <v>CUNETA</v>
          </cell>
          <cell r="D2192">
            <v>0.33200000000000002</v>
          </cell>
          <cell r="E2192">
            <v>3.3149999999999999</v>
          </cell>
        </row>
        <row r="2193">
          <cell r="C2193" t="str">
            <v>BASE_GRANULAR</v>
          </cell>
          <cell r="D2193">
            <v>1.365</v>
          </cell>
          <cell r="E2193">
            <v>13.654999999999999</v>
          </cell>
        </row>
        <row r="2194">
          <cell r="C2194" t="str">
            <v>RECICLADO</v>
          </cell>
          <cell r="D2194">
            <v>1.633</v>
          </cell>
          <cell r="E2194">
            <v>16.329999999999998</v>
          </cell>
        </row>
        <row r="2195">
          <cell r="C2195" t="str">
            <v>CONCRETO_ASFÁLTICO</v>
          </cell>
          <cell r="D2195">
            <v>0.4</v>
          </cell>
          <cell r="E2195">
            <v>0.309</v>
          </cell>
        </row>
        <row r="2196">
          <cell r="C2196" t="str">
            <v>CUNETA</v>
          </cell>
          <cell r="D2196">
            <v>0.33200000000000002</v>
          </cell>
          <cell r="E2196">
            <v>0.25600000000000001</v>
          </cell>
        </row>
        <row r="2197">
          <cell r="C2197" t="str">
            <v>BASE_GRANULAR</v>
          </cell>
          <cell r="D2197">
            <v>1.365</v>
          </cell>
          <cell r="E2197">
            <v>1.054</v>
          </cell>
        </row>
        <row r="2198">
          <cell r="C2198" t="str">
            <v>RECICLADO</v>
          </cell>
          <cell r="D2198">
            <v>1.633</v>
          </cell>
          <cell r="E2198">
            <v>1.26</v>
          </cell>
        </row>
        <row r="2199">
          <cell r="C2199" t="str">
            <v>CONCRETO_ASFÁLTICO</v>
          </cell>
          <cell r="D2199">
            <v>0.4</v>
          </cell>
          <cell r="E2199">
            <v>0</v>
          </cell>
        </row>
        <row r="2200">
          <cell r="C2200" t="str">
            <v>CUNETA</v>
          </cell>
          <cell r="D2200">
            <v>0.33200000000000002</v>
          </cell>
          <cell r="E2200">
            <v>0</v>
          </cell>
        </row>
        <row r="2201">
          <cell r="C2201" t="str">
            <v>BASE_GRANULAR</v>
          </cell>
          <cell r="D2201">
            <v>1.365</v>
          </cell>
          <cell r="E2201">
            <v>0</v>
          </cell>
        </row>
        <row r="2202">
          <cell r="C2202" t="str">
            <v>RECICLADO</v>
          </cell>
          <cell r="D2202">
            <v>1.633</v>
          </cell>
          <cell r="E2202">
            <v>0</v>
          </cell>
        </row>
        <row r="2203">
          <cell r="C2203" t="str">
            <v>CONCRETO_ASFÁLTICO</v>
          </cell>
          <cell r="D2203">
            <v>0.4</v>
          </cell>
          <cell r="E2203">
            <v>3.6909999999999998</v>
          </cell>
        </row>
        <row r="2204">
          <cell r="C2204" t="str">
            <v>CUNETA</v>
          </cell>
          <cell r="D2204">
            <v>0.33200000000000002</v>
          </cell>
          <cell r="E2204">
            <v>3.0590000000000002</v>
          </cell>
        </row>
        <row r="2205">
          <cell r="C2205" t="str">
            <v>BASE_GRANULAR</v>
          </cell>
          <cell r="D2205">
            <v>1.365</v>
          </cell>
          <cell r="E2205">
            <v>12.601000000000001</v>
          </cell>
        </row>
        <row r="2206">
          <cell r="C2206" t="str">
            <v>RECICLADO</v>
          </cell>
          <cell r="D2206">
            <v>1.633</v>
          </cell>
          <cell r="E2206">
            <v>15.07</v>
          </cell>
        </row>
        <row r="2207">
          <cell r="C2207" t="str">
            <v>CONCRETO_ASFÁLTICO</v>
          </cell>
          <cell r="D2207">
            <v>0.4</v>
          </cell>
          <cell r="E2207">
            <v>3.028</v>
          </cell>
        </row>
        <row r="2208">
          <cell r="C2208" t="str">
            <v>CUNETA</v>
          </cell>
          <cell r="D2208">
            <v>0.33200000000000002</v>
          </cell>
          <cell r="E2208">
            <v>2.5099999999999998</v>
          </cell>
        </row>
        <row r="2209">
          <cell r="C2209" t="str">
            <v>BASE_GRANULAR</v>
          </cell>
          <cell r="D2209">
            <v>1.349</v>
          </cell>
          <cell r="E2209">
            <v>10.278</v>
          </cell>
        </row>
        <row r="2210">
          <cell r="C2210" t="str">
            <v>RECICLADO</v>
          </cell>
          <cell r="D2210">
            <v>1.63</v>
          </cell>
          <cell r="E2210">
            <v>12.353999999999999</v>
          </cell>
        </row>
        <row r="2211">
          <cell r="C2211" t="str">
            <v>CONCRETO_ASFÁLTICO</v>
          </cell>
          <cell r="D2211">
            <v>0.4</v>
          </cell>
          <cell r="E2211">
            <v>4.97</v>
          </cell>
        </row>
        <row r="2212">
          <cell r="C2212" t="str">
            <v>CUNETA</v>
          </cell>
          <cell r="D2212">
            <v>0.33200000000000002</v>
          </cell>
          <cell r="E2212">
            <v>4.12</v>
          </cell>
        </row>
        <row r="2213">
          <cell r="C2213" t="str">
            <v>BASE_GRANULAR</v>
          </cell>
          <cell r="D2213">
            <v>1.333</v>
          </cell>
          <cell r="E2213">
            <v>16.670000000000002</v>
          </cell>
        </row>
        <row r="2214">
          <cell r="C2214" t="str">
            <v>RECICLADO</v>
          </cell>
          <cell r="D2214">
            <v>1.627</v>
          </cell>
          <cell r="E2214">
            <v>20.242999999999999</v>
          </cell>
        </row>
        <row r="2215">
          <cell r="C2215" t="str">
            <v>CONCRETO_ASFÁLTICO</v>
          </cell>
          <cell r="D2215">
            <v>0.4</v>
          </cell>
          <cell r="E2215">
            <v>7.9980000000000002</v>
          </cell>
        </row>
        <row r="2216">
          <cell r="C2216" t="str">
            <v>CUNETA</v>
          </cell>
          <cell r="D2216">
            <v>0.33200000000000002</v>
          </cell>
          <cell r="E2216">
            <v>6.6310000000000002</v>
          </cell>
        </row>
        <row r="2217">
          <cell r="C2217" t="str">
            <v>BASE_GRANULAR</v>
          </cell>
          <cell r="D2217">
            <v>1.333</v>
          </cell>
          <cell r="E2217">
            <v>26.666</v>
          </cell>
        </row>
        <row r="2218">
          <cell r="C2218" t="str">
            <v>RECICLADO</v>
          </cell>
          <cell r="D2218">
            <v>1.627</v>
          </cell>
          <cell r="E2218">
            <v>32.546999999999997</v>
          </cell>
        </row>
        <row r="2219">
          <cell r="C2219" t="str">
            <v>CONCRETO_ASFÁLTICO</v>
          </cell>
          <cell r="D2219">
            <v>0.4</v>
          </cell>
          <cell r="E2219">
            <v>7.9980000000000002</v>
          </cell>
        </row>
        <row r="2220">
          <cell r="C2220" t="str">
            <v>CUNETA</v>
          </cell>
          <cell r="D2220">
            <v>0.33200000000000002</v>
          </cell>
          <cell r="E2220">
            <v>6.6310000000000002</v>
          </cell>
        </row>
        <row r="2221">
          <cell r="C2221" t="str">
            <v>BASE_GRANULAR</v>
          </cell>
          <cell r="D2221">
            <v>1.333</v>
          </cell>
          <cell r="E2221">
            <v>26.666</v>
          </cell>
        </row>
        <row r="2222">
          <cell r="C2222" t="str">
            <v>RECICLADO</v>
          </cell>
          <cell r="D2222">
            <v>1.627</v>
          </cell>
          <cell r="E2222">
            <v>32.546999999999997</v>
          </cell>
        </row>
        <row r="2223">
          <cell r="C2223" t="str">
            <v>CONCRETO_ASFÁLTICO</v>
          </cell>
          <cell r="D2223">
            <v>0.4</v>
          </cell>
          <cell r="E2223">
            <v>3.7149999999999999</v>
          </cell>
        </row>
        <row r="2224">
          <cell r="C2224" t="str">
            <v>CUNETA</v>
          </cell>
          <cell r="D2224">
            <v>0.33200000000000002</v>
          </cell>
          <cell r="E2224">
            <v>3.08</v>
          </cell>
        </row>
        <row r="2225">
          <cell r="C2225" t="str">
            <v>BASE_GRANULAR</v>
          </cell>
          <cell r="D2225">
            <v>1.349</v>
          </cell>
          <cell r="E2225">
            <v>12.461</v>
          </cell>
        </row>
        <row r="2226">
          <cell r="C2226" t="str">
            <v>RECICLADO</v>
          </cell>
          <cell r="D2226">
            <v>1.63</v>
          </cell>
          <cell r="E2226">
            <v>15.131</v>
          </cell>
        </row>
        <row r="2227">
          <cell r="C2227" t="str">
            <v>CONCRETO_ASFÁLTICO</v>
          </cell>
          <cell r="D2227">
            <v>0.4</v>
          </cell>
          <cell r="E2227">
            <v>0.28399999999999997</v>
          </cell>
        </row>
        <row r="2228">
          <cell r="C2228" t="str">
            <v>CUNETA</v>
          </cell>
          <cell r="D2228">
            <v>0.33200000000000002</v>
          </cell>
          <cell r="E2228">
            <v>0.23599999999999999</v>
          </cell>
        </row>
        <row r="2229">
          <cell r="C2229" t="str">
            <v>BASE_GRANULAR</v>
          </cell>
          <cell r="D2229">
            <v>1.3520000000000001</v>
          </cell>
          <cell r="E2229">
            <v>0.96</v>
          </cell>
        </row>
        <row r="2230">
          <cell r="C2230" t="str">
            <v>RECICLADO</v>
          </cell>
          <cell r="D2230">
            <v>1.631</v>
          </cell>
          <cell r="E2230">
            <v>1.1579999999999999</v>
          </cell>
        </row>
        <row r="2231">
          <cell r="C2231" t="str">
            <v>CONCRETO_ASFÁLTICO</v>
          </cell>
          <cell r="D2231">
            <v>0.4</v>
          </cell>
          <cell r="E2231">
            <v>3.9990000000000001</v>
          </cell>
        </row>
        <row r="2232">
          <cell r="C2232" t="str">
            <v>CUNETA</v>
          </cell>
          <cell r="D2232">
            <v>0.33200000000000002</v>
          </cell>
          <cell r="E2232">
            <v>3.3149999999999999</v>
          </cell>
        </row>
        <row r="2233">
          <cell r="C2233" t="str">
            <v>BASE_GRANULAR</v>
          </cell>
          <cell r="D2233">
            <v>1.365</v>
          </cell>
          <cell r="E2233">
            <v>13.605</v>
          </cell>
        </row>
        <row r="2234">
          <cell r="C2234" t="str">
            <v>RECICLADO</v>
          </cell>
          <cell r="D2234">
            <v>1.633</v>
          </cell>
          <cell r="E2234">
            <v>16.321999999999999</v>
          </cell>
        </row>
        <row r="2235">
          <cell r="C2235" t="str">
            <v>CONCRETO_ASFÁLTICO</v>
          </cell>
          <cell r="D2235">
            <v>0.4</v>
          </cell>
          <cell r="E2235">
            <v>1.3560000000000001</v>
          </cell>
        </row>
        <row r="2236">
          <cell r="C2236" t="str">
            <v>CUNETA</v>
          </cell>
          <cell r="D2236">
            <v>0.33200000000000002</v>
          </cell>
          <cell r="E2236">
            <v>1.1240000000000001</v>
          </cell>
        </row>
        <row r="2237">
          <cell r="C2237" t="str">
            <v>BASE_GRANULAR</v>
          </cell>
          <cell r="D2237">
            <v>1.365</v>
          </cell>
          <cell r="E2237">
            <v>4.6319999999999997</v>
          </cell>
        </row>
        <row r="2238">
          <cell r="C2238" t="str">
            <v>RECICLADO</v>
          </cell>
          <cell r="D2238">
            <v>1.633</v>
          </cell>
          <cell r="E2238">
            <v>5.5359999999999996</v>
          </cell>
        </row>
        <row r="2239">
          <cell r="C2239" t="str">
            <v>CONCRETO_ASFÁLTICO</v>
          </cell>
          <cell r="D2239">
            <v>0.4</v>
          </cell>
          <cell r="E2239">
            <v>2.6440000000000001</v>
          </cell>
        </row>
        <row r="2240">
          <cell r="C2240" t="str">
            <v>CUNETA</v>
          </cell>
          <cell r="D2240">
            <v>0.33200000000000002</v>
          </cell>
          <cell r="E2240">
            <v>2.1920000000000002</v>
          </cell>
        </row>
        <row r="2241">
          <cell r="C2241" t="str">
            <v>BASE_GRANULAR</v>
          </cell>
          <cell r="D2241">
            <v>1.365</v>
          </cell>
          <cell r="E2241">
            <v>9.0969999999999995</v>
          </cell>
        </row>
        <row r="2242">
          <cell r="C2242" t="str">
            <v>RECICLADO</v>
          </cell>
          <cell r="D2242">
            <v>1.633</v>
          </cell>
          <cell r="E2242">
            <v>10.808999999999999</v>
          </cell>
        </row>
        <row r="2243">
          <cell r="C2243" t="str">
            <v>CONCRETO_ASFÁLTICO</v>
          </cell>
          <cell r="D2243">
            <v>0.4</v>
          </cell>
          <cell r="E2243">
            <v>3.9990000000000001</v>
          </cell>
        </row>
        <row r="2244">
          <cell r="C2244" t="str">
            <v>CUNETA</v>
          </cell>
          <cell r="D2244">
            <v>0.33200000000000002</v>
          </cell>
          <cell r="E2244">
            <v>3.3149999999999999</v>
          </cell>
        </row>
        <row r="2245">
          <cell r="C2245" t="str">
            <v>BASE_GRANULAR</v>
          </cell>
          <cell r="D2245">
            <v>1.365</v>
          </cell>
          <cell r="E2245">
            <v>13.760999999999999</v>
          </cell>
        </row>
        <row r="2246">
          <cell r="C2246" t="str">
            <v>RECICLADO</v>
          </cell>
          <cell r="D2246">
            <v>1.633</v>
          </cell>
          <cell r="E2246">
            <v>16.350999999999999</v>
          </cell>
        </row>
        <row r="2247">
          <cell r="C2247" t="str">
            <v>CONCRETO_ASFÁLTICO</v>
          </cell>
          <cell r="D2247">
            <v>0.4</v>
          </cell>
          <cell r="E2247">
            <v>0.64700000000000002</v>
          </cell>
        </row>
        <row r="2248">
          <cell r="C2248" t="str">
            <v>CUNETA</v>
          </cell>
          <cell r="D2248">
            <v>0.33200000000000002</v>
          </cell>
          <cell r="E2248">
            <v>0.53600000000000003</v>
          </cell>
        </row>
        <row r="2249">
          <cell r="C2249" t="str">
            <v>BASE_GRANULAR</v>
          </cell>
          <cell r="D2249">
            <v>1.365</v>
          </cell>
          <cell r="E2249">
            <v>2.226</v>
          </cell>
        </row>
        <row r="2250">
          <cell r="C2250" t="str">
            <v>RECICLADO</v>
          </cell>
          <cell r="D2250">
            <v>1.633</v>
          </cell>
          <cell r="E2250">
            <v>2.645</v>
          </cell>
        </row>
        <row r="2251">
          <cell r="C2251" t="str">
            <v>CONCRETO_ASFÁLTICO</v>
          </cell>
          <cell r="D2251">
            <v>0.4</v>
          </cell>
          <cell r="E2251">
            <v>3.3519999999999999</v>
          </cell>
        </row>
        <row r="2252">
          <cell r="C2252" t="str">
            <v>CUNETA</v>
          </cell>
          <cell r="D2252">
            <v>0.33200000000000002</v>
          </cell>
          <cell r="E2252">
            <v>2.7789999999999999</v>
          </cell>
        </row>
        <row r="2253">
          <cell r="C2253" t="str">
            <v>BASE_GRANULAR</v>
          </cell>
          <cell r="D2253">
            <v>1.365</v>
          </cell>
          <cell r="E2253">
            <v>11.461</v>
          </cell>
        </row>
        <row r="2254">
          <cell r="C2254" t="str">
            <v>RECICLADO</v>
          </cell>
          <cell r="D2254">
            <v>1.633</v>
          </cell>
          <cell r="E2254">
            <v>13.692</v>
          </cell>
        </row>
        <row r="2255">
          <cell r="C2255" t="str">
            <v>CONCRETO_ASFÁLTICO</v>
          </cell>
          <cell r="D2255">
            <v>0.4</v>
          </cell>
          <cell r="E2255">
            <v>3.9990000000000001</v>
          </cell>
        </row>
        <row r="2256">
          <cell r="C2256" t="str">
            <v>CUNETA</v>
          </cell>
          <cell r="D2256">
            <v>0.33200000000000002</v>
          </cell>
          <cell r="E2256">
            <v>3.3149999999999999</v>
          </cell>
        </row>
        <row r="2257">
          <cell r="C2257" t="str">
            <v>BASE_GRANULAR</v>
          </cell>
          <cell r="D2257">
            <v>1.365</v>
          </cell>
          <cell r="E2257">
            <v>13.67</v>
          </cell>
        </row>
        <row r="2258">
          <cell r="C2258" t="str">
            <v>RECICLADO</v>
          </cell>
          <cell r="D2258">
            <v>1.633</v>
          </cell>
          <cell r="E2258">
            <v>16.332999999999998</v>
          </cell>
        </row>
        <row r="2259">
          <cell r="C2259" t="str">
            <v>CONCRETO_ASFÁLTICO</v>
          </cell>
          <cell r="D2259">
            <v>0.4</v>
          </cell>
          <cell r="E2259">
            <v>2.2469999999999999</v>
          </cell>
        </row>
        <row r="2260">
          <cell r="C2260" t="str">
            <v>CUNETA</v>
          </cell>
          <cell r="D2260">
            <v>0.33200000000000002</v>
          </cell>
          <cell r="E2260">
            <v>1.8620000000000001</v>
          </cell>
        </row>
        <row r="2261">
          <cell r="C2261" t="str">
            <v>BASE_GRANULAR</v>
          </cell>
          <cell r="D2261">
            <v>1.349</v>
          </cell>
          <cell r="E2261">
            <v>7.6269999999999998</v>
          </cell>
        </row>
        <row r="2262">
          <cell r="C2262" t="str">
            <v>RECICLADO</v>
          </cell>
          <cell r="D2262">
            <v>1.63</v>
          </cell>
          <cell r="E2262">
            <v>9.1660000000000004</v>
          </cell>
        </row>
        <row r="2263">
          <cell r="C2263" t="str">
            <v>CONCRETO_ASFÁLTICO</v>
          </cell>
          <cell r="D2263">
            <v>0.4</v>
          </cell>
          <cell r="E2263">
            <v>5.7519999999999998</v>
          </cell>
        </row>
        <row r="2264">
          <cell r="C2264" t="str">
            <v>CUNETA</v>
          </cell>
          <cell r="D2264">
            <v>0.33200000000000002</v>
          </cell>
          <cell r="E2264">
            <v>4.7679999999999998</v>
          </cell>
        </row>
        <row r="2265">
          <cell r="C2265" t="str">
            <v>BASE_GRANULAR</v>
          </cell>
          <cell r="D2265">
            <v>1.333</v>
          </cell>
          <cell r="E2265">
            <v>19.292000000000002</v>
          </cell>
        </row>
        <row r="2266">
          <cell r="C2266" t="str">
            <v>RECICLADO</v>
          </cell>
          <cell r="D2266">
            <v>1.627</v>
          </cell>
          <cell r="E2266">
            <v>23.425999999999998</v>
          </cell>
        </row>
        <row r="2267">
          <cell r="C2267" t="str">
            <v>CONCRETO_ASFÁLTICO</v>
          </cell>
          <cell r="D2267">
            <v>0.4</v>
          </cell>
          <cell r="E2267">
            <v>7.9980000000000002</v>
          </cell>
        </row>
        <row r="2268">
          <cell r="C2268" t="str">
            <v>CUNETA</v>
          </cell>
          <cell r="D2268">
            <v>0.33200000000000002</v>
          </cell>
          <cell r="E2268">
            <v>6.6310000000000002</v>
          </cell>
        </row>
        <row r="2269">
          <cell r="C2269" t="str">
            <v>BASE_GRANULAR</v>
          </cell>
          <cell r="D2269">
            <v>1.34</v>
          </cell>
          <cell r="E2269">
            <v>26.736000000000001</v>
          </cell>
        </row>
        <row r="2270">
          <cell r="C2270" t="str">
            <v>RECICLADO</v>
          </cell>
          <cell r="D2270">
            <v>1.629</v>
          </cell>
          <cell r="E2270">
            <v>32.56</v>
          </cell>
        </row>
        <row r="2271">
          <cell r="C2271" t="str">
            <v>CONCRETO_ASFÁLTICO</v>
          </cell>
          <cell r="D2271">
            <v>0.4</v>
          </cell>
          <cell r="E2271">
            <v>2.6869999999999998</v>
          </cell>
        </row>
        <row r="2272">
          <cell r="C2272" t="str">
            <v>CUNETA</v>
          </cell>
          <cell r="D2272">
            <v>0.33200000000000002</v>
          </cell>
          <cell r="E2272">
            <v>2.2280000000000002</v>
          </cell>
        </row>
        <row r="2273">
          <cell r="C2273" t="str">
            <v>BASE_GRANULAR</v>
          </cell>
          <cell r="D2273">
            <v>1.349</v>
          </cell>
          <cell r="E2273">
            <v>9.0370000000000008</v>
          </cell>
        </row>
        <row r="2274">
          <cell r="C2274" t="str">
            <v>RECICLADO</v>
          </cell>
          <cell r="D2274">
            <v>1.63</v>
          </cell>
          <cell r="E2274">
            <v>10.949</v>
          </cell>
        </row>
        <row r="2275">
          <cell r="C2275" t="str">
            <v>CONCRETO_ASFÁLTICO</v>
          </cell>
          <cell r="D2275">
            <v>0.4</v>
          </cell>
          <cell r="E2275">
            <v>1.3120000000000001</v>
          </cell>
        </row>
        <row r="2276">
          <cell r="C2276" t="str">
            <v>CUNETA</v>
          </cell>
          <cell r="D2276">
            <v>0.33200000000000002</v>
          </cell>
          <cell r="E2276">
            <v>1.0880000000000001</v>
          </cell>
        </row>
        <row r="2277">
          <cell r="C2277" t="str">
            <v>BASE_GRANULAR</v>
          </cell>
          <cell r="D2277">
            <v>1.3540000000000001</v>
          </cell>
          <cell r="E2277">
            <v>4.4340000000000002</v>
          </cell>
        </row>
        <row r="2278">
          <cell r="C2278" t="str">
            <v>RECICLADO</v>
          </cell>
          <cell r="D2278">
            <v>1.631</v>
          </cell>
          <cell r="E2278">
            <v>5.3490000000000002</v>
          </cell>
        </row>
        <row r="2279">
          <cell r="C2279" t="str">
            <v>CONCRETO_ASFÁLTICO</v>
          </cell>
          <cell r="D2279">
            <v>0.4</v>
          </cell>
          <cell r="E2279">
            <v>3.9990000000000001</v>
          </cell>
        </row>
        <row r="2280">
          <cell r="C2280" t="str">
            <v>CUNETA</v>
          </cell>
          <cell r="D2280">
            <v>0.33200000000000002</v>
          </cell>
          <cell r="E2280">
            <v>3.3149999999999999</v>
          </cell>
        </row>
        <row r="2281">
          <cell r="C2281" t="str">
            <v>BASE_GRANULAR</v>
          </cell>
          <cell r="D2281">
            <v>1.365</v>
          </cell>
          <cell r="E2281">
            <v>13.597</v>
          </cell>
        </row>
        <row r="2282">
          <cell r="C2282" t="str">
            <v>RECICLADO</v>
          </cell>
          <cell r="D2282">
            <v>1.633</v>
          </cell>
          <cell r="E2282">
            <v>16.32</v>
          </cell>
        </row>
        <row r="2283">
          <cell r="C2283" t="str">
            <v>CONCRETO_ASFÁLTICO</v>
          </cell>
          <cell r="D2283">
            <v>0.4</v>
          </cell>
          <cell r="E2283">
            <v>3.9990000000000001</v>
          </cell>
        </row>
        <row r="2284">
          <cell r="C2284" t="str">
            <v>CUNETA</v>
          </cell>
          <cell r="D2284">
            <v>0.33200000000000002</v>
          </cell>
          <cell r="E2284">
            <v>3.3149999999999999</v>
          </cell>
        </row>
        <row r="2285">
          <cell r="C2285" t="str">
            <v>BASE_GRANULAR</v>
          </cell>
          <cell r="D2285">
            <v>1.365</v>
          </cell>
          <cell r="E2285">
            <v>13.656000000000001</v>
          </cell>
        </row>
        <row r="2286">
          <cell r="C2286" t="str">
            <v>RECICLADO</v>
          </cell>
          <cell r="D2286">
            <v>1.633</v>
          </cell>
          <cell r="E2286">
            <v>16.329999999999998</v>
          </cell>
        </row>
        <row r="2287">
          <cell r="C2287" t="str">
            <v>CONCRETO_ASFÁLTICO</v>
          </cell>
          <cell r="D2287">
            <v>0.4</v>
          </cell>
          <cell r="E2287">
            <v>0.68799999999999994</v>
          </cell>
        </row>
        <row r="2288">
          <cell r="C2288" t="str">
            <v>CUNETA</v>
          </cell>
          <cell r="D2288">
            <v>0.33200000000000002</v>
          </cell>
          <cell r="E2288">
            <v>0.56999999999999995</v>
          </cell>
        </row>
        <row r="2289">
          <cell r="C2289" t="str">
            <v>BASE_GRANULAR</v>
          </cell>
          <cell r="D2289">
            <v>1.365</v>
          </cell>
          <cell r="E2289">
            <v>2.3479999999999999</v>
          </cell>
        </row>
        <row r="2290">
          <cell r="C2290" t="str">
            <v>RECICLADO</v>
          </cell>
          <cell r="D2290">
            <v>1.633</v>
          </cell>
          <cell r="E2290">
            <v>2.8079999999999998</v>
          </cell>
        </row>
        <row r="2291">
          <cell r="C2291" t="str">
            <v>CONCRETO_ASFÁLTICO</v>
          </cell>
          <cell r="D2291">
            <v>0.4</v>
          </cell>
          <cell r="E2291">
            <v>3.3119999999999998</v>
          </cell>
        </row>
        <row r="2292">
          <cell r="C2292" t="str">
            <v>CUNETA</v>
          </cell>
          <cell r="D2292">
            <v>0.33200000000000002</v>
          </cell>
          <cell r="E2292">
            <v>2.7450000000000001</v>
          </cell>
        </row>
        <row r="2293">
          <cell r="C2293" t="str">
            <v>BASE_GRANULAR</v>
          </cell>
          <cell r="D2293">
            <v>1.365</v>
          </cell>
          <cell r="E2293">
            <v>11.311999999999999</v>
          </cell>
        </row>
        <row r="2294">
          <cell r="C2294" t="str">
            <v>RECICLADO</v>
          </cell>
          <cell r="D2294">
            <v>1.633</v>
          </cell>
          <cell r="E2294">
            <v>13.523</v>
          </cell>
        </row>
        <row r="2295">
          <cell r="C2295" t="str">
            <v>CONCRETO_ASFÁLTICO</v>
          </cell>
          <cell r="D2295">
            <v>0.4</v>
          </cell>
          <cell r="E2295">
            <v>3.9990000000000001</v>
          </cell>
        </row>
        <row r="2296">
          <cell r="C2296" t="str">
            <v>CUNETA</v>
          </cell>
          <cell r="D2296">
            <v>0.33200000000000002</v>
          </cell>
          <cell r="E2296">
            <v>3.3149999999999999</v>
          </cell>
        </row>
        <row r="2297">
          <cell r="C2297" t="str">
            <v>BASE_GRANULAR</v>
          </cell>
          <cell r="D2297">
            <v>1.365</v>
          </cell>
          <cell r="E2297">
            <v>13.661</v>
          </cell>
        </row>
        <row r="2298">
          <cell r="C2298" t="str">
            <v>RECICLADO</v>
          </cell>
          <cell r="D2298">
            <v>1.633</v>
          </cell>
          <cell r="E2298">
            <v>16.331</v>
          </cell>
        </row>
        <row r="2299">
          <cell r="C2299" t="str">
            <v>CONCRETO_ASFÁLTICO</v>
          </cell>
          <cell r="D2299">
            <v>0.4</v>
          </cell>
          <cell r="E2299">
            <v>1.6339999999999999</v>
          </cell>
        </row>
        <row r="2300">
          <cell r="C2300" t="str">
            <v>CUNETA</v>
          </cell>
          <cell r="D2300">
            <v>0.33200000000000002</v>
          </cell>
          <cell r="E2300">
            <v>1.355</v>
          </cell>
        </row>
        <row r="2301">
          <cell r="C2301" t="str">
            <v>BASE_GRANULAR</v>
          </cell>
          <cell r="D2301">
            <v>1.365</v>
          </cell>
          <cell r="E2301">
            <v>5.5819999999999999</v>
          </cell>
        </row>
        <row r="2302">
          <cell r="C2302" t="str">
            <v>RECICLADO</v>
          </cell>
          <cell r="D2302">
            <v>1.633</v>
          </cell>
          <cell r="E2302">
            <v>6.673</v>
          </cell>
        </row>
        <row r="2303">
          <cell r="C2303" t="str">
            <v>CONCRETO_ASFÁLTICO</v>
          </cell>
          <cell r="D2303">
            <v>0.4</v>
          </cell>
          <cell r="E2303">
            <v>2.3650000000000002</v>
          </cell>
        </row>
        <row r="2304">
          <cell r="C2304" t="str">
            <v>CUNETA</v>
          </cell>
          <cell r="D2304">
            <v>0.33200000000000002</v>
          </cell>
          <cell r="E2304">
            <v>1.9610000000000001</v>
          </cell>
        </row>
        <row r="2305">
          <cell r="C2305" t="str">
            <v>BASE_GRANULAR</v>
          </cell>
          <cell r="D2305">
            <v>1.365</v>
          </cell>
          <cell r="E2305">
            <v>8.0760000000000005</v>
          </cell>
        </row>
        <row r="2306">
          <cell r="C2306" t="str">
            <v>RECICLADO</v>
          </cell>
          <cell r="D2306">
            <v>1.633</v>
          </cell>
          <cell r="E2306">
            <v>9.6579999999999995</v>
          </cell>
        </row>
        <row r="2307">
          <cell r="C2307" t="str">
            <v>CONCRETO_ASFÁLTICO</v>
          </cell>
          <cell r="D2307">
            <v>0.4</v>
          </cell>
          <cell r="E2307">
            <v>3.9990000000000001</v>
          </cell>
        </row>
        <row r="2308">
          <cell r="C2308" t="str">
            <v>CUNETA</v>
          </cell>
          <cell r="D2308">
            <v>0.33200000000000002</v>
          </cell>
          <cell r="E2308">
            <v>3.3149999999999999</v>
          </cell>
        </row>
        <row r="2309">
          <cell r="C2309" t="str">
            <v>BASE_GRANULAR</v>
          </cell>
          <cell r="D2309">
            <v>1.3580000000000001</v>
          </cell>
          <cell r="E2309">
            <v>13.616</v>
          </cell>
        </row>
        <row r="2310">
          <cell r="C2310" t="str">
            <v>RECICLADO</v>
          </cell>
          <cell r="D2310">
            <v>1.6319999999999999</v>
          </cell>
          <cell r="E2310">
            <v>16.323</v>
          </cell>
        </row>
        <row r="2311">
          <cell r="C2311" t="str">
            <v>CONCRETO_ASFÁLTICO</v>
          </cell>
          <cell r="D2311">
            <v>0.4</v>
          </cell>
          <cell r="E2311">
            <v>3.6339999999999999</v>
          </cell>
        </row>
        <row r="2312">
          <cell r="C2312" t="str">
            <v>CUNETA</v>
          </cell>
          <cell r="D2312">
            <v>0.33200000000000002</v>
          </cell>
          <cell r="E2312">
            <v>3.012</v>
          </cell>
        </row>
        <row r="2313">
          <cell r="C2313" t="str">
            <v>BASE_GRANULAR</v>
          </cell>
          <cell r="D2313">
            <v>1.343</v>
          </cell>
          <cell r="E2313">
            <v>12.268000000000001</v>
          </cell>
        </row>
        <row r="2314">
          <cell r="C2314" t="str">
            <v>RECICLADO</v>
          </cell>
          <cell r="D2314">
            <v>1.629</v>
          </cell>
          <cell r="E2314">
            <v>14.813000000000001</v>
          </cell>
        </row>
        <row r="2315">
          <cell r="C2315" t="str">
            <v>CONCRETO_ASFÁLTICO</v>
          </cell>
          <cell r="D2315">
            <v>0.4</v>
          </cell>
          <cell r="E2315">
            <v>0.36599999999999999</v>
          </cell>
        </row>
        <row r="2316">
          <cell r="C2316" t="str">
            <v>CUNETA</v>
          </cell>
          <cell r="D2316">
            <v>0.33200000000000002</v>
          </cell>
          <cell r="E2316">
            <v>0.30299999999999999</v>
          </cell>
        </row>
        <row r="2317">
          <cell r="C2317" t="str">
            <v>BASE_GRANULAR</v>
          </cell>
          <cell r="D2317">
            <v>1.341</v>
          </cell>
          <cell r="E2317">
            <v>1.2270000000000001</v>
          </cell>
        </row>
        <row r="2318">
          <cell r="C2318" t="str">
            <v>RECICLADO</v>
          </cell>
          <cell r="D2318">
            <v>1.629</v>
          </cell>
          <cell r="E2318">
            <v>1.4890000000000001</v>
          </cell>
        </row>
        <row r="2319">
          <cell r="C2319" t="str">
            <v>CONCRETO_ASFÁLTICO</v>
          </cell>
          <cell r="D2319">
            <v>0.4</v>
          </cell>
          <cell r="E2319">
            <v>5.3730000000000002</v>
          </cell>
        </row>
        <row r="2320">
          <cell r="C2320" t="str">
            <v>CUNETA</v>
          </cell>
          <cell r="D2320">
            <v>0.33200000000000002</v>
          </cell>
          <cell r="E2320">
            <v>4.4550000000000001</v>
          </cell>
        </row>
        <row r="2321">
          <cell r="C2321" t="str">
            <v>BASE_GRANULAR</v>
          </cell>
          <cell r="D2321">
            <v>1.349</v>
          </cell>
          <cell r="E2321">
            <v>18.077000000000002</v>
          </cell>
        </row>
        <row r="2322">
          <cell r="C2322" t="str">
            <v>RECICLADO</v>
          </cell>
          <cell r="D2322">
            <v>1.63</v>
          </cell>
          <cell r="E2322">
            <v>21.893999999999998</v>
          </cell>
        </row>
        <row r="2323">
          <cell r="C2323" t="str">
            <v>CONCRETO_ASFÁLTICO</v>
          </cell>
          <cell r="D2323">
            <v>0.4</v>
          </cell>
          <cell r="E2323">
            <v>2.625</v>
          </cell>
        </row>
        <row r="2324">
          <cell r="C2324" t="str">
            <v>CUNETA</v>
          </cell>
          <cell r="D2324">
            <v>0.33200000000000002</v>
          </cell>
          <cell r="E2324">
            <v>2.1760000000000002</v>
          </cell>
        </row>
        <row r="2325">
          <cell r="C2325" t="str">
            <v>BASE_GRANULAR</v>
          </cell>
          <cell r="D2325">
            <v>1.365</v>
          </cell>
          <cell r="E2325">
            <v>8.9090000000000007</v>
          </cell>
        </row>
        <row r="2326">
          <cell r="C2326" t="str">
            <v>RECICLADO</v>
          </cell>
          <cell r="D2326">
            <v>1.633</v>
          </cell>
          <cell r="E2326">
            <v>10.71</v>
          </cell>
        </row>
        <row r="2327">
          <cell r="C2327" t="str">
            <v>CONCRETO_ASFÁLTICO</v>
          </cell>
          <cell r="D2327">
            <v>0.4</v>
          </cell>
          <cell r="E2327">
            <v>3.0139999999999998</v>
          </cell>
        </row>
        <row r="2328">
          <cell r="C2328" t="str">
            <v>CUNETA</v>
          </cell>
          <cell r="D2328">
            <v>0.33200000000000002</v>
          </cell>
          <cell r="E2328">
            <v>2.4980000000000002</v>
          </cell>
        </row>
        <row r="2329">
          <cell r="C2329" t="str">
            <v>BASE_GRANULAR</v>
          </cell>
          <cell r="D2329">
            <v>1.365</v>
          </cell>
          <cell r="E2329">
            <v>10.289</v>
          </cell>
        </row>
        <row r="2330">
          <cell r="C2330" t="str">
            <v>RECICLADO</v>
          </cell>
          <cell r="D2330">
            <v>1.633</v>
          </cell>
          <cell r="E2330">
            <v>12.305999999999999</v>
          </cell>
        </row>
        <row r="2331">
          <cell r="C2331" t="str">
            <v>CONCRETO_ASFÁLTICO</v>
          </cell>
          <cell r="D2331">
            <v>0.4</v>
          </cell>
          <cell r="E2331">
            <v>0.98499999999999999</v>
          </cell>
        </row>
        <row r="2332">
          <cell r="C2332" t="str">
            <v>CUNETA</v>
          </cell>
          <cell r="D2332">
            <v>0.33200000000000002</v>
          </cell>
          <cell r="E2332">
            <v>0.81699999999999995</v>
          </cell>
        </row>
        <row r="2333">
          <cell r="C2333" t="str">
            <v>BASE_GRANULAR</v>
          </cell>
          <cell r="D2333">
            <v>1.365</v>
          </cell>
          <cell r="E2333">
            <v>3.3639999999999999</v>
          </cell>
        </row>
        <row r="2334">
          <cell r="C2334" t="str">
            <v>RECICLADO</v>
          </cell>
          <cell r="D2334">
            <v>1.633</v>
          </cell>
          <cell r="E2334">
            <v>4.024</v>
          </cell>
        </row>
        <row r="2335">
          <cell r="C2335" t="str">
            <v>CONCRETO_ASFÁLTICO</v>
          </cell>
          <cell r="D2335">
            <v>0.4</v>
          </cell>
          <cell r="E2335">
            <v>3.9990000000000001</v>
          </cell>
        </row>
        <row r="2336">
          <cell r="C2336" t="str">
            <v>CUNETA</v>
          </cell>
          <cell r="D2336">
            <v>0.33200000000000002</v>
          </cell>
          <cell r="E2336">
            <v>3.3149999999999999</v>
          </cell>
        </row>
        <row r="2337">
          <cell r="C2337" t="str">
            <v>BASE_GRANULAR</v>
          </cell>
          <cell r="D2337">
            <v>1.353</v>
          </cell>
          <cell r="E2337">
            <v>13.593999999999999</v>
          </cell>
        </row>
        <row r="2338">
          <cell r="C2338" t="str">
            <v>RECICLADO</v>
          </cell>
          <cell r="D2338">
            <v>1.631</v>
          </cell>
          <cell r="E2338">
            <v>16.318999999999999</v>
          </cell>
        </row>
        <row r="2339">
          <cell r="C2339" t="str">
            <v>CONCRETO_ASFÁLTICO</v>
          </cell>
          <cell r="D2339">
            <v>0.4</v>
          </cell>
          <cell r="E2339">
            <v>0.65400000000000003</v>
          </cell>
        </row>
        <row r="2340">
          <cell r="C2340" t="str">
            <v>CUNETA</v>
          </cell>
          <cell r="D2340">
            <v>0.33200000000000002</v>
          </cell>
          <cell r="E2340">
            <v>0.54200000000000004</v>
          </cell>
        </row>
        <row r="2341">
          <cell r="C2341" t="str">
            <v>BASE_GRANULAR</v>
          </cell>
          <cell r="D2341">
            <v>1.349</v>
          </cell>
          <cell r="E2341">
            <v>2.2109999999999999</v>
          </cell>
        </row>
        <row r="2342">
          <cell r="C2342" t="str">
            <v>RECICLADO</v>
          </cell>
          <cell r="D2342">
            <v>1.63</v>
          </cell>
          <cell r="E2342">
            <v>2.6680000000000001</v>
          </cell>
        </row>
        <row r="2343">
          <cell r="C2343" t="str">
            <v>CONCRETO_ASFÁLTICO</v>
          </cell>
          <cell r="D2343">
            <v>0.4</v>
          </cell>
          <cell r="E2343">
            <v>7.3440000000000003</v>
          </cell>
        </row>
        <row r="2344">
          <cell r="C2344" t="str">
            <v>CUNETA</v>
          </cell>
          <cell r="D2344">
            <v>0.33200000000000002</v>
          </cell>
          <cell r="E2344">
            <v>6.0880000000000001</v>
          </cell>
        </row>
        <row r="2345">
          <cell r="C2345" t="str">
            <v>BASE_GRANULAR</v>
          </cell>
          <cell r="D2345">
            <v>1.347</v>
          </cell>
          <cell r="E2345">
            <v>24.757000000000001</v>
          </cell>
        </row>
        <row r="2346">
          <cell r="C2346" t="str">
            <v>RECICLADO</v>
          </cell>
          <cell r="D2346">
            <v>1.63</v>
          </cell>
          <cell r="E2346">
            <v>29.931999999999999</v>
          </cell>
        </row>
        <row r="2347">
          <cell r="C2347" t="str">
            <v>CONCRETO_ASFÁLTICO</v>
          </cell>
          <cell r="D2347">
            <v>0.4</v>
          </cell>
          <cell r="E2347">
            <v>0.30299999999999999</v>
          </cell>
        </row>
        <row r="2348">
          <cell r="C2348" t="str">
            <v>CUNETA</v>
          </cell>
          <cell r="D2348">
            <v>0.33200000000000002</v>
          </cell>
          <cell r="E2348">
            <v>0.251</v>
          </cell>
        </row>
        <row r="2349">
          <cell r="C2349" t="str">
            <v>BASE_GRANULAR</v>
          </cell>
          <cell r="D2349">
            <v>1.349</v>
          </cell>
          <cell r="E2349">
            <v>1.022</v>
          </cell>
        </row>
        <row r="2350">
          <cell r="C2350" t="str">
            <v>RECICLADO</v>
          </cell>
          <cell r="D2350">
            <v>1.63</v>
          </cell>
          <cell r="E2350">
            <v>1.236</v>
          </cell>
        </row>
        <row r="2351">
          <cell r="C2351" t="str">
            <v>CONCRETO_ASFÁLTICO</v>
          </cell>
          <cell r="D2351">
            <v>0.4</v>
          </cell>
          <cell r="E2351">
            <v>3.6960000000000002</v>
          </cell>
        </row>
        <row r="2352">
          <cell r="C2352" t="str">
            <v>CUNETA</v>
          </cell>
          <cell r="D2352">
            <v>0.33200000000000002</v>
          </cell>
          <cell r="E2352">
            <v>3.0640000000000001</v>
          </cell>
        </row>
        <row r="2353">
          <cell r="C2353" t="str">
            <v>BASE_GRANULAR</v>
          </cell>
          <cell r="D2353">
            <v>1.365</v>
          </cell>
          <cell r="E2353">
            <v>12.553000000000001</v>
          </cell>
        </row>
        <row r="2354">
          <cell r="C2354" t="str">
            <v>RECICLADO</v>
          </cell>
          <cell r="D2354">
            <v>1.633</v>
          </cell>
          <cell r="E2354">
            <v>15.08</v>
          </cell>
        </row>
        <row r="2355">
          <cell r="C2355" t="str">
            <v>CONCRETO_ASFÁLTICO</v>
          </cell>
          <cell r="D2355">
            <v>0.4</v>
          </cell>
          <cell r="E2355">
            <v>1.9430000000000001</v>
          </cell>
        </row>
        <row r="2356">
          <cell r="C2356" t="str">
            <v>CUNETA</v>
          </cell>
          <cell r="D2356">
            <v>0.33200000000000002</v>
          </cell>
          <cell r="E2356">
            <v>1.611</v>
          </cell>
        </row>
        <row r="2357">
          <cell r="C2357" t="str">
            <v>BASE_GRANULAR</v>
          </cell>
          <cell r="D2357">
            <v>1.365</v>
          </cell>
          <cell r="E2357">
            <v>6.6379999999999999</v>
          </cell>
        </row>
        <row r="2358">
          <cell r="C2358" t="str">
            <v>RECICLADO</v>
          </cell>
          <cell r="D2358">
            <v>1.633</v>
          </cell>
          <cell r="E2358">
            <v>7.9349999999999996</v>
          </cell>
        </row>
        <row r="2359">
          <cell r="C2359" t="str">
            <v>CONCRETO_ASFÁLTICO</v>
          </cell>
          <cell r="D2359">
            <v>0.4</v>
          </cell>
          <cell r="E2359">
            <v>2.056</v>
          </cell>
        </row>
        <row r="2360">
          <cell r="C2360" t="str">
            <v>CUNETA</v>
          </cell>
          <cell r="D2360">
            <v>0.33200000000000002</v>
          </cell>
          <cell r="E2360">
            <v>1.7050000000000001</v>
          </cell>
        </row>
        <row r="2361">
          <cell r="C2361" t="str">
            <v>BASE_GRANULAR</v>
          </cell>
          <cell r="D2361">
            <v>1.365</v>
          </cell>
          <cell r="E2361">
            <v>7.0529999999999999</v>
          </cell>
        </row>
        <row r="2362">
          <cell r="C2362" t="str">
            <v>RECICLADO</v>
          </cell>
          <cell r="D2362">
            <v>1.633</v>
          </cell>
          <cell r="E2362">
            <v>8.4030000000000005</v>
          </cell>
        </row>
        <row r="2363">
          <cell r="C2363" t="str">
            <v>CONCRETO_ASFÁLTICO</v>
          </cell>
          <cell r="D2363">
            <v>0.4</v>
          </cell>
          <cell r="E2363">
            <v>3.9990000000000001</v>
          </cell>
        </row>
        <row r="2364">
          <cell r="C2364" t="str">
            <v>CUNETA</v>
          </cell>
          <cell r="D2364">
            <v>0.33200000000000002</v>
          </cell>
          <cell r="E2364">
            <v>3.3149999999999999</v>
          </cell>
        </row>
        <row r="2365">
          <cell r="C2365" t="str">
            <v>BASE_GRANULAR</v>
          </cell>
          <cell r="D2365">
            <v>1.365</v>
          </cell>
          <cell r="E2365">
            <v>13.717000000000001</v>
          </cell>
        </row>
        <row r="2366">
          <cell r="C2366" t="str">
            <v>RECICLADO</v>
          </cell>
          <cell r="D2366">
            <v>1.633</v>
          </cell>
          <cell r="E2366">
            <v>16.343</v>
          </cell>
        </row>
        <row r="2367">
          <cell r="C2367" t="str">
            <v>CONCRETO_ASFÁLTICO</v>
          </cell>
          <cell r="D2367">
            <v>0.4</v>
          </cell>
          <cell r="E2367">
            <v>0.61699999999999999</v>
          </cell>
        </row>
        <row r="2368">
          <cell r="C2368" t="str">
            <v>CUNETA</v>
          </cell>
          <cell r="D2368">
            <v>0.33200000000000002</v>
          </cell>
          <cell r="E2368">
            <v>0.51200000000000001</v>
          </cell>
        </row>
        <row r="2369">
          <cell r="C2369" t="str">
            <v>BASE_GRANULAR</v>
          </cell>
          <cell r="D2369">
            <v>1.365</v>
          </cell>
          <cell r="E2369">
            <v>2.117</v>
          </cell>
        </row>
        <row r="2370">
          <cell r="C2370" t="str">
            <v>RECICLADO</v>
          </cell>
          <cell r="D2370">
            <v>1.633</v>
          </cell>
          <cell r="E2370">
            <v>2.5219999999999998</v>
          </cell>
        </row>
        <row r="2371">
          <cell r="C2371" t="str">
            <v>CONCRETO_ASFÁLTICO</v>
          </cell>
          <cell r="D2371">
            <v>0.4</v>
          </cell>
          <cell r="E2371">
            <v>3.3820000000000001</v>
          </cell>
        </row>
        <row r="2372">
          <cell r="C2372" t="str">
            <v>CUNETA</v>
          </cell>
          <cell r="D2372">
            <v>0.33200000000000002</v>
          </cell>
          <cell r="E2372">
            <v>2.8039999999999998</v>
          </cell>
        </row>
        <row r="2373">
          <cell r="C2373" t="str">
            <v>BASE_GRANULAR</v>
          </cell>
          <cell r="D2373">
            <v>1.3580000000000001</v>
          </cell>
          <cell r="E2373">
            <v>11.528</v>
          </cell>
        </row>
        <row r="2374">
          <cell r="C2374" t="str">
            <v>RECICLADO</v>
          </cell>
          <cell r="D2374">
            <v>1.6319999999999999</v>
          </cell>
          <cell r="E2374">
            <v>13.807</v>
          </cell>
        </row>
        <row r="2375">
          <cell r="C2375" t="str">
            <v>CONCRETO_ASFÁLTICO</v>
          </cell>
          <cell r="D2375">
            <v>0.4</v>
          </cell>
          <cell r="E2375">
            <v>2.2570000000000001</v>
          </cell>
        </row>
        <row r="2376">
          <cell r="C2376" t="str">
            <v>CUNETA</v>
          </cell>
          <cell r="D2376">
            <v>0.33200000000000002</v>
          </cell>
          <cell r="E2376">
            <v>1.871</v>
          </cell>
        </row>
        <row r="2377">
          <cell r="C2377" t="str">
            <v>BASE_GRANULAR</v>
          </cell>
          <cell r="D2377">
            <v>1.333</v>
          </cell>
          <cell r="E2377">
            <v>7.5960000000000001</v>
          </cell>
        </row>
        <row r="2378">
          <cell r="C2378" t="str">
            <v>RECICLADO</v>
          </cell>
          <cell r="D2378">
            <v>1.627</v>
          </cell>
          <cell r="E2378">
            <v>9.1959999999999997</v>
          </cell>
        </row>
        <row r="2379">
          <cell r="C2379" t="str">
            <v>CONCRETO_ASFÁLTICO</v>
          </cell>
          <cell r="D2379">
            <v>0.4</v>
          </cell>
          <cell r="E2379">
            <v>1.9E-2</v>
          </cell>
        </row>
        <row r="2380">
          <cell r="C2380" t="str">
            <v>CUNETA</v>
          </cell>
          <cell r="D2380">
            <v>0.33200000000000002</v>
          </cell>
          <cell r="E2380">
            <v>1.6E-2</v>
          </cell>
        </row>
        <row r="2381">
          <cell r="C2381" t="str">
            <v>BASE_GRANULAR</v>
          </cell>
          <cell r="D2381">
            <v>1.333</v>
          </cell>
          <cell r="E2381">
            <v>6.4000000000000001E-2</v>
          </cell>
        </row>
        <row r="2382">
          <cell r="C2382" t="str">
            <v>RECICLADO</v>
          </cell>
          <cell r="D2382">
            <v>1.627</v>
          </cell>
          <cell r="E2382">
            <v>7.8E-2</v>
          </cell>
        </row>
        <row r="2383">
          <cell r="C2383" t="str">
            <v>CONCRETO_ASFÁLTICO</v>
          </cell>
          <cell r="D2383">
            <v>0.4</v>
          </cell>
          <cell r="E2383">
            <v>1.7230000000000001</v>
          </cell>
        </row>
        <row r="2384">
          <cell r="C2384" t="str">
            <v>CUNETA</v>
          </cell>
          <cell r="D2384">
            <v>0.33200000000000002</v>
          </cell>
          <cell r="E2384">
            <v>1.4279999999999999</v>
          </cell>
        </row>
        <row r="2385">
          <cell r="C2385" t="str">
            <v>BASE_GRANULAR</v>
          </cell>
          <cell r="D2385">
            <v>1.353</v>
          </cell>
          <cell r="E2385">
            <v>5.7869999999999999</v>
          </cell>
        </row>
        <row r="2386">
          <cell r="C2386" t="str">
            <v>RECICLADO</v>
          </cell>
          <cell r="D2386">
            <v>1.631</v>
          </cell>
          <cell r="E2386">
            <v>7.0190000000000001</v>
          </cell>
        </row>
        <row r="2387">
          <cell r="C2387" t="str">
            <v>CONCRETO_ASFÁLTICO</v>
          </cell>
          <cell r="D2387">
            <v>0.4</v>
          </cell>
          <cell r="E2387">
            <v>3.9159999999999999</v>
          </cell>
        </row>
        <row r="2388">
          <cell r="C2388" t="str">
            <v>CUNETA</v>
          </cell>
          <cell r="D2388">
            <v>0.33200000000000002</v>
          </cell>
          <cell r="E2388">
            <v>3.246</v>
          </cell>
        </row>
        <row r="2389">
          <cell r="C2389" t="str">
            <v>BASE_GRANULAR</v>
          </cell>
          <cell r="D2389">
            <v>1.365</v>
          </cell>
          <cell r="E2389">
            <v>13.319000000000001</v>
          </cell>
        </row>
        <row r="2390">
          <cell r="C2390" t="str">
            <v>RECICLADO</v>
          </cell>
          <cell r="D2390">
            <v>1.633</v>
          </cell>
          <cell r="E2390">
            <v>15.981</v>
          </cell>
        </row>
        <row r="2391">
          <cell r="C2391" t="str">
            <v>CONCRETO_ASFÁLTICO</v>
          </cell>
          <cell r="D2391">
            <v>0.4</v>
          </cell>
          <cell r="E2391">
            <v>8.3000000000000004E-2</v>
          </cell>
        </row>
        <row r="2392">
          <cell r="C2392" t="str">
            <v>CUNETA</v>
          </cell>
          <cell r="D2392">
            <v>0.33200000000000002</v>
          </cell>
          <cell r="E2392">
            <v>6.9000000000000006E-2</v>
          </cell>
        </row>
        <row r="2393">
          <cell r="C2393" t="str">
            <v>BASE_GRANULAR</v>
          </cell>
          <cell r="D2393">
            <v>1.365</v>
          </cell>
          <cell r="E2393">
            <v>0.28599999999999998</v>
          </cell>
        </row>
        <row r="2394">
          <cell r="C2394" t="str">
            <v>RECICLADO</v>
          </cell>
          <cell r="D2394">
            <v>1.633</v>
          </cell>
          <cell r="E2394">
            <v>0.34100000000000003</v>
          </cell>
        </row>
        <row r="2395">
          <cell r="C2395" t="str">
            <v>CONCRETO_ASFÁLTICO</v>
          </cell>
          <cell r="D2395">
            <v>0.4</v>
          </cell>
          <cell r="E2395">
            <v>3.9990000000000001</v>
          </cell>
        </row>
        <row r="2396">
          <cell r="C2396" t="str">
            <v>CUNETA</v>
          </cell>
          <cell r="D2396">
            <v>0.33200000000000002</v>
          </cell>
          <cell r="E2396">
            <v>3.3149999999999999</v>
          </cell>
        </row>
        <row r="2397">
          <cell r="C2397" t="str">
            <v>BASE_GRANULAR</v>
          </cell>
          <cell r="D2397">
            <v>1.365</v>
          </cell>
          <cell r="E2397">
            <v>13.715</v>
          </cell>
        </row>
        <row r="2398">
          <cell r="C2398" t="str">
            <v>RECICLADO</v>
          </cell>
          <cell r="D2398">
            <v>1.633</v>
          </cell>
          <cell r="E2398">
            <v>16.341999999999999</v>
          </cell>
        </row>
        <row r="2399">
          <cell r="C2399" t="str">
            <v>CONCRETO_ASFÁLTICO</v>
          </cell>
          <cell r="D2399">
            <v>0.4</v>
          </cell>
          <cell r="E2399">
            <v>2.0489999999999999</v>
          </cell>
        </row>
        <row r="2400">
          <cell r="C2400" t="str">
            <v>CUNETA</v>
          </cell>
          <cell r="D2400">
            <v>0.33200000000000002</v>
          </cell>
          <cell r="E2400">
            <v>1.698</v>
          </cell>
        </row>
        <row r="2401">
          <cell r="C2401" t="str">
            <v>BASE_GRANULAR</v>
          </cell>
          <cell r="D2401">
            <v>1.365</v>
          </cell>
          <cell r="E2401">
            <v>7.0250000000000004</v>
          </cell>
        </row>
        <row r="2402">
          <cell r="C2402" t="str">
            <v>RECICLADO</v>
          </cell>
          <cell r="D2402">
            <v>1.633</v>
          </cell>
          <cell r="E2402">
            <v>8.3710000000000004</v>
          </cell>
        </row>
        <row r="2403">
          <cell r="C2403" t="str">
            <v>CONCRETO_ASFÁLTICO</v>
          </cell>
          <cell r="D2403">
            <v>0.4</v>
          </cell>
          <cell r="E2403">
            <v>1.9510000000000001</v>
          </cell>
        </row>
        <row r="2404">
          <cell r="C2404" t="str">
            <v>CUNETA</v>
          </cell>
          <cell r="D2404">
            <v>0.33200000000000002</v>
          </cell>
          <cell r="E2404">
            <v>1.617</v>
          </cell>
        </row>
        <row r="2405">
          <cell r="C2405" t="str">
            <v>BASE_GRANULAR</v>
          </cell>
          <cell r="D2405">
            <v>1.365</v>
          </cell>
          <cell r="E2405">
            <v>6.6639999999999997</v>
          </cell>
        </row>
        <row r="2406">
          <cell r="C2406" t="str">
            <v>RECICLADO</v>
          </cell>
          <cell r="D2406">
            <v>1.633</v>
          </cell>
          <cell r="E2406">
            <v>7.9660000000000002</v>
          </cell>
        </row>
        <row r="2407">
          <cell r="C2407" t="str">
            <v>CONCRETO_ASFÁLTICO</v>
          </cell>
          <cell r="D2407">
            <v>0.4</v>
          </cell>
          <cell r="E2407">
            <v>3.6880000000000002</v>
          </cell>
        </row>
        <row r="2408">
          <cell r="C2408" t="str">
            <v>CUNETA</v>
          </cell>
          <cell r="D2408">
            <v>0.33200000000000002</v>
          </cell>
          <cell r="E2408">
            <v>3.0579999999999998</v>
          </cell>
        </row>
        <row r="2409">
          <cell r="C2409" t="str">
            <v>BASE_GRANULAR</v>
          </cell>
          <cell r="D2409">
            <v>1.365</v>
          </cell>
          <cell r="E2409">
            <v>12.599</v>
          </cell>
        </row>
        <row r="2410">
          <cell r="C2410" t="str">
            <v>RECICLADO</v>
          </cell>
          <cell r="D2410">
            <v>1.633</v>
          </cell>
          <cell r="E2410">
            <v>15.061</v>
          </cell>
        </row>
        <row r="2411">
          <cell r="C2411" t="str">
            <v>CONCRETO_ASFÁLTICO</v>
          </cell>
          <cell r="D2411">
            <v>0.4</v>
          </cell>
          <cell r="E2411">
            <v>3.0000000000000001E-3</v>
          </cell>
        </row>
        <row r="2412">
          <cell r="C2412" t="str">
            <v>CUNETA</v>
          </cell>
          <cell r="D2412">
            <v>0.33200000000000002</v>
          </cell>
          <cell r="E2412">
            <v>2E-3</v>
          </cell>
        </row>
        <row r="2413">
          <cell r="C2413" t="str">
            <v>BASE_GRANULAR</v>
          </cell>
          <cell r="D2413">
            <v>1.333</v>
          </cell>
          <cell r="E2413">
            <v>0.01</v>
          </cell>
        </row>
        <row r="2414">
          <cell r="C2414" t="str">
            <v>RECICLADO</v>
          </cell>
          <cell r="D2414">
            <v>1.627</v>
          </cell>
          <cell r="E2414">
            <v>1.2E-2</v>
          </cell>
        </row>
        <row r="2415">
          <cell r="C2415" t="str">
            <v>CONCRETO_ASFÁLTICO</v>
          </cell>
          <cell r="D2415">
            <v>0.4</v>
          </cell>
          <cell r="E2415">
            <v>0.308</v>
          </cell>
        </row>
        <row r="2416">
          <cell r="C2416" t="str">
            <v>CUNETA</v>
          </cell>
          <cell r="D2416">
            <v>0.33200000000000002</v>
          </cell>
          <cell r="E2416">
            <v>0.255</v>
          </cell>
        </row>
        <row r="2417">
          <cell r="C2417" t="str">
            <v>BASE_GRANULAR</v>
          </cell>
          <cell r="D2417">
            <v>1.333</v>
          </cell>
          <cell r="E2417">
            <v>1.0269999999999999</v>
          </cell>
        </row>
        <row r="2418">
          <cell r="C2418" t="str">
            <v>RECICLADO</v>
          </cell>
          <cell r="D2418">
            <v>1.627</v>
          </cell>
          <cell r="E2418">
            <v>1.254</v>
          </cell>
        </row>
        <row r="2419">
          <cell r="C2419" t="str">
            <v>CONCRETO_ASFÁLTICO</v>
          </cell>
          <cell r="D2419">
            <v>0.4</v>
          </cell>
          <cell r="E2419">
            <v>3.9990000000000001</v>
          </cell>
        </row>
        <row r="2420">
          <cell r="C2420" t="str">
            <v>CUNETA</v>
          </cell>
          <cell r="D2420">
            <v>0.33200000000000002</v>
          </cell>
          <cell r="E2420">
            <v>3.3149999999999999</v>
          </cell>
        </row>
        <row r="2421">
          <cell r="C2421" t="str">
            <v>BASE_GRANULAR</v>
          </cell>
          <cell r="D2421">
            <v>1.333</v>
          </cell>
          <cell r="E2421">
            <v>13.333</v>
          </cell>
        </row>
        <row r="2422">
          <cell r="C2422" t="str">
            <v>RECICLADO</v>
          </cell>
          <cell r="D2422">
            <v>1.627</v>
          </cell>
          <cell r="E2422">
            <v>16.274000000000001</v>
          </cell>
        </row>
        <row r="2423">
          <cell r="C2423" t="str">
            <v>CONCRETO_ASFÁLTICO</v>
          </cell>
          <cell r="D2423">
            <v>0.4</v>
          </cell>
          <cell r="E2423">
            <v>0.13600000000000001</v>
          </cell>
        </row>
        <row r="2424">
          <cell r="C2424" t="str">
            <v>CUNETA</v>
          </cell>
          <cell r="D2424">
            <v>0.33200000000000002</v>
          </cell>
          <cell r="E2424">
            <v>0.113</v>
          </cell>
        </row>
        <row r="2425">
          <cell r="C2425" t="str">
            <v>BASE_GRANULAR</v>
          </cell>
          <cell r="D2425">
            <v>1.333</v>
          </cell>
          <cell r="E2425">
            <v>0.45300000000000001</v>
          </cell>
        </row>
        <row r="2426">
          <cell r="C2426" t="str">
            <v>RECICLADO</v>
          </cell>
          <cell r="D2426">
            <v>1.627</v>
          </cell>
          <cell r="E2426">
            <v>0.55200000000000005</v>
          </cell>
        </row>
        <row r="2427">
          <cell r="C2427" t="str">
            <v>CONCRETO_ASFÁLTICO</v>
          </cell>
          <cell r="D2427">
            <v>0.4</v>
          </cell>
          <cell r="E2427">
            <v>3.863</v>
          </cell>
        </row>
        <row r="2428">
          <cell r="C2428" t="str">
            <v>CUNETA</v>
          </cell>
          <cell r="D2428">
            <v>0.33200000000000002</v>
          </cell>
          <cell r="E2428">
            <v>3.2029999999999998</v>
          </cell>
        </row>
        <row r="2429">
          <cell r="C2429" t="str">
            <v>BASE_GRANULAR</v>
          </cell>
          <cell r="D2429">
            <v>1.333</v>
          </cell>
          <cell r="E2429">
            <v>12.881</v>
          </cell>
        </row>
        <row r="2430">
          <cell r="C2430" t="str">
            <v>RECICLADO</v>
          </cell>
          <cell r="D2430">
            <v>1.627</v>
          </cell>
          <cell r="E2430">
            <v>15.721</v>
          </cell>
        </row>
        <row r="2431">
          <cell r="C2431" t="str">
            <v>CONCRETO_ASFÁLTICO</v>
          </cell>
          <cell r="D2431">
            <v>0.4</v>
          </cell>
          <cell r="E2431">
            <v>1.655</v>
          </cell>
        </row>
        <row r="2432">
          <cell r="C2432" t="str">
            <v>CUNETA</v>
          </cell>
          <cell r="D2432">
            <v>0.33200000000000002</v>
          </cell>
          <cell r="E2432">
            <v>1.3720000000000001</v>
          </cell>
        </row>
        <row r="2433">
          <cell r="C2433" t="str">
            <v>BASE_GRANULAR</v>
          </cell>
          <cell r="D2433">
            <v>1.333</v>
          </cell>
          <cell r="E2433">
            <v>5.5190000000000001</v>
          </cell>
        </row>
        <row r="2434">
          <cell r="C2434" t="str">
            <v>RECICLADO</v>
          </cell>
          <cell r="D2434">
            <v>1.627</v>
          </cell>
          <cell r="E2434">
            <v>6.7359999999999998</v>
          </cell>
        </row>
        <row r="2435">
          <cell r="C2435" t="str">
            <v>CONCRETO_ASFÁLTICO</v>
          </cell>
          <cell r="D2435">
            <v>0.4</v>
          </cell>
          <cell r="E2435">
            <v>2.3439999999999999</v>
          </cell>
        </row>
        <row r="2436">
          <cell r="C2436" t="str">
            <v>CUNETA</v>
          </cell>
          <cell r="D2436">
            <v>0.33200000000000002</v>
          </cell>
          <cell r="E2436">
            <v>1.9430000000000001</v>
          </cell>
        </row>
        <row r="2437">
          <cell r="C2437" t="str">
            <v>BASE_GRANULAR</v>
          </cell>
          <cell r="D2437">
            <v>1.333</v>
          </cell>
          <cell r="E2437">
            <v>7.8140000000000001</v>
          </cell>
        </row>
        <row r="2438">
          <cell r="C2438" t="str">
            <v>RECICLADO</v>
          </cell>
          <cell r="D2438">
            <v>1.627</v>
          </cell>
          <cell r="E2438">
            <v>9.5370000000000008</v>
          </cell>
        </row>
        <row r="2439">
          <cell r="C2439" t="str">
            <v>CONCRETO_ASFÁLTICO</v>
          </cell>
          <cell r="D2439">
            <v>0.4</v>
          </cell>
          <cell r="E2439">
            <v>7.9980000000000002</v>
          </cell>
        </row>
        <row r="2440">
          <cell r="C2440" t="str">
            <v>CUNETA</v>
          </cell>
          <cell r="D2440">
            <v>0.33200000000000002</v>
          </cell>
          <cell r="E2440">
            <v>6.6310000000000002</v>
          </cell>
        </row>
        <row r="2441">
          <cell r="C2441" t="str">
            <v>BASE_GRANULAR</v>
          </cell>
          <cell r="D2441">
            <v>1.333</v>
          </cell>
          <cell r="E2441">
            <v>26.666</v>
          </cell>
        </row>
        <row r="2442">
          <cell r="C2442" t="str">
            <v>RECICLADO</v>
          </cell>
          <cell r="D2442">
            <v>1.627</v>
          </cell>
          <cell r="E2442">
            <v>32.546999999999997</v>
          </cell>
        </row>
        <row r="2443">
          <cell r="C2443" t="str">
            <v>CONCRETO_ASFÁLTICO</v>
          </cell>
          <cell r="D2443">
            <v>0.4</v>
          </cell>
          <cell r="E2443">
            <v>3.9990000000000001</v>
          </cell>
        </row>
        <row r="2444">
          <cell r="C2444" t="str">
            <v>CUNETA</v>
          </cell>
          <cell r="D2444">
            <v>0.33200000000000002</v>
          </cell>
          <cell r="E2444">
            <v>3.3149999999999999</v>
          </cell>
        </row>
        <row r="2445">
          <cell r="C2445" t="str">
            <v>BASE_GRANULAR</v>
          </cell>
          <cell r="D2445">
            <v>1.333</v>
          </cell>
          <cell r="E2445">
            <v>13.333</v>
          </cell>
        </row>
        <row r="2446">
          <cell r="C2446" t="str">
            <v>RECICLADO</v>
          </cell>
          <cell r="D2446">
            <v>1.627</v>
          </cell>
          <cell r="E2446">
            <v>16.274000000000001</v>
          </cell>
        </row>
        <row r="2447">
          <cell r="C2447" t="str">
            <v>CONCRETO_ASFÁLTICO</v>
          </cell>
          <cell r="D2447">
            <v>0.4</v>
          </cell>
          <cell r="E2447">
            <v>3.9990000000000001</v>
          </cell>
        </row>
        <row r="2448">
          <cell r="C2448" t="str">
            <v>CUNETA</v>
          </cell>
          <cell r="D2448">
            <v>0.33200000000000002</v>
          </cell>
          <cell r="E2448">
            <v>3.3149999999999999</v>
          </cell>
        </row>
        <row r="2449">
          <cell r="C2449" t="str">
            <v>BASE_GRANULAR</v>
          </cell>
          <cell r="D2449">
            <v>1.333</v>
          </cell>
          <cell r="E2449">
            <v>13.333</v>
          </cell>
        </row>
        <row r="2450">
          <cell r="C2450" t="str">
            <v>RECLICADO</v>
          </cell>
          <cell r="D2450">
            <v>1.627</v>
          </cell>
          <cell r="E2450">
            <v>16.274000000000001</v>
          </cell>
        </row>
        <row r="2451">
          <cell r="C2451" t="str">
            <v>CONCRETO_ASFÁLTICO</v>
          </cell>
          <cell r="D2451">
            <v>0.4</v>
          </cell>
          <cell r="E2451">
            <v>3.9990000000000001</v>
          </cell>
        </row>
        <row r="2452">
          <cell r="C2452" t="str">
            <v>CUNETA</v>
          </cell>
          <cell r="D2452">
            <v>0.33200000000000002</v>
          </cell>
          <cell r="E2452">
            <v>3.3149999999999999</v>
          </cell>
        </row>
        <row r="2453">
          <cell r="C2453" t="str">
            <v>BASE_GRANULAR</v>
          </cell>
          <cell r="D2453">
            <v>1.333</v>
          </cell>
          <cell r="E2453">
            <v>13.333</v>
          </cell>
        </row>
        <row r="2454">
          <cell r="C2454" t="str">
            <v>RECLICADO</v>
          </cell>
          <cell r="D2454">
            <v>1.627</v>
          </cell>
          <cell r="E2454">
            <v>16.274000000000001</v>
          </cell>
        </row>
        <row r="2455">
          <cell r="C2455" t="str">
            <v>CONCRETO_ASFÁLTICO</v>
          </cell>
          <cell r="D2455">
            <v>0.4</v>
          </cell>
          <cell r="E2455">
            <v>1.397</v>
          </cell>
        </row>
        <row r="2456">
          <cell r="C2456" t="str">
            <v>CUNETA</v>
          </cell>
          <cell r="D2456">
            <v>0.33200000000000002</v>
          </cell>
          <cell r="E2456">
            <v>1.1579999999999999</v>
          </cell>
        </row>
        <row r="2457">
          <cell r="C2457" t="str">
            <v>BASE_GRANULAR</v>
          </cell>
          <cell r="D2457">
            <v>1.333</v>
          </cell>
          <cell r="E2457">
            <v>4.6559999999999997</v>
          </cell>
        </row>
        <row r="2458">
          <cell r="C2458" t="str">
            <v>RECLICADO</v>
          </cell>
          <cell r="D2458">
            <v>1.627</v>
          </cell>
          <cell r="E2458">
            <v>5.6829999999999998</v>
          </cell>
        </row>
        <row r="2459">
          <cell r="C2459" t="str">
            <v>CONCRETO_ASFÁLTICO</v>
          </cell>
          <cell r="D2459">
            <v>0.4</v>
          </cell>
          <cell r="E2459">
            <v>2.6030000000000002</v>
          </cell>
        </row>
        <row r="2460">
          <cell r="C2460" t="str">
            <v>CUNETA</v>
          </cell>
          <cell r="D2460">
            <v>0.33200000000000002</v>
          </cell>
          <cell r="E2460">
            <v>2.1579999999999999</v>
          </cell>
        </row>
        <row r="2461">
          <cell r="C2461" t="str">
            <v>BASE_GRANULAR</v>
          </cell>
          <cell r="D2461">
            <v>1.333</v>
          </cell>
          <cell r="E2461">
            <v>8.6769999999999996</v>
          </cell>
        </row>
        <row r="2462">
          <cell r="C2462" t="str">
            <v>RECLICADO</v>
          </cell>
          <cell r="D2462">
            <v>1.627</v>
          </cell>
          <cell r="E2462">
            <v>10.59</v>
          </cell>
        </row>
        <row r="2463">
          <cell r="C2463" t="str">
            <v>CONCRETO_ASFÁLTICO</v>
          </cell>
          <cell r="D2463">
            <v>0.4</v>
          </cell>
          <cell r="E2463">
            <v>3.3959999999999999</v>
          </cell>
        </row>
        <row r="2464">
          <cell r="C2464" t="str">
            <v>CUNETA</v>
          </cell>
          <cell r="D2464">
            <v>0.33200000000000002</v>
          </cell>
          <cell r="E2464">
            <v>2.8149999999999999</v>
          </cell>
        </row>
        <row r="2465">
          <cell r="C2465" t="str">
            <v>BASE_GRANULAR</v>
          </cell>
          <cell r="D2465">
            <v>1.333</v>
          </cell>
          <cell r="E2465">
            <v>11.323</v>
          </cell>
        </row>
        <row r="2466">
          <cell r="C2466" t="str">
            <v>RECLICADO</v>
          </cell>
          <cell r="D2466">
            <v>1.627</v>
          </cell>
          <cell r="E2466">
            <v>13.82</v>
          </cell>
        </row>
        <row r="2467">
          <cell r="C2467" t="str">
            <v>CONCRETO_ASFÁLTICO</v>
          </cell>
          <cell r="D2467">
            <v>0.4</v>
          </cell>
          <cell r="E2467">
            <v>0.60299999999999998</v>
          </cell>
        </row>
        <row r="2468">
          <cell r="C2468" t="str">
            <v>CUNETA</v>
          </cell>
          <cell r="D2468">
            <v>0.33200000000000002</v>
          </cell>
          <cell r="E2468">
            <v>0.5</v>
          </cell>
        </row>
        <row r="2469">
          <cell r="C2469" t="str">
            <v>BASE_GRANULAR</v>
          </cell>
          <cell r="D2469">
            <v>1.333</v>
          </cell>
          <cell r="E2469">
            <v>2.0099999999999998</v>
          </cell>
        </row>
        <row r="2470">
          <cell r="C2470" t="str">
            <v>RECLICADO</v>
          </cell>
          <cell r="D2470">
            <v>1.627</v>
          </cell>
          <cell r="E2470">
            <v>2.4540000000000002</v>
          </cell>
        </row>
        <row r="2471">
          <cell r="C2471" t="str">
            <v>CONCRETO_ASFÁLTICO</v>
          </cell>
          <cell r="D2471">
            <v>0.4</v>
          </cell>
          <cell r="E2471">
            <v>3.9990000000000001</v>
          </cell>
        </row>
        <row r="2472">
          <cell r="C2472" t="str">
            <v>CUNETA</v>
          </cell>
          <cell r="D2472">
            <v>0.33200000000000002</v>
          </cell>
          <cell r="E2472">
            <v>3.3149999999999999</v>
          </cell>
        </row>
        <row r="2473">
          <cell r="C2473" t="str">
            <v>BASE_GRANULAR</v>
          </cell>
          <cell r="D2473">
            <v>1.333</v>
          </cell>
          <cell r="E2473">
            <v>13.333</v>
          </cell>
        </row>
        <row r="2474">
          <cell r="C2474" t="str">
            <v>RECLICADO</v>
          </cell>
          <cell r="D2474">
            <v>1.627</v>
          </cell>
          <cell r="E2474">
            <v>16.274000000000001</v>
          </cell>
        </row>
        <row r="2475">
          <cell r="C2475" t="str">
            <v>CONCRETO_ASFÁLTICO</v>
          </cell>
          <cell r="D2475">
            <v>0.4</v>
          </cell>
          <cell r="E2475">
            <v>3.9990000000000001</v>
          </cell>
        </row>
        <row r="2476">
          <cell r="C2476" t="str">
            <v>CUNETA</v>
          </cell>
          <cell r="D2476">
            <v>0.33200000000000002</v>
          </cell>
          <cell r="E2476">
            <v>3.3149999999999999</v>
          </cell>
        </row>
        <row r="2477">
          <cell r="C2477" t="str">
            <v>BASE_GRANULAR</v>
          </cell>
          <cell r="D2477">
            <v>1.333</v>
          </cell>
          <cell r="E2477">
            <v>13.333</v>
          </cell>
        </row>
        <row r="2478">
          <cell r="C2478" t="str">
            <v>RECLICADO</v>
          </cell>
          <cell r="D2478">
            <v>1.627</v>
          </cell>
          <cell r="E2478">
            <v>16.274000000000001</v>
          </cell>
        </row>
        <row r="2479">
          <cell r="C2479" t="str">
            <v>CONCRETO_ASFÁLTICO</v>
          </cell>
          <cell r="D2479">
            <v>0.4</v>
          </cell>
          <cell r="E2479">
            <v>3.4780000000000002</v>
          </cell>
        </row>
        <row r="2480">
          <cell r="C2480" t="str">
            <v>CUNETA</v>
          </cell>
          <cell r="D2480">
            <v>0.33200000000000002</v>
          </cell>
          <cell r="E2480">
            <v>2.883</v>
          </cell>
        </row>
        <row r="2481">
          <cell r="C2481" t="str">
            <v>BASE_GRANULAR</v>
          </cell>
          <cell r="D2481">
            <v>1.333</v>
          </cell>
          <cell r="E2481">
            <v>11.596</v>
          </cell>
        </row>
        <row r="2482">
          <cell r="C2482" t="str">
            <v>RECLICADO</v>
          </cell>
          <cell r="D2482">
            <v>1.627</v>
          </cell>
          <cell r="E2482">
            <v>14.154</v>
          </cell>
        </row>
        <row r="2483">
          <cell r="C2483" t="str">
            <v>CONCRETO_ASFÁLTICO</v>
          </cell>
          <cell r="D2483">
            <v>0.4</v>
          </cell>
          <cell r="E2483">
            <v>0.52100000000000002</v>
          </cell>
        </row>
        <row r="2484">
          <cell r="C2484" t="str">
            <v>CUNETA</v>
          </cell>
          <cell r="D2484">
            <v>0.33200000000000002</v>
          </cell>
          <cell r="E2484">
            <v>0.432</v>
          </cell>
        </row>
        <row r="2485">
          <cell r="C2485" t="str">
            <v>BASE_GRANULAR</v>
          </cell>
          <cell r="D2485">
            <v>1.333</v>
          </cell>
          <cell r="E2485">
            <v>1.7370000000000001</v>
          </cell>
        </row>
        <row r="2486">
          <cell r="C2486" t="str">
            <v>RECLICADO</v>
          </cell>
          <cell r="D2486">
            <v>1.627</v>
          </cell>
          <cell r="E2486">
            <v>2.12</v>
          </cell>
        </row>
        <row r="2487">
          <cell r="C2487" t="str">
            <v>CONCRETO_ASFÁLTICO</v>
          </cell>
          <cell r="D2487">
            <v>0.4</v>
          </cell>
          <cell r="E2487">
            <v>3.9990000000000001</v>
          </cell>
        </row>
        <row r="2488">
          <cell r="C2488" t="str">
            <v>CUNETA</v>
          </cell>
          <cell r="D2488">
            <v>0.33200000000000002</v>
          </cell>
          <cell r="E2488">
            <v>3.3149999999999999</v>
          </cell>
        </row>
        <row r="2489">
          <cell r="C2489" t="str">
            <v>BASE_GRANULAR</v>
          </cell>
          <cell r="D2489">
            <v>1.333</v>
          </cell>
          <cell r="E2489">
            <v>13.333</v>
          </cell>
        </row>
        <row r="2490">
          <cell r="C2490" t="str">
            <v>RECLICADO</v>
          </cell>
          <cell r="D2490">
            <v>1.627</v>
          </cell>
          <cell r="E2490">
            <v>16.274000000000001</v>
          </cell>
        </row>
        <row r="2491">
          <cell r="C2491" t="str">
            <v>CONCRETO_ASFÁLTICO</v>
          </cell>
          <cell r="D2491">
            <v>0.4</v>
          </cell>
          <cell r="E2491">
            <v>1.4790000000000001</v>
          </cell>
        </row>
        <row r="2492">
          <cell r="C2492" t="str">
            <v>CUNETA</v>
          </cell>
          <cell r="D2492">
            <v>0.33200000000000002</v>
          </cell>
          <cell r="E2492">
            <v>1.226</v>
          </cell>
        </row>
        <row r="2493">
          <cell r="C2493" t="str">
            <v>BASE_GRANULAR</v>
          </cell>
          <cell r="D2493">
            <v>1.333</v>
          </cell>
          <cell r="E2493">
            <v>4.93</v>
          </cell>
        </row>
        <row r="2494">
          <cell r="C2494" t="str">
            <v>RECLICADO</v>
          </cell>
          <cell r="D2494">
            <v>1.627</v>
          </cell>
          <cell r="E2494">
            <v>6.0170000000000003</v>
          </cell>
        </row>
        <row r="2495">
          <cell r="C2495" t="str">
            <v>CONCRETO_ASFÁLTICO</v>
          </cell>
          <cell r="D2495">
            <v>0.4</v>
          </cell>
          <cell r="E2495">
            <v>2.5209999999999999</v>
          </cell>
        </row>
        <row r="2496">
          <cell r="C2496" t="str">
            <v>CUNETA</v>
          </cell>
          <cell r="D2496">
            <v>0.33200000000000002</v>
          </cell>
          <cell r="E2496">
            <v>2.09</v>
          </cell>
        </row>
        <row r="2497">
          <cell r="C2497" t="str">
            <v>BASE_GRANULAR</v>
          </cell>
          <cell r="D2497">
            <v>1.333</v>
          </cell>
          <cell r="E2497">
            <v>8.4039999999999999</v>
          </cell>
        </row>
        <row r="2498">
          <cell r="C2498" t="str">
            <v>RECLICADO</v>
          </cell>
          <cell r="D2498">
            <v>1.627</v>
          </cell>
          <cell r="E2498">
            <v>10.257</v>
          </cell>
        </row>
        <row r="2499">
          <cell r="C2499" t="str">
            <v>CONCRETO_ASFÁLTICO</v>
          </cell>
          <cell r="D2499">
            <v>0.4</v>
          </cell>
          <cell r="E2499">
            <v>3.9990000000000001</v>
          </cell>
        </row>
        <row r="2500">
          <cell r="C2500" t="str">
            <v>CUNETA</v>
          </cell>
          <cell r="D2500">
            <v>0.33200000000000002</v>
          </cell>
          <cell r="E2500">
            <v>3.3149999999999999</v>
          </cell>
        </row>
        <row r="2501">
          <cell r="C2501" t="str">
            <v>BASE_GRANULAR</v>
          </cell>
          <cell r="D2501">
            <v>1.333</v>
          </cell>
          <cell r="E2501">
            <v>13.333</v>
          </cell>
        </row>
        <row r="2502">
          <cell r="C2502" t="str">
            <v>RECLICADO</v>
          </cell>
          <cell r="D2502">
            <v>1.627</v>
          </cell>
          <cell r="E2502">
            <v>16.274000000000001</v>
          </cell>
        </row>
        <row r="2503">
          <cell r="C2503" t="str">
            <v>CONCRETO_ASFÁLTICO</v>
          </cell>
          <cell r="D2503">
            <v>0.4</v>
          </cell>
          <cell r="E2503">
            <v>3.9990000000000001</v>
          </cell>
        </row>
        <row r="2504">
          <cell r="C2504" t="str">
            <v>CUNETA</v>
          </cell>
          <cell r="D2504">
            <v>0.33200000000000002</v>
          </cell>
          <cell r="E2504">
            <v>3.3149999999999999</v>
          </cell>
        </row>
        <row r="2505">
          <cell r="C2505" t="str">
            <v>BASE_GRANULAR</v>
          </cell>
          <cell r="D2505">
            <v>1.333</v>
          </cell>
          <cell r="E2505">
            <v>13.333</v>
          </cell>
        </row>
        <row r="2506">
          <cell r="C2506" t="str">
            <v>RECLICADO</v>
          </cell>
          <cell r="D2506">
            <v>1.627</v>
          </cell>
          <cell r="E2506">
            <v>16.274000000000001</v>
          </cell>
        </row>
        <row r="2507">
          <cell r="C2507" t="str">
            <v>CONCRETO_ASFÁLTICO</v>
          </cell>
          <cell r="D2507">
            <v>0.4</v>
          </cell>
          <cell r="E2507">
            <v>3.9990000000000001</v>
          </cell>
        </row>
        <row r="2508">
          <cell r="C2508" t="str">
            <v>CUNETA</v>
          </cell>
          <cell r="D2508">
            <v>0.33200000000000002</v>
          </cell>
          <cell r="E2508">
            <v>3.3149999999999999</v>
          </cell>
        </row>
        <row r="2509">
          <cell r="C2509" t="str">
            <v>BASE_GRANULAR</v>
          </cell>
          <cell r="D2509">
            <v>1.333</v>
          </cell>
          <cell r="E2509">
            <v>13.333</v>
          </cell>
        </row>
        <row r="2510">
          <cell r="C2510" t="str">
            <v>RECLICADO</v>
          </cell>
          <cell r="D2510">
            <v>1.627</v>
          </cell>
          <cell r="E2510">
            <v>16.274000000000001</v>
          </cell>
        </row>
        <row r="2511">
          <cell r="C2511" t="str">
            <v>CONCRETO_ASFÁLTICO</v>
          </cell>
          <cell r="D2511">
            <v>0.4</v>
          </cell>
          <cell r="E2511">
            <v>3.9990000000000001</v>
          </cell>
        </row>
        <row r="2512">
          <cell r="C2512" t="str">
            <v>CUNETA</v>
          </cell>
          <cell r="D2512">
            <v>0.33200000000000002</v>
          </cell>
          <cell r="E2512">
            <v>3.3149999999999999</v>
          </cell>
        </row>
        <row r="2513">
          <cell r="C2513" t="str">
            <v>BASE_GRANULAR</v>
          </cell>
          <cell r="D2513">
            <v>1.333</v>
          </cell>
          <cell r="E2513">
            <v>13.333</v>
          </cell>
        </row>
        <row r="2514">
          <cell r="C2514" t="str">
            <v>RECLICADO</v>
          </cell>
          <cell r="D2514">
            <v>1.627</v>
          </cell>
          <cell r="E2514">
            <v>16.274000000000001</v>
          </cell>
        </row>
        <row r="2515">
          <cell r="C2515" t="str">
            <v>CONCRETO_ASFÁLTICO</v>
          </cell>
          <cell r="D2515">
            <v>0.4</v>
          </cell>
          <cell r="E2515">
            <v>3.9990000000000001</v>
          </cell>
        </row>
        <row r="2516">
          <cell r="C2516" t="str">
            <v>CUNETA</v>
          </cell>
          <cell r="D2516">
            <v>0.33200000000000002</v>
          </cell>
          <cell r="E2516">
            <v>3.3149999999999999</v>
          </cell>
        </row>
        <row r="2517">
          <cell r="C2517" t="str">
            <v>BASE_GRANULAR</v>
          </cell>
          <cell r="D2517">
            <v>1.333</v>
          </cell>
          <cell r="E2517">
            <v>13.333</v>
          </cell>
        </row>
        <row r="2518">
          <cell r="C2518" t="str">
            <v>RECLICADO</v>
          </cell>
          <cell r="D2518">
            <v>1.627</v>
          </cell>
          <cell r="E2518">
            <v>16.274000000000001</v>
          </cell>
        </row>
        <row r="2519">
          <cell r="C2519" t="str">
            <v>CONCRETO_ASFÁLTICO</v>
          </cell>
          <cell r="D2519">
            <v>0.4</v>
          </cell>
          <cell r="E2519">
            <v>3.9990000000000001</v>
          </cell>
        </row>
        <row r="2520">
          <cell r="C2520" t="str">
            <v>CUNETA</v>
          </cell>
          <cell r="D2520">
            <v>0.33200000000000002</v>
          </cell>
          <cell r="E2520">
            <v>3.3149999999999999</v>
          </cell>
        </row>
        <row r="2521">
          <cell r="C2521" t="str">
            <v>BASE_GRANULAR</v>
          </cell>
          <cell r="D2521">
            <v>1.333</v>
          </cell>
          <cell r="E2521">
            <v>13.333</v>
          </cell>
        </row>
        <row r="2522">
          <cell r="C2522" t="str">
            <v>RECLICADO</v>
          </cell>
          <cell r="D2522">
            <v>1.627</v>
          </cell>
          <cell r="E2522">
            <v>16.274000000000001</v>
          </cell>
        </row>
        <row r="2523">
          <cell r="C2523" t="str">
            <v>CONCRETO_ASFÁLTICO</v>
          </cell>
          <cell r="D2523">
            <v>0.4</v>
          </cell>
          <cell r="E2523">
            <v>3.2519999999999998</v>
          </cell>
        </row>
        <row r="2524">
          <cell r="C2524" t="str">
            <v>CUNETA</v>
          </cell>
          <cell r="D2524">
            <v>0.33200000000000002</v>
          </cell>
          <cell r="E2524">
            <v>2.6960000000000002</v>
          </cell>
        </row>
        <row r="2525">
          <cell r="C2525" t="str">
            <v>BASE_GRANULAR</v>
          </cell>
          <cell r="D2525">
            <v>1.333</v>
          </cell>
          <cell r="E2525">
            <v>10.842000000000001</v>
          </cell>
        </row>
        <row r="2526">
          <cell r="C2526" t="str">
            <v>RECLICADO</v>
          </cell>
          <cell r="D2526">
            <v>1.627</v>
          </cell>
          <cell r="E2526">
            <v>13.233000000000001</v>
          </cell>
        </row>
        <row r="2527">
          <cell r="C2527" t="str">
            <v>CONCRETO_ASFÁLTICO</v>
          </cell>
          <cell r="D2527">
            <v>0.4</v>
          </cell>
          <cell r="E2527">
            <v>0.747</v>
          </cell>
        </row>
        <row r="2528">
          <cell r="C2528" t="str">
            <v>CUNETA</v>
          </cell>
          <cell r="D2528">
            <v>0.33200000000000002</v>
          </cell>
          <cell r="E2528">
            <v>0.61899999999999999</v>
          </cell>
        </row>
        <row r="2529">
          <cell r="C2529" t="str">
            <v>BASE_GRANULAR</v>
          </cell>
          <cell r="D2529">
            <v>1.333</v>
          </cell>
          <cell r="E2529">
            <v>2.4910000000000001</v>
          </cell>
        </row>
        <row r="2530">
          <cell r="C2530" t="str">
            <v>RECLICADO</v>
          </cell>
          <cell r="D2530">
            <v>1.627</v>
          </cell>
          <cell r="E2530">
            <v>3.0409999999999999</v>
          </cell>
        </row>
        <row r="2531">
          <cell r="C2531" t="str">
            <v>CONCRETO_ASFÁLTICO</v>
          </cell>
          <cell r="D2531">
            <v>0.4</v>
          </cell>
          <cell r="E2531">
            <v>3.9990000000000001</v>
          </cell>
        </row>
        <row r="2532">
          <cell r="C2532" t="str">
            <v>CUNETA</v>
          </cell>
          <cell r="D2532">
            <v>0.33200000000000002</v>
          </cell>
          <cell r="E2532">
            <v>3.3149999999999999</v>
          </cell>
        </row>
        <row r="2533">
          <cell r="C2533" t="str">
            <v>BASE_GRANULAR</v>
          </cell>
          <cell r="D2533">
            <v>1.333</v>
          </cell>
          <cell r="E2533">
            <v>13.333</v>
          </cell>
        </row>
        <row r="2534">
          <cell r="C2534" t="str">
            <v>RECLICADO</v>
          </cell>
          <cell r="D2534">
            <v>1.627</v>
          </cell>
          <cell r="E2534">
            <v>16.274000000000001</v>
          </cell>
        </row>
        <row r="2535">
          <cell r="C2535" t="str">
            <v>CONCRETO_ASFÁLTICO</v>
          </cell>
          <cell r="D2535">
            <v>0.4</v>
          </cell>
          <cell r="E2535">
            <v>2.452</v>
          </cell>
        </row>
        <row r="2536">
          <cell r="C2536" t="str">
            <v>CUNETA</v>
          </cell>
          <cell r="D2536">
            <v>0.33200000000000002</v>
          </cell>
          <cell r="E2536">
            <v>2.0329999999999999</v>
          </cell>
        </row>
        <row r="2537">
          <cell r="C2537" t="str">
            <v>BASE_GRANULAR</v>
          </cell>
          <cell r="D2537">
            <v>1.333</v>
          </cell>
          <cell r="E2537">
            <v>8.1750000000000007</v>
          </cell>
        </row>
        <row r="2538">
          <cell r="C2538" t="str">
            <v>RECLICADO</v>
          </cell>
          <cell r="D2538">
            <v>1.627</v>
          </cell>
          <cell r="E2538">
            <v>9.9779999999999998</v>
          </cell>
        </row>
        <row r="2539">
          <cell r="C2539" t="str">
            <v>CONCRETO_ASFÁLTICO</v>
          </cell>
          <cell r="D2539">
            <v>0.4</v>
          </cell>
          <cell r="E2539">
            <v>1.5469999999999999</v>
          </cell>
        </row>
        <row r="2540">
          <cell r="C2540" t="str">
            <v>CUNETA</v>
          </cell>
          <cell r="D2540">
            <v>0.33200000000000002</v>
          </cell>
          <cell r="E2540">
            <v>1.2829999999999999</v>
          </cell>
        </row>
        <row r="2541">
          <cell r="C2541" t="str">
            <v>BASE_GRANULAR</v>
          </cell>
          <cell r="D2541">
            <v>1.333</v>
          </cell>
          <cell r="E2541">
            <v>5.1580000000000004</v>
          </cell>
        </row>
        <row r="2542">
          <cell r="C2542" t="str">
            <v>RECLICADO</v>
          </cell>
          <cell r="D2542">
            <v>1.627</v>
          </cell>
          <cell r="E2542">
            <v>6.2949999999999999</v>
          </cell>
        </row>
        <row r="2543">
          <cell r="C2543" t="str">
            <v>CONCRETO_ASFÁLTICO</v>
          </cell>
          <cell r="D2543">
            <v>0.4</v>
          </cell>
          <cell r="E2543">
            <v>3.9990000000000001</v>
          </cell>
        </row>
        <row r="2544">
          <cell r="C2544" t="str">
            <v>CUNETA</v>
          </cell>
          <cell r="D2544">
            <v>0.33200000000000002</v>
          </cell>
          <cell r="E2544">
            <v>3.3149999999999999</v>
          </cell>
        </row>
        <row r="2545">
          <cell r="C2545" t="str">
            <v>BASE_GRANULAR</v>
          </cell>
          <cell r="D2545">
            <v>1.333</v>
          </cell>
          <cell r="E2545">
            <v>13.333</v>
          </cell>
        </row>
        <row r="2546">
          <cell r="C2546" t="str">
            <v>RECLICADO</v>
          </cell>
          <cell r="D2546">
            <v>1.627</v>
          </cell>
          <cell r="E2546">
            <v>16.274000000000001</v>
          </cell>
        </row>
        <row r="2547">
          <cell r="C2547" t="str">
            <v>CONCRETO_ASFÁLTICO</v>
          </cell>
          <cell r="D2547">
            <v>0.4</v>
          </cell>
          <cell r="E2547">
            <v>1.6519999999999999</v>
          </cell>
        </row>
        <row r="2548">
          <cell r="C2548" t="str">
            <v>CUNETA</v>
          </cell>
          <cell r="D2548">
            <v>0.33200000000000002</v>
          </cell>
          <cell r="E2548">
            <v>1.37</v>
          </cell>
        </row>
        <row r="2549">
          <cell r="C2549" t="str">
            <v>BASE_GRANULAR</v>
          </cell>
          <cell r="D2549">
            <v>1.333</v>
          </cell>
          <cell r="E2549">
            <v>5.5090000000000003</v>
          </cell>
        </row>
        <row r="2550">
          <cell r="C2550" t="str">
            <v>RECLICADO</v>
          </cell>
          <cell r="D2550">
            <v>1.627</v>
          </cell>
          <cell r="E2550">
            <v>6.7240000000000002</v>
          </cell>
        </row>
        <row r="2551">
          <cell r="C2551" t="str">
            <v>CONCRETO_ASFÁLTICO</v>
          </cell>
          <cell r="D2551">
            <v>0.4</v>
          </cell>
          <cell r="E2551">
            <v>2.347</v>
          </cell>
        </row>
        <row r="2552">
          <cell r="C2552" t="str">
            <v>CUNETA</v>
          </cell>
          <cell r="D2552">
            <v>0.33200000000000002</v>
          </cell>
          <cell r="E2552">
            <v>1.946</v>
          </cell>
        </row>
        <row r="2553">
          <cell r="C2553" t="str">
            <v>BASE_GRANULAR</v>
          </cell>
          <cell r="D2553">
            <v>1.333</v>
          </cell>
          <cell r="E2553">
            <v>7.8250000000000002</v>
          </cell>
        </row>
        <row r="2554">
          <cell r="C2554" t="str">
            <v>RECLICADO</v>
          </cell>
          <cell r="D2554">
            <v>1.627</v>
          </cell>
          <cell r="E2554">
            <v>9.5500000000000007</v>
          </cell>
        </row>
        <row r="2555">
          <cell r="C2555" t="str">
            <v>CONCRETO_ASFÁLTICO</v>
          </cell>
          <cell r="D2555">
            <v>0.4</v>
          </cell>
          <cell r="E2555">
            <v>3.9990000000000001</v>
          </cell>
        </row>
        <row r="2556">
          <cell r="C2556" t="str">
            <v>CUNETA</v>
          </cell>
          <cell r="D2556">
            <v>0.33200000000000002</v>
          </cell>
          <cell r="E2556">
            <v>3.3149999999999999</v>
          </cell>
        </row>
        <row r="2557">
          <cell r="C2557" t="str">
            <v>BASE_GRANULAR</v>
          </cell>
          <cell r="D2557">
            <v>1.333</v>
          </cell>
          <cell r="E2557">
            <v>13.333</v>
          </cell>
        </row>
        <row r="2558">
          <cell r="C2558" t="str">
            <v>RECLICADO</v>
          </cell>
          <cell r="D2558">
            <v>1.627</v>
          </cell>
          <cell r="E2558">
            <v>16.274000000000001</v>
          </cell>
        </row>
        <row r="2559">
          <cell r="C2559" t="str">
            <v>CONCRETO_ASFÁLTICO</v>
          </cell>
          <cell r="D2559">
            <v>0.4</v>
          </cell>
          <cell r="E2559">
            <v>3.9990000000000001</v>
          </cell>
        </row>
        <row r="2560">
          <cell r="C2560" t="str">
            <v>CUNETA</v>
          </cell>
          <cell r="D2560">
            <v>0.33200000000000002</v>
          </cell>
          <cell r="E2560">
            <v>3.3149999999999999</v>
          </cell>
        </row>
        <row r="2561">
          <cell r="C2561" t="str">
            <v>BASE_GRANULAR</v>
          </cell>
          <cell r="D2561">
            <v>1.333</v>
          </cell>
          <cell r="E2561">
            <v>13.333</v>
          </cell>
        </row>
        <row r="2562">
          <cell r="C2562" t="str">
            <v>RECLICADO</v>
          </cell>
          <cell r="D2562">
            <v>1.627</v>
          </cell>
          <cell r="E2562">
            <v>16.274000000000001</v>
          </cell>
        </row>
        <row r="2563">
          <cell r="C2563" t="str">
            <v>CONCRETO_ASFÁLTICO</v>
          </cell>
          <cell r="D2563">
            <v>0.4</v>
          </cell>
          <cell r="E2563">
            <v>3.9990000000000001</v>
          </cell>
        </row>
        <row r="2564">
          <cell r="C2564" t="str">
            <v>CUNETA</v>
          </cell>
          <cell r="D2564">
            <v>0.33200000000000002</v>
          </cell>
          <cell r="E2564">
            <v>3.3149999999999999</v>
          </cell>
        </row>
        <row r="2565">
          <cell r="C2565" t="str">
            <v>BASE_GRANULAR</v>
          </cell>
          <cell r="D2565">
            <v>1.333</v>
          </cell>
          <cell r="E2565">
            <v>13.333</v>
          </cell>
        </row>
        <row r="2566">
          <cell r="C2566" t="str">
            <v>RECLICADO</v>
          </cell>
          <cell r="D2566">
            <v>1.627</v>
          </cell>
          <cell r="E2566">
            <v>16.274000000000001</v>
          </cell>
        </row>
        <row r="2567">
          <cell r="C2567" t="str">
            <v>CONCRETO_ASFÁLTICO</v>
          </cell>
          <cell r="D2567">
            <v>0.4</v>
          </cell>
          <cell r="E2567">
            <v>3.9969999999999999</v>
          </cell>
        </row>
        <row r="2568">
          <cell r="C2568" t="str">
            <v>CUNETA</v>
          </cell>
          <cell r="D2568">
            <v>0.33200000000000002</v>
          </cell>
          <cell r="E2568">
            <v>3.3140000000000001</v>
          </cell>
        </row>
        <row r="2569">
          <cell r="C2569" t="str">
            <v>BASE_GRANULAR</v>
          </cell>
          <cell r="D2569">
            <v>1.333</v>
          </cell>
          <cell r="E2569">
            <v>13.326000000000001</v>
          </cell>
        </row>
        <row r="2570">
          <cell r="C2570" t="str">
            <v>RECLICADO</v>
          </cell>
          <cell r="D2570">
            <v>1.627</v>
          </cell>
          <cell r="E2570">
            <v>16.265000000000001</v>
          </cell>
        </row>
      </sheetData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>
        <row r="7">
          <cell r="B7" t="str">
            <v>BOX CULVERT EXISTENTE</v>
          </cell>
          <cell r="F7" t="str">
            <v>DEMOLER EXISTENTE</v>
          </cell>
        </row>
        <row r="8">
          <cell r="B8" t="str">
            <v>BOX CULVERT PROYECTADO</v>
          </cell>
          <cell r="F8" t="str">
            <v>MANTENER</v>
          </cell>
        </row>
        <row r="9">
          <cell r="B9" t="str">
            <v>ALCANTARILLA EXISTENTE</v>
          </cell>
          <cell r="F9" t="str">
            <v>COMPLEMENTAR</v>
          </cell>
        </row>
        <row r="10">
          <cell r="B10" t="str">
            <v>ALCANTARILLA PROYECTADA</v>
          </cell>
        </row>
        <row r="11">
          <cell r="B11" t="str">
            <v>CAJA CABEZAL PROYECTADA</v>
          </cell>
        </row>
      </sheetData>
      <sheetData sheetId="4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>
        <row r="1">
          <cell r="B1" t="str">
            <v>FECHA</v>
          </cell>
        </row>
        <row r="2">
          <cell r="B2">
            <v>39326</v>
          </cell>
        </row>
        <row r="3">
          <cell r="B3">
            <v>39327</v>
          </cell>
        </row>
        <row r="4">
          <cell r="B4">
            <v>39328</v>
          </cell>
        </row>
        <row r="5">
          <cell r="B5">
            <v>39329</v>
          </cell>
        </row>
        <row r="6">
          <cell r="B6">
            <v>39330</v>
          </cell>
        </row>
        <row r="7">
          <cell r="B7">
            <v>39330</v>
          </cell>
        </row>
        <row r="8">
          <cell r="B8">
            <v>39330</v>
          </cell>
        </row>
        <row r="9">
          <cell r="B9">
            <v>39331</v>
          </cell>
        </row>
        <row r="10">
          <cell r="B10">
            <v>39332</v>
          </cell>
        </row>
        <row r="11">
          <cell r="B11">
            <v>39333</v>
          </cell>
        </row>
        <row r="12">
          <cell r="B12">
            <v>39334</v>
          </cell>
        </row>
        <row r="13">
          <cell r="B13">
            <v>39335</v>
          </cell>
        </row>
        <row r="14">
          <cell r="B14">
            <v>39336</v>
          </cell>
        </row>
        <row r="15">
          <cell r="B15">
            <v>39337</v>
          </cell>
        </row>
        <row r="16">
          <cell r="B16">
            <v>39338</v>
          </cell>
        </row>
        <row r="17">
          <cell r="B17">
            <v>39339</v>
          </cell>
        </row>
        <row r="18">
          <cell r="B18">
            <v>39340</v>
          </cell>
        </row>
        <row r="19">
          <cell r="B19">
            <v>39341</v>
          </cell>
        </row>
        <row r="20">
          <cell r="B20">
            <v>39342</v>
          </cell>
        </row>
        <row r="21">
          <cell r="B21">
            <v>39343</v>
          </cell>
        </row>
        <row r="22">
          <cell r="B22">
            <v>39344</v>
          </cell>
        </row>
        <row r="23">
          <cell r="B23">
            <v>39345</v>
          </cell>
        </row>
        <row r="24">
          <cell r="B24">
            <v>39346</v>
          </cell>
        </row>
        <row r="25">
          <cell r="B25">
            <v>39347</v>
          </cell>
        </row>
        <row r="26">
          <cell r="B26">
            <v>39348</v>
          </cell>
        </row>
        <row r="27">
          <cell r="B27">
            <v>39349</v>
          </cell>
        </row>
        <row r="28">
          <cell r="B28">
            <v>39350</v>
          </cell>
        </row>
        <row r="29">
          <cell r="B29">
            <v>39351</v>
          </cell>
        </row>
        <row r="30">
          <cell r="B30">
            <v>39352</v>
          </cell>
        </row>
        <row r="31">
          <cell r="B31">
            <v>39353</v>
          </cell>
        </row>
        <row r="32">
          <cell r="B32">
            <v>39354</v>
          </cell>
        </row>
        <row r="33">
          <cell r="B33">
            <v>39355</v>
          </cell>
        </row>
        <row r="34">
          <cell r="B34">
            <v>39356</v>
          </cell>
        </row>
        <row r="35">
          <cell r="B35">
            <v>39358</v>
          </cell>
        </row>
        <row r="36">
          <cell r="B36">
            <v>39359</v>
          </cell>
        </row>
        <row r="37">
          <cell r="B37">
            <v>39360</v>
          </cell>
        </row>
        <row r="38">
          <cell r="B38">
            <v>39361</v>
          </cell>
        </row>
        <row r="39">
          <cell r="B39">
            <v>39362</v>
          </cell>
        </row>
        <row r="40">
          <cell r="B40">
            <v>39363</v>
          </cell>
        </row>
        <row r="41">
          <cell r="B41">
            <v>39364</v>
          </cell>
        </row>
        <row r="42">
          <cell r="B42">
            <v>39365</v>
          </cell>
        </row>
        <row r="43">
          <cell r="B43">
            <v>39366</v>
          </cell>
        </row>
        <row r="44">
          <cell r="B44">
            <v>39367</v>
          </cell>
        </row>
        <row r="45">
          <cell r="B45">
            <v>39368</v>
          </cell>
        </row>
        <row r="46">
          <cell r="B46">
            <v>39369</v>
          </cell>
        </row>
        <row r="47">
          <cell r="B47">
            <v>39370</v>
          </cell>
        </row>
        <row r="48">
          <cell r="B48">
            <v>39370</v>
          </cell>
        </row>
        <row r="49">
          <cell r="B49">
            <v>39371</v>
          </cell>
        </row>
        <row r="50">
          <cell r="B50">
            <v>39372</v>
          </cell>
        </row>
        <row r="51">
          <cell r="B51">
            <v>39373</v>
          </cell>
        </row>
        <row r="52">
          <cell r="B52">
            <v>39374</v>
          </cell>
        </row>
        <row r="53">
          <cell r="B53">
            <v>39377</v>
          </cell>
        </row>
        <row r="54">
          <cell r="B54">
            <v>39378</v>
          </cell>
        </row>
        <row r="55">
          <cell r="B55">
            <v>39380</v>
          </cell>
        </row>
        <row r="56">
          <cell r="B56">
            <v>39382</v>
          </cell>
        </row>
        <row r="57">
          <cell r="B57">
            <v>39383</v>
          </cell>
        </row>
        <row r="58">
          <cell r="B58">
            <v>39384</v>
          </cell>
        </row>
        <row r="59">
          <cell r="B59">
            <v>39384</v>
          </cell>
        </row>
        <row r="60">
          <cell r="B60">
            <v>39386</v>
          </cell>
        </row>
        <row r="61">
          <cell r="B61">
            <v>39390</v>
          </cell>
        </row>
        <row r="62">
          <cell r="B62">
            <v>39391</v>
          </cell>
        </row>
        <row r="63">
          <cell r="B63">
            <v>39348</v>
          </cell>
        </row>
        <row r="64">
          <cell r="B64">
            <v>39349</v>
          </cell>
        </row>
        <row r="65">
          <cell r="B65">
            <v>39356</v>
          </cell>
        </row>
        <row r="66">
          <cell r="B66">
            <v>39392</v>
          </cell>
        </row>
        <row r="67">
          <cell r="B67">
            <v>39393</v>
          </cell>
        </row>
        <row r="68">
          <cell r="B68">
            <v>39394</v>
          </cell>
        </row>
        <row r="69">
          <cell r="B69">
            <v>39395</v>
          </cell>
        </row>
        <row r="70">
          <cell r="B70">
            <v>39395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>
        <row r="33">
          <cell r="A33" t="str">
            <v xml:space="preserve">OAJA0740   </v>
          </cell>
          <cell r="B33" t="str">
            <v xml:space="preserve">ESTUCO Y PINTURA A TRES MANOS                 </v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3">
          <cell r="B33" t="str">
            <v xml:space="preserve">ESPECIALIDAD  : </v>
          </cell>
        </row>
      </sheetData>
      <sheetData sheetId="9" refreshError="1"/>
      <sheetData sheetId="10" refreshError="1"/>
      <sheetData sheetId="11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  <sheetName val="PROGR VER02"/>
      <sheetName val="acta"/>
      <sheetName val="Itemes Renovación"/>
      <sheetName val="Hoja1"/>
      <sheetName val="General"/>
      <sheetName val="PREACTA"/>
      <sheetName val="210.2.2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>
        <row r="40">
          <cell r="N40">
            <v>0.12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N40">
            <v>0.12</v>
          </cell>
        </row>
        <row r="41">
          <cell r="N41">
            <v>0.03</v>
          </cell>
        </row>
        <row r="42">
          <cell r="N42">
            <v>0.05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SUB_APU1"/>
      <sheetName val="Cantidades_de_Obra1"/>
      <sheetName val="SUB_APU3"/>
      <sheetName val="Cantidades_de_Obra3"/>
      <sheetName val="SUB_APU2"/>
      <sheetName val="Cantidades_de_Obra2"/>
      <sheetName val="Itemes Renovación"/>
      <sheetName val="SUB_APU4"/>
      <sheetName val="Cantidades_de_Obra4"/>
      <sheetName val="SUB_APU5"/>
      <sheetName val="Cantidades_de_Obra5"/>
      <sheetName val="Itemes_Renovación"/>
      <sheetName val="Jul-Ago"/>
      <sheetName val="May-Jun"/>
      <sheetName val="Sep-Oct"/>
    </sheetNames>
    <sheetDataSet>
      <sheetData sheetId="0"/>
      <sheetData sheetId="1"/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</row>
        <row r="56">
          <cell r="B56" t="str">
            <v>EQUIPO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</row>
        <row r="69">
          <cell r="B69" t="str">
            <v>TRANSPORTE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</row>
        <row r="73">
          <cell r="B73" t="str">
            <v>MANO DE OBRA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</sheetData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 refreshError="1"/>
      <sheetData sheetId="14"/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TARIFAS"/>
      <sheetName val="Personalizar"/>
      <sheetName val="Equipo"/>
      <sheetName val="materiales"/>
      <sheetName val="otros"/>
      <sheetName val="FIBRA ÓPTICA"/>
      <sheetName val="Formulas"/>
      <sheetName val="INDICE"/>
      <sheetName val="DISTANCIA"/>
      <sheetName val="PERSONAL"/>
      <sheetName val="ELECTRICO"/>
      <sheetName val="Vuelta"/>
      <sheetName val="Análisis de precios"/>
      <sheetName val="2103mar%20.xls"/>
      <sheetName val="Hoja1"/>
      <sheetName val="BASE"/>
      <sheetName val="1_Preliminares"/>
      <sheetName val="M.Obra"/>
      <sheetName val="PR_0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2103mar_"/>
      <sheetName val="A__P__U_"/>
      <sheetName val="TRAYECTO_1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1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2103mar_1"/>
      <sheetName val="A__P__U_1"/>
      <sheetName val="TRAYECTO_11"/>
      <sheetName val="PR_02"/>
      <sheetName val="PR_110"/>
      <sheetName val="PR_212"/>
      <sheetName val="PR_310"/>
      <sheetName val="PR_412"/>
      <sheetName val="PR_52"/>
      <sheetName val="PR_62"/>
      <sheetName val="PR_72"/>
      <sheetName val="PR_82"/>
      <sheetName val="PR_92"/>
      <sheetName val="PR_102"/>
      <sheetName val="PR_112"/>
      <sheetName val="PR_122"/>
      <sheetName val="PR_132"/>
      <sheetName val="PR_142"/>
      <sheetName val="PR_152"/>
      <sheetName val="PR_162"/>
      <sheetName val="PR_172"/>
      <sheetName val="PR_192"/>
      <sheetName val="PR_202"/>
      <sheetName val="PR_213"/>
      <sheetName val="PR_222"/>
      <sheetName val="PR_232"/>
      <sheetName val="PR_242"/>
      <sheetName val="PR_252"/>
      <sheetName val="PR_262"/>
      <sheetName val="PR_272"/>
      <sheetName val="PR_282"/>
      <sheetName val="PR_292"/>
      <sheetName val="PR_302"/>
      <sheetName val="PR_312"/>
      <sheetName val="PR_322"/>
      <sheetName val="PR_332"/>
      <sheetName val="PR_342"/>
      <sheetName val="PR_352"/>
      <sheetName val="PR_362"/>
      <sheetName val="PR_372"/>
      <sheetName val="PR_392"/>
      <sheetName val="PR_402"/>
      <sheetName val="PR_413"/>
      <sheetName val="PR_422"/>
      <sheetName val="PR_432"/>
      <sheetName val="PR_442"/>
      <sheetName val="PR_452"/>
      <sheetName val="PR_462"/>
      <sheetName val="PR_472"/>
      <sheetName val="PR_482"/>
      <sheetName val="PR_492"/>
      <sheetName val="Cuadro_Estado2"/>
      <sheetName val="PR_04"/>
      <sheetName val="PR_115"/>
      <sheetName val="PR_216"/>
      <sheetName val="PR_315"/>
      <sheetName val="PR_416"/>
      <sheetName val="PR_54"/>
      <sheetName val="PR_64"/>
      <sheetName val="PR_74"/>
      <sheetName val="PR_84"/>
      <sheetName val="PR_94"/>
      <sheetName val="PR_104"/>
      <sheetName val="PR_116"/>
      <sheetName val="PR_124"/>
      <sheetName val="PR_134"/>
      <sheetName val="PR_144"/>
      <sheetName val="PR_154"/>
      <sheetName val="PR_164"/>
      <sheetName val="PR_174"/>
      <sheetName val="PR_194"/>
      <sheetName val="PR_204"/>
      <sheetName val="PR_217"/>
      <sheetName val="PR_224"/>
      <sheetName val="PR_234"/>
      <sheetName val="PR_244"/>
      <sheetName val="PR_254"/>
      <sheetName val="PR_264"/>
      <sheetName val="PR_274"/>
      <sheetName val="PR_284"/>
      <sheetName val="PR_294"/>
      <sheetName val="PR_304"/>
      <sheetName val="PR_316"/>
      <sheetName val="PR_324"/>
      <sheetName val="PR_334"/>
      <sheetName val="PR_344"/>
      <sheetName val="PR_354"/>
      <sheetName val="PR_364"/>
      <sheetName val="PR_374"/>
      <sheetName val="PR_394"/>
      <sheetName val="PR_404"/>
      <sheetName val="PR_417"/>
      <sheetName val="PR_424"/>
      <sheetName val="PR_434"/>
      <sheetName val="PR_444"/>
      <sheetName val="PR_454"/>
      <sheetName val="PR_464"/>
      <sheetName val="PR_474"/>
      <sheetName val="PR_484"/>
      <sheetName val="PR_494"/>
      <sheetName val="Cuadro_Estado4"/>
      <sheetName val="2103mar_4"/>
      <sheetName val="A__P__U_4"/>
      <sheetName val="TRAYECTO_14"/>
      <sheetName val="2103mar_2"/>
      <sheetName val="A__P__U_2"/>
      <sheetName val="TRAYECTO_12"/>
      <sheetName val="PR_03"/>
      <sheetName val="PR_113"/>
      <sheetName val="PR_214"/>
      <sheetName val="PR_313"/>
      <sheetName val="PR_414"/>
      <sheetName val="PR_53"/>
      <sheetName val="PR_63"/>
      <sheetName val="PR_73"/>
      <sheetName val="PR_83"/>
      <sheetName val="PR_93"/>
      <sheetName val="PR_103"/>
      <sheetName val="PR_114"/>
      <sheetName val="PR_123"/>
      <sheetName val="PR_133"/>
      <sheetName val="PR_143"/>
      <sheetName val="PR_153"/>
      <sheetName val="PR_163"/>
      <sheetName val="PR_173"/>
      <sheetName val="PR_193"/>
      <sheetName val="PR_203"/>
      <sheetName val="PR_215"/>
      <sheetName val="PR_223"/>
      <sheetName val="PR_233"/>
      <sheetName val="PR_243"/>
      <sheetName val="PR_253"/>
      <sheetName val="PR_263"/>
      <sheetName val="PR_273"/>
      <sheetName val="PR_283"/>
      <sheetName val="PR_293"/>
      <sheetName val="PR_303"/>
      <sheetName val="PR_314"/>
      <sheetName val="PR_323"/>
      <sheetName val="PR_333"/>
      <sheetName val="PR_343"/>
      <sheetName val="PR_353"/>
      <sheetName val="PR_363"/>
      <sheetName val="PR_373"/>
      <sheetName val="PR_393"/>
      <sheetName val="PR_403"/>
      <sheetName val="PR_415"/>
      <sheetName val="PR_423"/>
      <sheetName val="PR_433"/>
      <sheetName val="PR_443"/>
      <sheetName val="PR_453"/>
      <sheetName val="PR_463"/>
      <sheetName val="PR_473"/>
      <sheetName val="PR_483"/>
      <sheetName val="PR_493"/>
      <sheetName val="Cuadro_Estado3"/>
      <sheetName val="2103mar_3"/>
      <sheetName val="A__P__U_3"/>
      <sheetName val="TRAYECTO_13"/>
      <sheetName val="UNITARIOS"/>
      <sheetName val="días habiles 2015"/>
      <sheetName val="INS"/>
      <sheetName val="Ppto"/>
      <sheetName val="Plan auditoría"/>
      <sheetName val="320.1"/>
      <sheetName val="330.2"/>
      <sheetName val="700.1"/>
      <sheetName val="ManoDeObra"/>
      <sheetName val="Precios"/>
      <sheetName val="Actual Data (MAP)"/>
      <sheetName val="Actual Data (STX)"/>
    </sheetNames>
    <sheetDataSet>
      <sheetData sheetId="0">
        <row r="2">
          <cell r="A2" t="str">
            <v>INVÍAS - TERRITORIAL CORDOBA - GRUPO 3</v>
          </cell>
        </row>
      </sheetData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/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/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C1" t="str">
            <v>ESPEC</v>
          </cell>
          <cell r="D1" t="str">
            <v>COD</v>
          </cell>
          <cell r="E1" t="str">
            <v>DESCRIPCION</v>
          </cell>
          <cell r="F1" t="str">
            <v>ESP</v>
          </cell>
          <cell r="G1" t="str">
            <v>DIAM</v>
          </cell>
          <cell r="H1" t="str">
            <v>CANT</v>
          </cell>
          <cell r="I1" t="str">
            <v>UND</v>
          </cell>
          <cell r="J1" t="str">
            <v>PESO UNIT</v>
          </cell>
        </row>
        <row r="2">
          <cell r="C2" t="str">
            <v>A2-3F</v>
          </cell>
          <cell r="D2" t="str">
            <v>PIP</v>
          </cell>
          <cell r="E2" t="str">
            <v>PIPE, C.S., PE, ASTM A106 Gr.B.</v>
          </cell>
          <cell r="F2" t="str">
            <v>80</v>
          </cell>
          <cell r="G2" t="str">
            <v>1/2"</v>
          </cell>
          <cell r="H2">
            <v>11.4</v>
          </cell>
          <cell r="I2" t="str">
            <v>m</v>
          </cell>
          <cell r="J2">
            <v>1.8</v>
          </cell>
        </row>
        <row r="3">
          <cell r="C3" t="str">
            <v>A2-3F</v>
          </cell>
          <cell r="D3" t="str">
            <v>SOL</v>
          </cell>
          <cell r="E3" t="str">
            <v>SOCKOLET, C.S., 3000#, SW, ASTM A105.</v>
          </cell>
          <cell r="G3" t="str">
            <v>2"</v>
          </cell>
          <cell r="H3">
            <v>1</v>
          </cell>
          <cell r="I3" t="str">
            <v>un</v>
          </cell>
          <cell r="J3">
            <v>2</v>
          </cell>
        </row>
        <row r="4">
          <cell r="C4" t="str">
            <v>A2-3F</v>
          </cell>
          <cell r="D4" t="str">
            <v>90E</v>
          </cell>
          <cell r="E4" t="str">
            <v>90° ELBOW, C.S., 3000#, SW, ASTM A105.</v>
          </cell>
          <cell r="G4" t="str">
            <v>3/4"</v>
          </cell>
          <cell r="H4">
            <v>6</v>
          </cell>
          <cell r="I4" t="str">
            <v>un</v>
          </cell>
          <cell r="J4">
            <v>0.6</v>
          </cell>
        </row>
        <row r="5">
          <cell r="C5" t="str">
            <v>A2-3F</v>
          </cell>
          <cell r="D5" t="str">
            <v>PIP</v>
          </cell>
          <cell r="E5" t="str">
            <v>PIPE, C.S., PE, ASTM A106 Gr.B.</v>
          </cell>
          <cell r="F5" t="str">
            <v>80</v>
          </cell>
          <cell r="G5" t="str">
            <v>3/4"</v>
          </cell>
          <cell r="H5">
            <v>8</v>
          </cell>
          <cell r="I5" t="str">
            <v>m</v>
          </cell>
          <cell r="J5">
            <v>2.2000000000000002</v>
          </cell>
        </row>
        <row r="6">
          <cell r="C6" t="str">
            <v>A2-3F</v>
          </cell>
          <cell r="D6" t="str">
            <v>SCP</v>
          </cell>
          <cell r="E6" t="str">
            <v>SWAGE CONCENTRIC, PE, ASTM A106 Gr.B.</v>
          </cell>
          <cell r="F6" t="str">
            <v>80</v>
          </cell>
          <cell r="G6" t="str">
            <v>3/4"</v>
          </cell>
          <cell r="H6">
            <v>5</v>
          </cell>
          <cell r="I6" t="str">
            <v>un</v>
          </cell>
          <cell r="J6">
            <v>0.5</v>
          </cell>
        </row>
        <row r="7">
          <cell r="C7" t="str">
            <v>A2-3F</v>
          </cell>
          <cell r="D7" t="str">
            <v>SOL</v>
          </cell>
          <cell r="E7" t="str">
            <v>SOCKOLET, C.S., 3000#, SW, ASTM A105. HEADER 6"-12".</v>
          </cell>
          <cell r="G7" t="str">
            <v>3/4"</v>
          </cell>
          <cell r="H7">
            <v>2</v>
          </cell>
          <cell r="I7" t="str">
            <v>un</v>
          </cell>
          <cell r="J7">
            <v>0.5</v>
          </cell>
        </row>
        <row r="8">
          <cell r="C8" t="str">
            <v>A2-3F</v>
          </cell>
          <cell r="D8" t="str">
            <v>SOL</v>
          </cell>
          <cell r="E8" t="str">
            <v>SOCKOLET, C.S., 3000#, SW, ASTM A105. HEADER 6"-12".</v>
          </cell>
          <cell r="G8" t="str">
            <v>3/4"</v>
          </cell>
          <cell r="H8">
            <v>5</v>
          </cell>
          <cell r="I8" t="str">
            <v>un</v>
          </cell>
          <cell r="J8">
            <v>0.5</v>
          </cell>
        </row>
        <row r="9">
          <cell r="C9" t="str">
            <v>A2-3F</v>
          </cell>
          <cell r="D9" t="str">
            <v>90E</v>
          </cell>
          <cell r="E9" t="str">
            <v>90° ELBOW, C.S., BW, ASTM A234-WPB.</v>
          </cell>
          <cell r="F9" t="str">
            <v>40</v>
          </cell>
          <cell r="G9" t="str">
            <v>10"</v>
          </cell>
          <cell r="H9">
            <v>4</v>
          </cell>
          <cell r="I9" t="str">
            <v>un</v>
          </cell>
          <cell r="J9">
            <v>36.700000000000003</v>
          </cell>
        </row>
        <row r="10">
          <cell r="C10" t="str">
            <v>A2-3F</v>
          </cell>
          <cell r="D10" t="str">
            <v>CRE</v>
          </cell>
          <cell r="E10" t="str">
            <v>REDUCER CONCENTRIC, C.S., BW, ASTM A234-WPB.</v>
          </cell>
          <cell r="F10" t="str">
            <v>40</v>
          </cell>
          <cell r="G10" t="str">
            <v>10"</v>
          </cell>
          <cell r="H10">
            <v>2</v>
          </cell>
          <cell r="I10" t="str">
            <v>un</v>
          </cell>
          <cell r="J10">
            <v>22</v>
          </cell>
        </row>
        <row r="11">
          <cell r="C11" t="str">
            <v>A2-3F</v>
          </cell>
          <cell r="D11" t="str">
            <v>PIP</v>
          </cell>
          <cell r="E11" t="str">
            <v>PIPE, C.S., BE, ASTM A106 Gr.B.</v>
          </cell>
          <cell r="F11" t="str">
            <v>40</v>
          </cell>
          <cell r="G11" t="str">
            <v>10"</v>
          </cell>
          <cell r="H11">
            <v>13.7</v>
          </cell>
          <cell r="I11" t="str">
            <v>m</v>
          </cell>
          <cell r="J11">
            <v>60.3</v>
          </cell>
        </row>
        <row r="12">
          <cell r="C12" t="str">
            <v>A2-3F</v>
          </cell>
          <cell r="D12" t="str">
            <v>TEE</v>
          </cell>
          <cell r="E12" t="str">
            <v>TEE, C.S.,  BW, ASTM A234-WPB.</v>
          </cell>
          <cell r="F12" t="str">
            <v>40</v>
          </cell>
          <cell r="G12" t="str">
            <v>10"</v>
          </cell>
          <cell r="H12">
            <v>1</v>
          </cell>
          <cell r="I12" t="str">
            <v>un</v>
          </cell>
          <cell r="J12">
            <v>40.4</v>
          </cell>
        </row>
        <row r="13">
          <cell r="C13" t="str">
            <v>A2-3F</v>
          </cell>
          <cell r="D13" t="str">
            <v>WR3</v>
          </cell>
          <cell r="E13" t="str">
            <v>WELDING NECK  FLANGE, C.S., 300#, RF, ASTM A105.</v>
          </cell>
          <cell r="F13" t="str">
            <v>40</v>
          </cell>
          <cell r="G13" t="str">
            <v>3"</v>
          </cell>
          <cell r="H13">
            <v>2</v>
          </cell>
          <cell r="I13" t="str">
            <v>un</v>
          </cell>
          <cell r="J13">
            <v>6.8</v>
          </cell>
        </row>
        <row r="14">
          <cell r="C14" t="str">
            <v>A2-3F</v>
          </cell>
          <cell r="D14" t="str">
            <v>90E</v>
          </cell>
          <cell r="E14" t="str">
            <v>90° ELBOW, C.S., BW, ASTM A234-WPB.</v>
          </cell>
          <cell r="F14" t="str">
            <v>40</v>
          </cell>
          <cell r="G14" t="str">
            <v>6"</v>
          </cell>
          <cell r="H14">
            <v>7</v>
          </cell>
          <cell r="I14" t="str">
            <v>un</v>
          </cell>
          <cell r="J14">
            <v>10.4</v>
          </cell>
        </row>
        <row r="15">
          <cell r="C15" t="str">
            <v>A2-3F</v>
          </cell>
          <cell r="D15" t="str">
            <v>CRE</v>
          </cell>
          <cell r="E15" t="str">
            <v>REDUCER CONCENTRIC, C.S., BW, ASTM A234-WPB.</v>
          </cell>
          <cell r="F15" t="str">
            <v>40</v>
          </cell>
          <cell r="G15" t="str">
            <v>6"</v>
          </cell>
          <cell r="H15">
            <v>1</v>
          </cell>
          <cell r="I15" t="str">
            <v>un</v>
          </cell>
          <cell r="J15">
            <v>7.4</v>
          </cell>
        </row>
        <row r="16">
          <cell r="C16" t="str">
            <v>A2-3F</v>
          </cell>
          <cell r="D16" t="str">
            <v>CRE</v>
          </cell>
          <cell r="E16" t="str">
            <v>REDUCER CONCENTRIC, C.S., BW, ASTM A234-WPB.</v>
          </cell>
          <cell r="F16" t="str">
            <v>40</v>
          </cell>
          <cell r="G16" t="str">
            <v>6"</v>
          </cell>
          <cell r="H16">
            <v>1</v>
          </cell>
          <cell r="I16" t="str">
            <v>un</v>
          </cell>
          <cell r="J16">
            <v>7.4</v>
          </cell>
        </row>
        <row r="17">
          <cell r="C17" t="str">
            <v>A2-3F</v>
          </cell>
          <cell r="D17" t="str">
            <v>PIP</v>
          </cell>
          <cell r="E17" t="str">
            <v>PIPE, C.S., BE, ASTM A106 Gr.B.</v>
          </cell>
          <cell r="F17" t="str">
            <v>40</v>
          </cell>
          <cell r="G17" t="str">
            <v>6"</v>
          </cell>
          <cell r="H17">
            <v>7.4</v>
          </cell>
          <cell r="I17" t="str">
            <v>m</v>
          </cell>
          <cell r="J17">
            <v>28.3</v>
          </cell>
        </row>
        <row r="18">
          <cell r="C18" t="str">
            <v>A2-3F</v>
          </cell>
          <cell r="D18" t="str">
            <v>TEE</v>
          </cell>
          <cell r="E18" t="str">
            <v>TEE, C.S.,  BW, ASTM A234-WPB.</v>
          </cell>
          <cell r="F18" t="str">
            <v>40</v>
          </cell>
          <cell r="G18" t="str">
            <v>6"</v>
          </cell>
          <cell r="H18">
            <v>1</v>
          </cell>
          <cell r="I18" t="str">
            <v>un</v>
          </cell>
          <cell r="J18">
            <v>14.4</v>
          </cell>
        </row>
        <row r="19">
          <cell r="C19" t="str">
            <v>A2-3F</v>
          </cell>
          <cell r="D19" t="str">
            <v>WR3</v>
          </cell>
          <cell r="E19" t="str">
            <v>WELDING NECK  FLANGE, C.S., 300#, RF, ASTM A105.</v>
          </cell>
          <cell r="F19" t="str">
            <v>40</v>
          </cell>
          <cell r="G19" t="str">
            <v>6"</v>
          </cell>
          <cell r="H19">
            <v>10</v>
          </cell>
          <cell r="I19" t="str">
            <v>un</v>
          </cell>
          <cell r="J19">
            <v>19</v>
          </cell>
        </row>
        <row r="20">
          <cell r="C20" t="str">
            <v>A2-3F</v>
          </cell>
          <cell r="D20" t="str">
            <v>90E</v>
          </cell>
          <cell r="E20" t="str">
            <v>90° ELBOW, C.S., BW, ASTM A234-WPB.</v>
          </cell>
          <cell r="F20" t="str">
            <v>40</v>
          </cell>
          <cell r="G20" t="str">
            <v>8"</v>
          </cell>
          <cell r="H20">
            <v>6</v>
          </cell>
          <cell r="I20" t="str">
            <v>un</v>
          </cell>
          <cell r="J20">
            <v>20.9</v>
          </cell>
        </row>
        <row r="21">
          <cell r="C21" t="str">
            <v>A2-3F</v>
          </cell>
          <cell r="D21" t="str">
            <v>ERE</v>
          </cell>
          <cell r="E21" t="str">
            <v>REDUCER ECCENTRIC, C.S., BW, ASTM A234-WPB.</v>
          </cell>
          <cell r="F21" t="str">
            <v>40</v>
          </cell>
          <cell r="G21" t="str">
            <v>8"</v>
          </cell>
          <cell r="H21">
            <v>2</v>
          </cell>
          <cell r="I21" t="str">
            <v>un</v>
          </cell>
          <cell r="J21">
            <v>12.3</v>
          </cell>
        </row>
        <row r="22">
          <cell r="C22" t="str">
            <v>A2-3F</v>
          </cell>
          <cell r="D22" t="str">
            <v>PIP</v>
          </cell>
          <cell r="E22" t="str">
            <v>PIPE, C.S., BE, ASTM A106 Gr.B.</v>
          </cell>
          <cell r="F22" t="str">
            <v>40</v>
          </cell>
          <cell r="G22" t="str">
            <v>8"</v>
          </cell>
          <cell r="H22">
            <v>4.3</v>
          </cell>
          <cell r="I22" t="str">
            <v>m</v>
          </cell>
          <cell r="J22">
            <v>42.5</v>
          </cell>
        </row>
        <row r="23">
          <cell r="C23" t="str">
            <v>A2-3F</v>
          </cell>
          <cell r="D23" t="str">
            <v>WR3</v>
          </cell>
          <cell r="E23" t="str">
            <v>WELDING NECK  FLANGE, C.S., 300#, RF, ASTM A105.</v>
          </cell>
          <cell r="F23" t="str">
            <v>40</v>
          </cell>
          <cell r="G23" t="str">
            <v>8"</v>
          </cell>
          <cell r="H23">
            <v>12</v>
          </cell>
          <cell r="I23" t="str">
            <v>un</v>
          </cell>
          <cell r="J23">
            <v>30.4</v>
          </cell>
        </row>
        <row r="24">
          <cell r="C24" t="str">
            <v>A2-3J</v>
          </cell>
          <cell r="D24" t="str">
            <v>WJ3</v>
          </cell>
          <cell r="E24" t="str">
            <v>WELDING NECK FLANGE, C.S., 300#, RTJ, ASTM A105.</v>
          </cell>
          <cell r="F24" t="str">
            <v>80</v>
          </cell>
          <cell r="G24" t="str">
            <v>1 1/2"</v>
          </cell>
          <cell r="H24">
            <v>2</v>
          </cell>
          <cell r="I24" t="str">
            <v>un</v>
          </cell>
          <cell r="J24">
            <v>3.6</v>
          </cell>
        </row>
        <row r="25">
          <cell r="C25" t="str">
            <v>A2-3J</v>
          </cell>
          <cell r="D25" t="str">
            <v>SOL</v>
          </cell>
          <cell r="E25" t="str">
            <v>SOCKOLET, C.S., 3000#, SW, ASTM A105. HEADER 3"-8".</v>
          </cell>
          <cell r="G25" t="str">
            <v>1/2"</v>
          </cell>
          <cell r="H25">
            <v>2</v>
          </cell>
          <cell r="I25" t="str">
            <v>un</v>
          </cell>
          <cell r="J25">
            <v>0.4</v>
          </cell>
        </row>
        <row r="26">
          <cell r="C26" t="str">
            <v>A2-1F</v>
          </cell>
          <cell r="D26" t="str">
            <v>PIP</v>
          </cell>
          <cell r="E26" t="str">
            <v>PIPE, C.S., BE, ASTM A106 Gr.B.</v>
          </cell>
          <cell r="F26" t="str">
            <v>40</v>
          </cell>
          <cell r="G26" t="str">
            <v>4"</v>
          </cell>
          <cell r="H26">
            <v>6</v>
          </cell>
          <cell r="I26" t="str">
            <v>m</v>
          </cell>
          <cell r="J26">
            <v>16.100000000000001</v>
          </cell>
        </row>
        <row r="27">
          <cell r="C27" t="str">
            <v>A2-3J</v>
          </cell>
          <cell r="D27" t="str">
            <v>PIP</v>
          </cell>
          <cell r="E27" t="str">
            <v>PIPE, C.S., BE, ASTM A106 Gr.B.</v>
          </cell>
          <cell r="F27" t="str">
            <v>40</v>
          </cell>
          <cell r="G27" t="str">
            <v>4"</v>
          </cell>
          <cell r="H27">
            <v>20</v>
          </cell>
          <cell r="I27" t="str">
            <v>m</v>
          </cell>
          <cell r="J27">
            <v>16.100000000000001</v>
          </cell>
        </row>
        <row r="28">
          <cell r="C28" t="str">
            <v>A2-3J</v>
          </cell>
          <cell r="D28" t="str">
            <v>WJ3</v>
          </cell>
          <cell r="E28" t="str">
            <v>WELDING NECK  FLANGE, C.S., 300#, RTJ, ASTM A105.</v>
          </cell>
          <cell r="F28" t="str">
            <v>40</v>
          </cell>
          <cell r="G28" t="str">
            <v>3"</v>
          </cell>
          <cell r="H28">
            <v>2</v>
          </cell>
          <cell r="I28" t="str">
            <v>un</v>
          </cell>
          <cell r="J28">
            <v>6.8</v>
          </cell>
        </row>
        <row r="29">
          <cell r="C29" t="str">
            <v>A2-1F</v>
          </cell>
          <cell r="D29" t="str">
            <v>90E</v>
          </cell>
          <cell r="E29" t="str">
            <v>90° ELBOW, C.S., BW, ASTM A234-WPB.</v>
          </cell>
          <cell r="F29" t="str">
            <v>40</v>
          </cell>
          <cell r="G29" t="str">
            <v>4"</v>
          </cell>
          <cell r="H29">
            <v>4</v>
          </cell>
          <cell r="I29" t="str">
            <v>un</v>
          </cell>
          <cell r="J29">
            <v>3.95</v>
          </cell>
        </row>
        <row r="30">
          <cell r="C30" t="str">
            <v>A2-3J</v>
          </cell>
          <cell r="D30" t="str">
            <v>90E</v>
          </cell>
          <cell r="E30" t="str">
            <v>90° ELBOW, C.S., BW, ASTM A234-WPB.</v>
          </cell>
          <cell r="F30" t="str">
            <v>40</v>
          </cell>
          <cell r="G30" t="str">
            <v>4"</v>
          </cell>
          <cell r="H30">
            <v>15</v>
          </cell>
          <cell r="I30" t="str">
            <v>un</v>
          </cell>
          <cell r="J30">
            <v>3.95</v>
          </cell>
        </row>
        <row r="31">
          <cell r="C31" t="str">
            <v>A2-3J</v>
          </cell>
          <cell r="D31" t="str">
            <v>ERE</v>
          </cell>
          <cell r="E31" t="str">
            <v>REDUCER CONCENTRIC, C.S., BW, ASTM A234-WPB.</v>
          </cell>
          <cell r="F31" t="str">
            <v>40</v>
          </cell>
          <cell r="G31" t="str">
            <v>4"</v>
          </cell>
          <cell r="H31">
            <v>2</v>
          </cell>
          <cell r="I31" t="str">
            <v>un</v>
          </cell>
          <cell r="J31">
            <v>3.3</v>
          </cell>
        </row>
        <row r="32">
          <cell r="C32" t="str">
            <v>A2-3J</v>
          </cell>
          <cell r="D32" t="str">
            <v>ERE</v>
          </cell>
          <cell r="E32" t="str">
            <v>REDUCER ECCENTRIC, C.S., BW, ASTM A234-WPB.</v>
          </cell>
          <cell r="F32" t="str">
            <v>40</v>
          </cell>
          <cell r="G32" t="str">
            <v>4"</v>
          </cell>
          <cell r="H32">
            <v>2</v>
          </cell>
          <cell r="I32" t="str">
            <v>un</v>
          </cell>
          <cell r="J32">
            <v>3.3</v>
          </cell>
        </row>
        <row r="33">
          <cell r="C33" t="str">
            <v>A2-1F</v>
          </cell>
          <cell r="D33" t="str">
            <v>PIP</v>
          </cell>
          <cell r="E33" t="str">
            <v>PIPE, C.S., BE, ASTM A106 Gr.B.</v>
          </cell>
          <cell r="F33" t="str">
            <v>40</v>
          </cell>
          <cell r="G33" t="str">
            <v>4"</v>
          </cell>
          <cell r="H33">
            <v>6</v>
          </cell>
          <cell r="I33" t="str">
            <v>m</v>
          </cell>
          <cell r="J33">
            <v>16.100000000000001</v>
          </cell>
        </row>
        <row r="34">
          <cell r="C34" t="str">
            <v>A2-3J</v>
          </cell>
          <cell r="D34" t="str">
            <v>PIP</v>
          </cell>
          <cell r="E34" t="str">
            <v>PIPE, C.S., BE, ASTM A106 Gr.B.</v>
          </cell>
          <cell r="F34" t="str">
            <v>40</v>
          </cell>
          <cell r="G34" t="str">
            <v>4"</v>
          </cell>
          <cell r="H34">
            <v>8.1199999999999992</v>
          </cell>
          <cell r="I34" t="str">
            <v>m</v>
          </cell>
          <cell r="J34">
            <v>16.100000000000001</v>
          </cell>
        </row>
        <row r="35">
          <cell r="C35" t="str">
            <v>A2-1F</v>
          </cell>
          <cell r="D35" t="str">
            <v>TEE</v>
          </cell>
          <cell r="E35" t="str">
            <v>TEE, C.S.,  BW, ASTM A234-WPB.</v>
          </cell>
          <cell r="F35" t="str">
            <v>40</v>
          </cell>
          <cell r="G35" t="str">
            <v>4"</v>
          </cell>
          <cell r="H35">
            <v>2</v>
          </cell>
          <cell r="I35" t="str">
            <v>un</v>
          </cell>
          <cell r="J35">
            <v>5.6</v>
          </cell>
        </row>
        <row r="36">
          <cell r="C36" t="str">
            <v>A2-3J</v>
          </cell>
          <cell r="D36" t="str">
            <v>TEE</v>
          </cell>
          <cell r="E36" t="str">
            <v>TEE, C.S.,  BW, ASTM A234-WPB.</v>
          </cell>
          <cell r="F36" t="str">
            <v>40</v>
          </cell>
          <cell r="G36" t="str">
            <v>4"</v>
          </cell>
          <cell r="H36">
            <v>3</v>
          </cell>
          <cell r="I36" t="str">
            <v>un</v>
          </cell>
          <cell r="J36">
            <v>5.6</v>
          </cell>
        </row>
        <row r="37">
          <cell r="C37" t="str">
            <v>A2-3J</v>
          </cell>
          <cell r="D37" t="str">
            <v>WJ3</v>
          </cell>
          <cell r="E37" t="str">
            <v>WELDING NECK  FLANGE, C.S., 300#, RTJ, ASTM A105.</v>
          </cell>
          <cell r="F37" t="str">
            <v>40</v>
          </cell>
          <cell r="G37" t="str">
            <v>4"</v>
          </cell>
          <cell r="H37">
            <v>15</v>
          </cell>
          <cell r="I37" t="str">
            <v>un</v>
          </cell>
          <cell r="J37">
            <v>11.3</v>
          </cell>
        </row>
        <row r="38">
          <cell r="C38" t="str">
            <v>A2-3J</v>
          </cell>
          <cell r="D38" t="str">
            <v>WOL</v>
          </cell>
          <cell r="E38" t="str">
            <v>WELDOLET C.S., BW. ASTM A105.</v>
          </cell>
          <cell r="F38" t="str">
            <v>40</v>
          </cell>
          <cell r="G38" t="str">
            <v>4"</v>
          </cell>
          <cell r="H38">
            <v>2</v>
          </cell>
          <cell r="I38" t="str">
            <v>un</v>
          </cell>
          <cell r="J38">
            <v>2</v>
          </cell>
        </row>
        <row r="39">
          <cell r="C39" t="str">
            <v>A2-1F</v>
          </cell>
          <cell r="D39" t="str">
            <v>WR1</v>
          </cell>
          <cell r="E39" t="str">
            <v>WELDING NECK  FLANGE, C.S., 150#, RF, ASTM A105.</v>
          </cell>
          <cell r="F39" t="str">
            <v>40</v>
          </cell>
          <cell r="G39" t="str">
            <v>4"</v>
          </cell>
          <cell r="H39">
            <v>2</v>
          </cell>
          <cell r="I39" t="str">
            <v>un</v>
          </cell>
          <cell r="J39">
            <v>6.8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>
        <row r="6">
          <cell r="A6" t="str">
            <v>DCI: Dirección de Informática</v>
          </cell>
          <cell r="I6" t="str">
            <v>RAN: REGIONAL ADMINISTRATIVA NORTE</v>
          </cell>
          <cell r="J6" t="str">
            <v>ANUALIDAD</v>
          </cell>
          <cell r="M6" t="str">
            <v>Ley 80</v>
          </cell>
          <cell r="Q6" t="str">
            <v>Operativa</v>
          </cell>
          <cell r="U6" t="str">
            <v>1: OBRAS CIVILES</v>
          </cell>
          <cell r="AO6" t="str">
            <v>USD</v>
          </cell>
        </row>
        <row r="7">
          <cell r="A7" t="str">
            <v>DDS: Dirección de Desarrollo</v>
          </cell>
          <cell r="I7" t="str">
            <v>RAS: REGIONAL ADMINISTRATIVA SUR</v>
          </cell>
          <cell r="J7" t="str">
            <v>CUENTAS POR PAGAR</v>
          </cell>
          <cell r="M7" t="str">
            <v>Manual de Contratación</v>
          </cell>
          <cell r="Q7" t="str">
            <v>Soporte</v>
          </cell>
          <cell r="U7" t="str">
            <v>2: OBRAS ELECTRO-MECÁNICAS</v>
          </cell>
          <cell r="AO7" t="str">
            <v>COP</v>
          </cell>
        </row>
        <row r="8">
          <cell r="A8" t="str">
            <v>DGO: Dirección General de Operaciones</v>
          </cell>
          <cell r="I8" t="str">
            <v>RCC: REGIONAL CENTRAL DE COMPRAS Y CONTRATACION</v>
          </cell>
          <cell r="J8" t="str">
            <v>VIGENCIA FUTURA</v>
          </cell>
          <cell r="M8" t="str">
            <v>Privado</v>
          </cell>
          <cell r="Q8" t="str">
            <v>Servicios Administrativos</v>
          </cell>
          <cell r="U8" t="str">
            <v>3: OBRAS INDUSTRIA PETROLERA</v>
          </cell>
        </row>
        <row r="9">
          <cell r="A9" t="str">
            <v>DGP: Dirección General de Planeación y Riesgos</v>
          </cell>
          <cell r="I9" t="str">
            <v>RCM:REGIONAL MAGDALENA MEDIO DE COMPRAS Y CONTRATACION</v>
          </cell>
          <cell r="U9" t="str">
            <v xml:space="preserve">4: SUMINISTRO DE SERVICIOS ADMINISTRATIVOS </v>
          </cell>
        </row>
        <row r="10">
          <cell r="A10" t="str">
            <v>DIJ: Dirección Jurídica</v>
          </cell>
          <cell r="I10" t="str">
            <v>PROPOSITO ESPECÍFICO</v>
          </cell>
          <cell r="U10" t="str">
            <v xml:space="preserve">5: SUMINISTRO DE SERVICIOS INDUSTRIALES y COMERCIALES </v>
          </cell>
        </row>
        <row r="11">
          <cell r="A11" t="str">
            <v>DPI: Dirección de Promoción</v>
          </cell>
          <cell r="U11" t="str">
            <v xml:space="preserve">6: SUMINISTRO DE SERVICIOS DE EXPLORACION Y PRODUCCION </v>
          </cell>
        </row>
        <row r="12">
          <cell r="A12" t="str">
            <v>DPY: Dirección de Gestión de Proyectos</v>
          </cell>
          <cell r="U12" t="str">
            <v>7: CONSULTORÍAS EN INGENIERÍA CIVIL y AMBIENTAL</v>
          </cell>
        </row>
        <row r="13">
          <cell r="A13" t="str">
            <v>DRI: Dirección de Responsabilidad Integral</v>
          </cell>
          <cell r="U13" t="str">
            <v>8: CONSULTORÍAS EN INGENIERÍA ELÉCTRICA, ELECTRÓNICA y MECÁNICA</v>
          </cell>
        </row>
        <row r="14">
          <cell r="A14" t="str">
            <v>DRL: Dirección Relaciones Laborales</v>
          </cell>
          <cell r="U14" t="str">
            <v>9: CONSULTORÍAS EN TRABAJOS PETROLEROS</v>
          </cell>
        </row>
        <row r="15">
          <cell r="A15" t="str">
            <v>DSP: Direccion de Soporte a Presidencia y Junta Directiva</v>
          </cell>
          <cell r="U15" t="str">
            <v>10: OTRAS CONSULTORÍAS</v>
          </cell>
        </row>
        <row r="16">
          <cell r="A16" t="str">
            <v>ECP: Presidencia</v>
          </cell>
        </row>
        <row r="17">
          <cell r="A17" t="str">
            <v>GEA: Gerencia Administrativa</v>
          </cell>
        </row>
        <row r="18">
          <cell r="A18" t="str">
            <v>ICP: Dirección Instituto Col. Del Petróleo</v>
          </cell>
        </row>
        <row r="19">
          <cell r="A19" t="str">
            <v>OCD: Oficina de Control Disciplinario</v>
          </cell>
        </row>
        <row r="20">
          <cell r="A20" t="str">
            <v>OCI: Of. Control Interno</v>
          </cell>
        </row>
        <row r="21">
          <cell r="A21" t="str">
            <v>VEX: Vic. De Exploración</v>
          </cell>
        </row>
        <row r="22">
          <cell r="A22" t="str">
            <v>VFA: Vicepresidencia Financiera y Administrativa</v>
          </cell>
        </row>
        <row r="23">
          <cell r="A23" t="str">
            <v>VIT: Vicepresidencia de Transporte</v>
          </cell>
        </row>
        <row r="24">
          <cell r="A24" t="str">
            <v>VPR: Vic. De Producción</v>
          </cell>
        </row>
        <row r="25">
          <cell r="A25" t="str">
            <v>VRP: Vicepresidencia de Refinación</v>
          </cell>
        </row>
        <row r="26">
          <cell r="A26" t="str">
            <v>VSM: Vicepresidencia de Suministro y Mercadeo</v>
          </cell>
        </row>
      </sheetData>
      <sheetData sheetId="1" refreshError="1"/>
      <sheetData sheetId="2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>
        <row r="9">
          <cell r="E9">
            <v>19.372852455375334</v>
          </cell>
        </row>
        <row r="10">
          <cell r="E10">
            <v>13.488609826409506</v>
          </cell>
        </row>
        <row r="11">
          <cell r="E11">
            <v>33.696643393853968</v>
          </cell>
        </row>
        <row r="12">
          <cell r="E12">
            <v>10.196556709956383</v>
          </cell>
        </row>
        <row r="13">
          <cell r="E13">
            <v>22.575500308671412</v>
          </cell>
        </row>
        <row r="14">
          <cell r="E14">
            <v>38.956189707181579</v>
          </cell>
        </row>
        <row r="15">
          <cell r="E15">
            <v>22.536824034511785</v>
          </cell>
        </row>
        <row r="16">
          <cell r="E16">
            <v>30.714559739945464</v>
          </cell>
        </row>
        <row r="17">
          <cell r="E17">
            <v>33.696643393853968</v>
          </cell>
        </row>
        <row r="18">
          <cell r="E18">
            <v>69.434255477424813</v>
          </cell>
        </row>
        <row r="19">
          <cell r="E19">
            <v>58.872719228076853</v>
          </cell>
          <cell r="K19">
            <v>702.81906990185962</v>
          </cell>
          <cell r="L19">
            <v>541.90975342720924</v>
          </cell>
          <cell r="M19">
            <v>417.84037856195584</v>
          </cell>
          <cell r="N19">
            <v>322.17648650295865</v>
          </cell>
          <cell r="O19">
            <v>248.41469082672742</v>
          </cell>
          <cell r="P19">
            <v>191.5405412988508</v>
          </cell>
          <cell r="Q19">
            <v>147.68763811415246</v>
          </cell>
          <cell r="R19">
            <v>113.87479074351779</v>
          </cell>
          <cell r="S19">
            <v>2555.4791807853057</v>
          </cell>
          <cell r="T19">
            <v>2494.5285822059259</v>
          </cell>
          <cell r="U19">
            <v>3477.2679408993358</v>
          </cell>
          <cell r="V19">
            <v>4197.4717855870167</v>
          </cell>
          <cell r="W19">
            <v>7398.5644325023604</v>
          </cell>
          <cell r="X19">
            <v>7278.3769808135521</v>
          </cell>
          <cell r="Y19">
            <v>7189.9592098080575</v>
          </cell>
          <cell r="Z19">
            <v>7330.5434316511091</v>
          </cell>
          <cell r="AA19">
            <v>7227.8563047982425</v>
          </cell>
          <cell r="AB19">
            <v>7152.4183998138933</v>
          </cell>
          <cell r="AC19">
            <v>7285.5283352150573</v>
          </cell>
          <cell r="AD19">
            <v>7479.2375425676028</v>
          </cell>
          <cell r="AE19">
            <v>7292.8443749671551</v>
          </cell>
          <cell r="AF19">
            <v>7171.1220195373971</v>
          </cell>
          <cell r="AG19">
            <v>7352.5800705570482</v>
          </cell>
          <cell r="AH19">
            <v>7163.3484172251865</v>
          </cell>
          <cell r="AI19">
            <v>7293.2198141033314</v>
          </cell>
          <cell r="AJ19">
            <v>7329.6166490919495</v>
          </cell>
          <cell r="AK19">
            <v>7346.442007073425</v>
          </cell>
          <cell r="AL19">
            <v>6211.8794916112374</v>
          </cell>
          <cell r="AM19">
            <v>4358.9273855775191</v>
          </cell>
          <cell r="AN19">
            <v>3071.6502956608274</v>
          </cell>
          <cell r="AO19">
            <v>2132.9789837806625</v>
          </cell>
          <cell r="AP19">
            <v>1406.4106254460271</v>
          </cell>
          <cell r="AQ19">
            <v>991.08154971480678</v>
          </cell>
          <cell r="AR19">
            <v>682.76338422040271</v>
          </cell>
          <cell r="AS19">
            <v>460.80407291525518</v>
          </cell>
        </row>
        <row r="20">
          <cell r="E20">
            <v>24.101131138507405</v>
          </cell>
        </row>
        <row r="21">
          <cell r="E21">
            <v>23.504447034370276</v>
          </cell>
        </row>
      </sheetData>
      <sheetData sheetId="4" refreshError="1">
        <row r="9">
          <cell r="E9">
            <v>25.908967698642606</v>
          </cell>
        </row>
        <row r="10">
          <cell r="E10">
            <v>19.085377303641557</v>
          </cell>
        </row>
        <row r="11">
          <cell r="E11">
            <v>42.318065615778181</v>
          </cell>
        </row>
        <row r="12">
          <cell r="E12">
            <v>15.528934807628715</v>
          </cell>
        </row>
        <row r="13">
          <cell r="E13">
            <v>29.501175317879316</v>
          </cell>
        </row>
        <row r="14">
          <cell r="E14">
            <v>48.529419632161577</v>
          </cell>
        </row>
        <row r="15">
          <cell r="E15">
            <v>29.373138709348389</v>
          </cell>
        </row>
        <row r="16">
          <cell r="E16">
            <v>38.793960671570794</v>
          </cell>
        </row>
        <row r="17">
          <cell r="E17">
            <v>42.318065615778181</v>
          </cell>
        </row>
        <row r="18">
          <cell r="E18">
            <v>85.391041768273681</v>
          </cell>
        </row>
        <row r="19">
          <cell r="E19">
            <v>72.389275523022945</v>
          </cell>
          <cell r="K19">
            <v>7038.59417376489</v>
          </cell>
          <cell r="L19">
            <v>9285.4528293216899</v>
          </cell>
          <cell r="M19">
            <v>15862.175939601668</v>
          </cell>
          <cell r="N19">
            <v>19276.61386877664</v>
          </cell>
          <cell r="O19">
            <v>19507.591783271797</v>
          </cell>
          <cell r="P19">
            <v>20207.789596257015</v>
          </cell>
          <cell r="Q19">
            <v>20272.935991335584</v>
          </cell>
          <cell r="R19">
            <v>20249.161591028129</v>
          </cell>
          <cell r="S19">
            <v>23317.459639487377</v>
          </cell>
          <cell r="T19">
            <v>24999.348207034971</v>
          </cell>
          <cell r="U19">
            <v>26959.972451715854</v>
          </cell>
          <cell r="V19">
            <v>28905.573196315752</v>
          </cell>
          <cell r="W19">
            <v>30775.028711166109</v>
          </cell>
          <cell r="X19">
            <v>32227.001436292609</v>
          </cell>
          <cell r="Y19">
            <v>33497.462769010112</v>
          </cell>
          <cell r="Z19">
            <v>34562.233981059784</v>
          </cell>
          <cell r="AA19">
            <v>35555.237147795298</v>
          </cell>
          <cell r="AB19">
            <v>36092.765967297601</v>
          </cell>
          <cell r="AC19">
            <v>36675.18433533176</v>
          </cell>
          <cell r="AD19">
            <v>37301.728807158528</v>
          </cell>
          <cell r="AE19">
            <v>37755.818337458448</v>
          </cell>
          <cell r="AF19">
            <v>37945.829793421632</v>
          </cell>
          <cell r="AG19">
            <v>37990.258342900124</v>
          </cell>
          <cell r="AH19">
            <v>38120.413544648261</v>
          </cell>
          <cell r="AI19">
            <v>38181.157510572753</v>
          </cell>
          <cell r="AJ19">
            <v>29522.231078776022</v>
          </cell>
          <cell r="AK19">
            <v>23677.189643217454</v>
          </cell>
          <cell r="AL19">
            <v>18146.869025807035</v>
          </cell>
          <cell r="AM19">
            <v>13111.390348937261</v>
          </cell>
          <cell r="AN19">
            <v>9454.7421103871511</v>
          </cell>
          <cell r="AO19">
            <v>6336.2949723103757</v>
          </cell>
          <cell r="AP19">
            <v>4334.9813916755484</v>
          </cell>
          <cell r="AQ19">
            <v>2951.6432286383506</v>
          </cell>
          <cell r="AR19">
            <v>2119.3022740288779</v>
          </cell>
          <cell r="AS19">
            <v>1513.1329201175824</v>
          </cell>
        </row>
        <row r="20">
          <cell r="E20">
            <v>31.171173462612412</v>
          </cell>
        </row>
        <row r="21">
          <cell r="E21">
            <v>30.525764169314101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  <sheetName val="Presupuesto"/>
      <sheetName val="Fornato 6"/>
      <sheetName val="\MANTENIMIENTO RUTA 1001_MARZO "/>
      <sheetName val="\I\MANTENIMIENTO RUTA 1001_MARZ"/>
      <sheetName val="[a  aaInformación]__cceficie_43"/>
      <sheetName val="ANEXO IX"/>
      <sheetName val="otros"/>
      <sheetName val="\Users\USUARIO\Downloads\MANTEN"/>
      <sheetName val="APUs"/>
      <sheetName val="INSUMOS"/>
      <sheetName val="PptoGral"/>
      <sheetName val="\F\MANTENIMIENTO RUTA 1001_MARZ"/>
      <sheetName val="a__aaInformación"/>
      <sheetName val="a__aaInformación1"/>
      <sheetName val="a__aaInformación2"/>
      <sheetName val="Formulario N° 4"/>
      <sheetName val="MATERIALES"/>
      <sheetName val="EQUIPO"/>
      <sheetName val="\\SERVIDOR\Public2\MANTENIMIENT"/>
      <sheetName val="INDICMICROEMP"/>
      <sheetName val="INDICE"/>
      <sheetName val="\I\I\MANTENIMIENTO RUTA 1001_MA"/>
      <sheetName val="\Users\Personal\Downloads\MANTE"/>
      <sheetName val="TOTALES"/>
      <sheetName val="Datos"/>
      <sheetName val="Cuadrillas"/>
      <sheetName val="Jornal"/>
      <sheetName val="\G\I\MANTENIMIENTO RUTA 1001_MA"/>
      <sheetName val="\D\MANTENIMIENTO RUTA 1001_MARZ"/>
      <sheetName val="\G\D\MANTENIMIENTO RUTA 1001_MA"/>
      <sheetName val="#REF"/>
      <sheetName val="Concretos y morteros"/>
      <sheetName val="Datos iniciales "/>
      <sheetName val="Transporte"/>
      <sheetName val="[a  aaInformación]__cceficien_2"/>
      <sheetName val="[a  aaInformación]__cceficien_3"/>
      <sheetName val="[a  aaInformación]__cceficien_4"/>
      <sheetName val="[a  aaInformación]__cceficien_5"/>
      <sheetName val="[a  aaInformación]__cceficien_9"/>
      <sheetName val="[a  aaInformación]__cceficien_6"/>
      <sheetName val="[a  aaInformación]//cceficiente"/>
      <sheetName val="[a  aaInformación]__cceficien_7"/>
      <sheetName val="[a  aaInformación]__cceficien_8"/>
      <sheetName val="[a  aaInformación]__cceficie_10"/>
      <sheetName val="[a  aaInformación]__cceficie_41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[a  aaInformación][a  aaInforma"/>
      <sheetName val="lisprecios"/>
      <sheetName val="PERSONAL"/>
      <sheetName val="PRESTACIONES SOCIALES"/>
      <sheetName val="precios-básicos2002"/>
      <sheetName val="PRESUP"/>
      <sheetName val="M.O."/>
      <sheetName val="AIU"/>
      <sheetName val="[a  aaInformación]__192_168_0_3"/>
      <sheetName val="a  aaInformaci%C3%B3n"/>
      <sheetName val="[a  aaInformación]__192_168_0_2"/>
      <sheetName val="[a  aaInformación]__192_168_0_4"/>
      <sheetName val="OCTUBRE"/>
      <sheetName val="CRA.MODI"/>
      <sheetName val="[a  aaInformación]__192_168_0_5"/>
      <sheetName val="[a  aaInformación]__192_168_0_6"/>
      <sheetName val="[a  aaInformación]__192_168_0_7"/>
      <sheetName val="[a  aaInformación]__192_168_0_8"/>
      <sheetName val="[a  aaInformación]__192_168_0_9"/>
      <sheetName val="[a  aaInformación]__192_168__10"/>
      <sheetName val="[a  aaInformación]\\192.168.0.4"/>
      <sheetName val="[a  aaInformación]__192_168__11"/>
      <sheetName val="[a  aaInformación]__192_168__12"/>
      <sheetName val="[a  aaInformación]__192_168__13"/>
      <sheetName val="[a  aaInformación]__192_168__14"/>
      <sheetName val="[a  aaInformación]__192_168__16"/>
      <sheetName val="[a  aaInformación]__192_168__15"/>
      <sheetName val="[a  aaInformación]__192_168__17"/>
      <sheetName val="[a  aaInformación]__192_168__18"/>
      <sheetName val="[a  aaInformación]__cceficie_13"/>
      <sheetName val="[a  aaInformación]__cceficie_11"/>
      <sheetName val="[a  aaInformación]__cceficie_12"/>
      <sheetName val="[a  aaInformación]__cceficie_14"/>
      <sheetName val="Emboquillar"/>
      <sheetName val="Acometidacobrerígido"/>
      <sheetName val="Acometidatoma"/>
      <sheetName val="Acometidahasta1&quot;"/>
      <sheetName val="[a  aaInformación]__cceficie_16"/>
      <sheetName val="[a  aaInformación]__cceficie_15"/>
      <sheetName val="[a  aaInformación]__cceficie_19"/>
      <sheetName val="[a  aaInformación]__cceficie_18"/>
      <sheetName val="[a  aaInformación]__cceficie_17"/>
      <sheetName val="[a  aaInformación]__cceficie_20"/>
      <sheetName val="[a  aaInformación]__cceficie_22"/>
      <sheetName val="[a  aaInformación]__cceficie_21"/>
      <sheetName val="[a  aaInformación]__cceficie_23"/>
      <sheetName val="[a  aaInformación]__cceficie_24"/>
      <sheetName val="[a  aaInformación]__cceficie_25"/>
      <sheetName val="[a  aaInformación]__cceficie_26"/>
      <sheetName val="[a  aaInformación]__cceficie_27"/>
      <sheetName val="[a  aaInformación]__cceficie_28"/>
      <sheetName val="[a  aaInformación]__cceficie_29"/>
      <sheetName val="APU´s"/>
      <sheetName val="Auxiliares"/>
      <sheetName val="General"/>
      <sheetName val="Itemes Renovación"/>
      <sheetName val="TRASMILENIO"/>
      <sheetName val="SUAZA2"/>
      <sheetName val="ELDORADO"/>
      <sheetName val="IBAGUE"/>
      <sheetName val="STA ROSA"/>
      <sheetName val="[a  aaInformación]__cceficie_30"/>
      <sheetName val="[a  aaInformación]__cceficie_31"/>
      <sheetName val="[a  aaInformación]__cceficie_32"/>
      <sheetName val="[a  aaInformación]__cceficie_33"/>
      <sheetName val="días habiles 2015"/>
      <sheetName val="[a  aaInformación]__cceficie_34"/>
      <sheetName val="[a  aaInformación]__cceficie_35"/>
      <sheetName val="[a  aaInformación]__cceficie_36"/>
      <sheetName val="[a  aaInformación]__cceficie_37"/>
      <sheetName val="[a  aaInformación]__cceficie_38"/>
      <sheetName val="[a  aaInformación]__cceficie_39"/>
      <sheetName val="Ppto Rev. A"/>
      <sheetName val="EQALT"/>
      <sheetName val="[a  aaInformación]__cceficie_40"/>
      <sheetName val="Banderas"/>
      <sheetName val="\G\MANTENIMIENTO RUTA 1001_MARZ"/>
      <sheetName val="46W9"/>
      <sheetName val="Presentacion"/>
      <sheetName val="AJIZAL 3335"/>
      <sheetName val="SABANETA 3335"/>
      <sheetName val="Datos Generales"/>
      <sheetName val="\MANTENIMIENTO_RUTA_1001_MARZO_"/>
      <sheetName val="ANEXO_IX"/>
      <sheetName val="\I\MANTENIMIENTO_RUTA_1001_MARZ"/>
      <sheetName val="\F\MANTENIMIENTO_RUTA_1001_MARZ"/>
      <sheetName val="Formulario_N°_4"/>
      <sheetName val="\G\I\MANTENIMIENTO_RUTA_1001_MA"/>
      <sheetName val="\D\MANTENIMIENTO_RUTA_1001_MARZ"/>
      <sheetName val="\G\D\MANTENIMIENTO_RUTA_1001_MA"/>
      <sheetName val="Fornato_6"/>
      <sheetName val="\I\I\MANTENIMIENTO_RUTA_1001_MA"/>
      <sheetName val="[a  aaInformación]__cceficie_4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>
        <row r="8">
          <cell r="A8" t="str">
            <v>Ac</v>
          </cell>
        </row>
        <row r="9">
          <cell r="A9" t="str">
            <v>Ag</v>
          </cell>
        </row>
        <row r="10">
          <cell r="A10" t="str">
            <v>Ccm</v>
          </cell>
        </row>
        <row r="11">
          <cell r="A11" t="str">
            <v>DERBOT</v>
          </cell>
        </row>
        <row r="12">
          <cell r="A12" t="str">
            <v>Pmad</v>
          </cell>
        </row>
        <row r="13">
          <cell r="A13" t="str">
            <v>Pcpref</v>
          </cell>
        </row>
        <row r="14">
          <cell r="A14" t="str">
            <v>Tc</v>
          </cell>
        </row>
        <row r="15">
          <cell r="A15" t="str">
            <v>LadTR</v>
          </cell>
        </row>
        <row r="16">
          <cell r="A16" t="str">
            <v>AbOrg</v>
          </cell>
        </row>
        <row r="17">
          <cell r="A17" t="str">
            <v>Arb1</v>
          </cell>
        </row>
        <row r="18">
          <cell r="A18" t="str">
            <v>Prot</v>
          </cell>
        </row>
        <row r="19">
          <cell r="A19" t="str">
            <v>Ben</v>
          </cell>
        </row>
        <row r="20">
          <cell r="A20" t="str">
            <v>Sem</v>
          </cell>
        </row>
        <row r="21">
          <cell r="A21">
            <v>0</v>
          </cell>
        </row>
        <row r="22">
          <cell r="A22" t="str">
            <v>AR</v>
          </cell>
        </row>
        <row r="23">
          <cell r="A23" t="str">
            <v>Arsf</v>
          </cell>
        </row>
        <row r="24">
          <cell r="A24" t="str">
            <v>melectrokg</v>
          </cell>
        </row>
        <row r="25">
          <cell r="A25" t="str">
            <v>melectro8</v>
          </cell>
        </row>
        <row r="26">
          <cell r="A26" t="str">
            <v>AN</v>
          </cell>
        </row>
        <row r="27">
          <cell r="A27" t="str">
            <v>AGL</v>
          </cell>
        </row>
        <row r="28">
          <cell r="A28" t="str">
            <v>AlamP</v>
          </cell>
        </row>
        <row r="29">
          <cell r="A29" t="str">
            <v>Mg</v>
          </cell>
        </row>
        <row r="30">
          <cell r="A30" t="str">
            <v>MGPV</v>
          </cell>
        </row>
        <row r="31">
          <cell r="A31" t="str">
            <v>MallGal</v>
          </cell>
        </row>
        <row r="32">
          <cell r="A32" t="str">
            <v>Gcerca</v>
          </cell>
        </row>
        <row r="33">
          <cell r="A33" t="str">
            <v>Pasos1/2</v>
          </cell>
        </row>
        <row r="34">
          <cell r="A34">
            <v>0</v>
          </cell>
        </row>
        <row r="35">
          <cell r="A35">
            <v>0</v>
          </cell>
        </row>
        <row r="36">
          <cell r="A36" t="str">
            <v>CGK</v>
          </cell>
        </row>
        <row r="37">
          <cell r="A37" t="str">
            <v>CON2000</v>
          </cell>
        </row>
        <row r="38">
          <cell r="A38" t="str">
            <v>CONadit2000</v>
          </cell>
        </row>
        <row r="39">
          <cell r="A39" t="str">
            <v>COF</v>
          </cell>
        </row>
        <row r="40">
          <cell r="A40" t="str">
            <v>CON3000</v>
          </cell>
        </row>
        <row r="41">
          <cell r="A41" t="str">
            <v>CON4</v>
          </cell>
        </row>
        <row r="42">
          <cell r="A42" t="str">
            <v>CON3000TREMIE</v>
          </cell>
        </row>
        <row r="43">
          <cell r="A43" t="str">
            <v>CON2500</v>
          </cell>
        </row>
        <row r="44">
          <cell r="A44">
            <v>0</v>
          </cell>
        </row>
        <row r="45">
          <cell r="A45" t="str">
            <v>ARL</v>
          </cell>
        </row>
        <row r="46">
          <cell r="A46" t="str">
            <v>Gra</v>
          </cell>
        </row>
        <row r="47">
          <cell r="A47" t="str">
            <v>PFF</v>
          </cell>
        </row>
        <row r="48">
          <cell r="A48" t="str">
            <v>RTA</v>
          </cell>
        </row>
        <row r="49">
          <cell r="A49" t="str">
            <v>Tn</v>
          </cell>
        </row>
        <row r="50">
          <cell r="A50" t="str">
            <v>cesp</v>
          </cell>
        </row>
        <row r="51">
          <cell r="A51" t="str">
            <v>Tn</v>
          </cell>
        </row>
        <row r="52">
          <cell r="A52">
            <v>0</v>
          </cell>
        </row>
        <row r="53">
          <cell r="A53" t="str">
            <v>AY</v>
          </cell>
        </row>
        <row r="54">
          <cell r="A54" t="str">
            <v>AY2</v>
          </cell>
        </row>
        <row r="55">
          <cell r="A55" t="str">
            <v>AY3</v>
          </cell>
        </row>
        <row r="56">
          <cell r="A56" t="str">
            <v>AY4</v>
          </cell>
        </row>
        <row r="57">
          <cell r="A57" t="str">
            <v>AY5</v>
          </cell>
        </row>
        <row r="58">
          <cell r="A58" t="str">
            <v>AY6</v>
          </cell>
        </row>
        <row r="59">
          <cell r="A59" t="str">
            <v>AY7</v>
          </cell>
        </row>
        <row r="60">
          <cell r="A60" t="str">
            <v>AY8</v>
          </cell>
        </row>
        <row r="61">
          <cell r="A61" t="str">
            <v>ay9</v>
          </cell>
        </row>
        <row r="62">
          <cell r="A62" t="str">
            <v>AYP</v>
          </cell>
        </row>
        <row r="63">
          <cell r="A63" t="str">
            <v>AYCM</v>
          </cell>
        </row>
        <row r="64">
          <cell r="A64" t="str">
            <v>AYCM4</v>
          </cell>
        </row>
        <row r="65">
          <cell r="A65" t="str">
            <v>MOOCM2</v>
          </cell>
        </row>
        <row r="66">
          <cell r="A66" t="str">
            <v>MOOCM</v>
          </cell>
        </row>
        <row r="67">
          <cell r="A67" t="str">
            <v>MOOP</v>
          </cell>
        </row>
        <row r="68">
          <cell r="A68" t="str">
            <v>MOO</v>
          </cell>
        </row>
        <row r="69">
          <cell r="A69" t="str">
            <v>MOO2</v>
          </cell>
        </row>
        <row r="70">
          <cell r="A70" t="str">
            <v>MOO3</v>
          </cell>
        </row>
        <row r="71">
          <cell r="A71" t="str">
            <v>MOO7</v>
          </cell>
        </row>
        <row r="72">
          <cell r="A72" t="str">
            <v>MTO</v>
          </cell>
        </row>
        <row r="73">
          <cell r="A73" t="str">
            <v>MCA</v>
          </cell>
        </row>
        <row r="74">
          <cell r="A74" t="str">
            <v>Mtexp</v>
          </cell>
        </row>
        <row r="75">
          <cell r="A75">
            <v>0</v>
          </cell>
        </row>
        <row r="76">
          <cell r="A76">
            <v>0</v>
          </cell>
        </row>
        <row r="77">
          <cell r="A77" t="str">
            <v>MSR</v>
          </cell>
        </row>
        <row r="78">
          <cell r="A78" t="str">
            <v>Ma</v>
          </cell>
        </row>
        <row r="79">
          <cell r="A79" t="str">
            <v>SelloRajon</v>
          </cell>
        </row>
        <row r="80">
          <cell r="A80" t="str">
            <v>PR</v>
          </cell>
        </row>
        <row r="81">
          <cell r="A81" t="str">
            <v>BG</v>
          </cell>
        </row>
        <row r="82">
          <cell r="A82" t="str">
            <v>BGF2</v>
          </cell>
        </row>
        <row r="83">
          <cell r="A83" t="str">
            <v>BGF3</v>
          </cell>
        </row>
        <row r="84">
          <cell r="A84" t="str">
            <v>BGF4</v>
          </cell>
        </row>
        <row r="85">
          <cell r="A85" t="str">
            <v>BGF5</v>
          </cell>
        </row>
        <row r="86">
          <cell r="A86" t="str">
            <v>SB</v>
          </cell>
        </row>
        <row r="87">
          <cell r="A87" t="str">
            <v>SBF2</v>
          </cell>
        </row>
        <row r="88">
          <cell r="A88" t="str">
            <v>SBF3</v>
          </cell>
        </row>
        <row r="89">
          <cell r="A89" t="str">
            <v>SBF4</v>
          </cell>
        </row>
        <row r="90">
          <cell r="A90" t="str">
            <v>SBFLM</v>
          </cell>
        </row>
        <row r="91">
          <cell r="A91" t="str">
            <v>EMA</v>
          </cell>
        </row>
        <row r="92">
          <cell r="A92" t="str">
            <v>BestASF</v>
          </cell>
        </row>
        <row r="93">
          <cell r="A93" t="str">
            <v>MDC1</v>
          </cell>
        </row>
        <row r="94">
          <cell r="A94" t="str">
            <v>MDC</v>
          </cell>
        </row>
        <row r="95">
          <cell r="A95" t="str">
            <v>MDC3</v>
          </cell>
        </row>
        <row r="96">
          <cell r="A96">
            <v>0</v>
          </cell>
        </row>
        <row r="97">
          <cell r="A97">
            <v>0</v>
          </cell>
        </row>
        <row r="98">
          <cell r="A98" t="str">
            <v>Cpav</v>
          </cell>
        </row>
        <row r="99">
          <cell r="A99" t="str">
            <v>Etop</v>
          </cell>
        </row>
        <row r="100">
          <cell r="A100" t="str">
            <v>Fm</v>
          </cell>
        </row>
        <row r="101">
          <cell r="A101" t="str">
            <v>Est</v>
          </cell>
        </row>
        <row r="102">
          <cell r="A102" t="str">
            <v>mbo2</v>
          </cell>
        </row>
        <row r="103">
          <cell r="A103" t="str">
            <v>Trom</v>
          </cell>
        </row>
        <row r="104">
          <cell r="A104" t="str">
            <v>VCO</v>
          </cell>
        </row>
        <row r="105">
          <cell r="A105" t="str">
            <v>Ra</v>
          </cell>
        </row>
        <row r="106">
          <cell r="A106" t="str">
            <v>Cang</v>
          </cell>
        </row>
        <row r="107">
          <cell r="A107" t="str">
            <v>FC</v>
          </cell>
        </row>
        <row r="108">
          <cell r="A108" t="str">
            <v>Se</v>
          </cell>
        </row>
        <row r="109">
          <cell r="A109" t="str">
            <v>Edos</v>
          </cell>
        </row>
        <row r="110">
          <cell r="A110" t="str">
            <v>disco</v>
          </cell>
        </row>
        <row r="111">
          <cell r="A111" t="str">
            <v>BomCto</v>
          </cell>
        </row>
        <row r="112">
          <cell r="A112">
            <v>0</v>
          </cell>
        </row>
        <row r="113">
          <cell r="A113">
            <v>0</v>
          </cell>
        </row>
        <row r="114">
          <cell r="A114" t="str">
            <v>CAD</v>
          </cell>
        </row>
        <row r="115">
          <cell r="A115" t="str">
            <v>CRT</v>
          </cell>
        </row>
        <row r="116">
          <cell r="A116" t="str">
            <v>CN</v>
          </cell>
        </row>
        <row r="117">
          <cell r="A117" t="str">
            <v>CVA</v>
          </cell>
        </row>
        <row r="118">
          <cell r="A118" t="str">
            <v>CVA4</v>
          </cell>
        </row>
        <row r="119">
          <cell r="A119" t="str">
            <v>CVA8</v>
          </cell>
        </row>
        <row r="120">
          <cell r="A120" t="str">
            <v>Cp175</v>
          </cell>
        </row>
        <row r="121">
          <cell r="A121" t="str">
            <v>Cp250</v>
          </cell>
        </row>
        <row r="122">
          <cell r="A122" t="str">
            <v>Cp750</v>
          </cell>
        </row>
        <row r="123">
          <cell r="A123" t="str">
            <v>Exc</v>
          </cell>
        </row>
        <row r="124">
          <cell r="A124" t="str">
            <v>mcg</v>
          </cell>
        </row>
        <row r="125">
          <cell r="A125" t="str">
            <v>Re</v>
          </cell>
        </row>
        <row r="126">
          <cell r="A126" t="str">
            <v>CG</v>
          </cell>
        </row>
        <row r="127">
          <cell r="A127" t="str">
            <v>Mde</v>
          </cell>
        </row>
        <row r="128">
          <cell r="A128" t="str">
            <v>Mn</v>
          </cell>
        </row>
        <row r="129">
          <cell r="A129" t="str">
            <v>fre</v>
          </cell>
        </row>
        <row r="130">
          <cell r="A130" t="str">
            <v>Ci</v>
          </cell>
        </row>
        <row r="131">
          <cell r="A131" t="str">
            <v>Tas</v>
          </cell>
        </row>
        <row r="132">
          <cell r="A132" t="str">
            <v>Td</v>
          </cell>
        </row>
        <row r="133">
          <cell r="A133" t="str">
            <v>VQ7</v>
          </cell>
        </row>
        <row r="134">
          <cell r="A134" t="str">
            <v>VQ15</v>
          </cell>
        </row>
        <row r="135">
          <cell r="A135" t="str">
            <v>VQ12</v>
          </cell>
        </row>
        <row r="136">
          <cell r="A136" t="str">
            <v>BDZ</v>
          </cell>
        </row>
        <row r="137">
          <cell r="A137" t="str">
            <v>TR140</v>
          </cell>
        </row>
        <row r="138">
          <cell r="A138" t="str">
            <v>TR300</v>
          </cell>
        </row>
        <row r="139">
          <cell r="A139" t="str">
            <v>Mix7</v>
          </cell>
        </row>
        <row r="140">
          <cell r="A140" t="str">
            <v>Vac</v>
          </cell>
        </row>
        <row r="141">
          <cell r="A141" t="str">
            <v>GruaP</v>
          </cell>
        </row>
        <row r="142">
          <cell r="A142" t="str">
            <v>Ebarreno</v>
          </cell>
        </row>
        <row r="143">
          <cell r="A143" t="str">
            <v>Pilotea</v>
          </cell>
        </row>
        <row r="144">
          <cell r="A144" t="str">
            <v>Pala</v>
          </cell>
        </row>
        <row r="145">
          <cell r="A145" t="str">
            <v>TorreGrua</v>
          </cell>
        </row>
        <row r="146">
          <cell r="A146">
            <v>0</v>
          </cell>
        </row>
        <row r="147">
          <cell r="A147">
            <v>0</v>
          </cell>
        </row>
        <row r="148">
          <cell r="A148">
            <v>0</v>
          </cell>
        </row>
        <row r="149">
          <cell r="A149">
            <v>0</v>
          </cell>
        </row>
        <row r="150">
          <cell r="A150" t="str">
            <v>Hi</v>
          </cell>
        </row>
        <row r="151">
          <cell r="A151" t="str">
            <v>Gagtx</v>
          </cell>
        </row>
        <row r="152">
          <cell r="A152" t="str">
            <v>GNT2500</v>
          </cell>
        </row>
        <row r="153">
          <cell r="A153" t="str">
            <v>GNT3000</v>
          </cell>
        </row>
        <row r="154">
          <cell r="A154" t="str">
            <v>GT2400</v>
          </cell>
        </row>
        <row r="155">
          <cell r="A155" t="str">
            <v>GMfv R100</v>
          </cell>
        </row>
        <row r="156">
          <cell r="A156" t="str">
            <v>GT BIAXIAL</v>
          </cell>
        </row>
        <row r="157">
          <cell r="A157" t="str">
            <v>Gdren1</v>
          </cell>
        </row>
        <row r="158">
          <cell r="A158" t="str">
            <v>EcoMatriz</v>
          </cell>
        </row>
        <row r="159">
          <cell r="A159" t="str">
            <v>GT Uniaxial</v>
          </cell>
        </row>
        <row r="160">
          <cell r="A160" t="str">
            <v>GT BIAX LB0 202</v>
          </cell>
        </row>
        <row r="162">
          <cell r="A162">
            <v>0</v>
          </cell>
        </row>
        <row r="163">
          <cell r="A163" t="str">
            <v>Tub9</v>
          </cell>
        </row>
        <row r="164">
          <cell r="A164" t="str">
            <v>Tub10</v>
          </cell>
        </row>
        <row r="165">
          <cell r="A165" t="str">
            <v>Tub12</v>
          </cell>
        </row>
        <row r="166">
          <cell r="A166" t="str">
            <v>Tub14</v>
          </cell>
        </row>
        <row r="167">
          <cell r="A167" t="str">
            <v>Tub16</v>
          </cell>
        </row>
        <row r="168">
          <cell r="A168" t="str">
            <v>Tub18</v>
          </cell>
        </row>
        <row r="169">
          <cell r="A169" t="str">
            <v>Tub48</v>
          </cell>
        </row>
        <row r="170">
          <cell r="A170" t="str">
            <v>Tub9 CL2</v>
          </cell>
        </row>
        <row r="171">
          <cell r="A171" t="str">
            <v>MARC TAPA</v>
          </cell>
        </row>
        <row r="172">
          <cell r="A172" t="str">
            <v>MaRejSumVehi</v>
          </cell>
        </row>
        <row r="173">
          <cell r="A173" t="str">
            <v>RejFibroCemVehi</v>
          </cell>
        </row>
        <row r="174">
          <cell r="A174" t="str">
            <v>Lmtrk</v>
          </cell>
        </row>
        <row r="175">
          <cell r="A175" t="str">
            <v>SGVMTK</v>
          </cell>
        </row>
        <row r="176">
          <cell r="A176" t="str">
            <v>AroT</v>
          </cell>
        </row>
        <row r="177">
          <cell r="A177">
            <v>0</v>
          </cell>
        </row>
        <row r="178">
          <cell r="A178">
            <v>0</v>
          </cell>
        </row>
        <row r="179">
          <cell r="A179" t="str">
            <v>Tubperf4"</v>
          </cell>
        </row>
        <row r="180">
          <cell r="A180" t="str">
            <v>TubNOperf4"</v>
          </cell>
        </row>
        <row r="181">
          <cell r="A181" t="str">
            <v>TPVCAlc6</v>
          </cell>
        </row>
        <row r="182">
          <cell r="A182" t="str">
            <v>TPVCAlc12</v>
          </cell>
        </row>
        <row r="183">
          <cell r="A183" t="str">
            <v>TPVC1/2</v>
          </cell>
        </row>
        <row r="184">
          <cell r="A184" t="str">
            <v>TPVc 4</v>
          </cell>
        </row>
        <row r="185">
          <cell r="A185" t="str">
            <v>Uni4</v>
          </cell>
        </row>
        <row r="186">
          <cell r="A186" t="str">
            <v>Uni6</v>
          </cell>
        </row>
        <row r="187">
          <cell r="A187" t="str">
            <v>SolPVC</v>
          </cell>
        </row>
        <row r="188">
          <cell r="A188" t="str">
            <v>LimPVC</v>
          </cell>
        </row>
        <row r="189">
          <cell r="A189">
            <v>0</v>
          </cell>
        </row>
        <row r="190">
          <cell r="A190" t="str">
            <v>peep</v>
          </cell>
        </row>
        <row r="191">
          <cell r="A191" t="str">
            <v>Pfr</v>
          </cell>
        </row>
        <row r="192">
          <cell r="A192" t="str">
            <v>DM</v>
          </cell>
        </row>
        <row r="193">
          <cell r="A193" t="str">
            <v>Pa</v>
          </cell>
        </row>
        <row r="194">
          <cell r="A194" t="str">
            <v>St</v>
          </cell>
        </row>
        <row r="195">
          <cell r="A195" t="str">
            <v>Tac</v>
          </cell>
        </row>
        <row r="196">
          <cell r="A196" t="str">
            <v>ESTP</v>
          </cell>
        </row>
        <row r="197">
          <cell r="A197" t="str">
            <v>STSP75</v>
          </cell>
        </row>
        <row r="198">
          <cell r="A198" t="str">
            <v>STSP40</v>
          </cell>
        </row>
        <row r="199">
          <cell r="A199" t="str">
            <v>STSRD75</v>
          </cell>
        </row>
        <row r="200">
          <cell r="A200" t="str">
            <v>STSR-01</v>
          </cell>
        </row>
        <row r="201">
          <cell r="A201" t="str">
            <v>STSR-02</v>
          </cell>
        </row>
        <row r="202">
          <cell r="A202" t="str">
            <v>STSI6075</v>
          </cell>
        </row>
        <row r="203">
          <cell r="A203" t="str">
            <v>STSII</v>
          </cell>
        </row>
        <row r="204">
          <cell r="A204" t="str">
            <v>STSIDR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iginal_sist"/>
      <sheetName val="resumen_final"/>
      <sheetName val="resumen_fin_mat_glp"/>
      <sheetName val="Tablas"/>
      <sheetName val="LIST-MTR"/>
      <sheetName val="tub"/>
      <sheetName val="INDICE"/>
      <sheetName val=" ASR+Nafta"/>
      <sheetName val=" CHICAS+Nafta"/>
      <sheetName val="Todos+Nafta"/>
    </sheetNames>
    <sheetDataSet>
      <sheetData sheetId="0" refreshError="1">
        <row r="1">
          <cell r="B1" t="str">
            <v>ESPEC</v>
          </cell>
          <cell r="C1" t="str">
            <v>COD</v>
          </cell>
          <cell r="D1" t="str">
            <v>DESCRIPCION</v>
          </cell>
          <cell r="E1" t="str">
            <v>ESP.</v>
          </cell>
          <cell r="F1" t="str">
            <v>DIAM</v>
          </cell>
          <cell r="G1" t="str">
            <v>CANT</v>
          </cell>
          <cell r="H1" t="str">
            <v>UNID</v>
          </cell>
          <cell r="I1" t="str">
            <v>PESO UNIT</v>
          </cell>
          <cell r="J1" t="str">
            <v>PESO TOTAL</v>
          </cell>
        </row>
        <row r="2">
          <cell r="B2" t="str">
            <v>A1A1</v>
          </cell>
          <cell r="C2" t="str">
            <v>45E</v>
          </cell>
          <cell r="D2" t="str">
            <v>45° ELBOW, C.S., BW, ASTM A234-WPB.</v>
          </cell>
          <cell r="E2" t="str">
            <v>40</v>
          </cell>
          <cell r="F2" t="str">
            <v>3"</v>
          </cell>
          <cell r="G2">
            <v>2</v>
          </cell>
          <cell r="H2" t="str">
            <v>UN</v>
          </cell>
        </row>
        <row r="3">
          <cell r="B3" t="str">
            <v>A1A1</v>
          </cell>
          <cell r="C3" t="str">
            <v>45E</v>
          </cell>
          <cell r="D3" t="str">
            <v>45° ELBOW, C.S., BW, ASTM A234-WPB.</v>
          </cell>
          <cell r="E3" t="str">
            <v>40</v>
          </cell>
          <cell r="F3" t="str">
            <v>4"</v>
          </cell>
          <cell r="G3">
            <v>0</v>
          </cell>
          <cell r="H3" t="str">
            <v>UN</v>
          </cell>
        </row>
        <row r="4">
          <cell r="B4" t="str">
            <v>A1A1</v>
          </cell>
          <cell r="C4" t="str">
            <v>45E</v>
          </cell>
          <cell r="D4" t="str">
            <v>45° ELBOW, C.S., BW, ASTM A234-WPB.</v>
          </cell>
          <cell r="E4" t="str">
            <v>40</v>
          </cell>
          <cell r="F4" t="str">
            <v>6"</v>
          </cell>
          <cell r="G4">
            <v>20</v>
          </cell>
          <cell r="H4" t="str">
            <v>UN</v>
          </cell>
        </row>
        <row r="5">
          <cell r="B5" t="str">
            <v>A2A1</v>
          </cell>
          <cell r="C5" t="str">
            <v>45E</v>
          </cell>
          <cell r="D5" t="str">
            <v>45° ELBOW, C.S., BW, ASTM A234-WPB.</v>
          </cell>
          <cell r="E5" t="str">
            <v>40</v>
          </cell>
          <cell r="F5" t="str">
            <v>3"</v>
          </cell>
          <cell r="G5">
            <v>0</v>
          </cell>
          <cell r="H5" t="str">
            <v>UN</v>
          </cell>
        </row>
        <row r="6">
          <cell r="B6" t="str">
            <v>A2A1</v>
          </cell>
          <cell r="C6" t="str">
            <v>45E</v>
          </cell>
          <cell r="D6" t="str">
            <v>45° ELBOW, C.S., BW, ASTM A234-WPB.</v>
          </cell>
          <cell r="E6" t="str">
            <v>40</v>
          </cell>
          <cell r="F6" t="str">
            <v>3"</v>
          </cell>
          <cell r="G6">
            <v>33</v>
          </cell>
          <cell r="H6" t="str">
            <v>UN</v>
          </cell>
        </row>
        <row r="7">
          <cell r="B7" t="str">
            <v>A2A1</v>
          </cell>
          <cell r="C7" t="str">
            <v>45E</v>
          </cell>
          <cell r="D7" t="str">
            <v>45° ELBOW, C.S., BW, ASTM A234-WPB.</v>
          </cell>
          <cell r="E7" t="str">
            <v>40</v>
          </cell>
          <cell r="F7" t="str">
            <v>4"</v>
          </cell>
          <cell r="G7">
            <v>5</v>
          </cell>
          <cell r="H7" t="str">
            <v>UN</v>
          </cell>
        </row>
        <row r="8">
          <cell r="B8" t="str">
            <v>A1A1</v>
          </cell>
          <cell r="C8" t="str">
            <v>90E</v>
          </cell>
          <cell r="D8" t="str">
            <v>90° ELBOW, C.S., 3000#, SW, ASTM A105.</v>
          </cell>
          <cell r="F8" t="str">
            <v>3/4"</v>
          </cell>
          <cell r="G8">
            <v>4</v>
          </cell>
          <cell r="H8" t="str">
            <v>UN</v>
          </cell>
        </row>
        <row r="9">
          <cell r="B9" t="str">
            <v>A1A1</v>
          </cell>
          <cell r="C9" t="str">
            <v>90E</v>
          </cell>
          <cell r="D9" t="str">
            <v>90° ELBOW, C.S., 3000#, SW, ASTM A105.</v>
          </cell>
          <cell r="F9" t="str">
            <v>1"</v>
          </cell>
          <cell r="G9">
            <v>13</v>
          </cell>
          <cell r="H9" t="str">
            <v>UN</v>
          </cell>
        </row>
        <row r="10">
          <cell r="B10" t="str">
            <v>A1A1</v>
          </cell>
          <cell r="C10" t="str">
            <v>90E</v>
          </cell>
          <cell r="D10" t="str">
            <v>90° ELBOW, C.S., 3000#, SW, ASTM A105.</v>
          </cell>
          <cell r="F10" t="str">
            <v>2"</v>
          </cell>
          <cell r="G10">
            <v>0</v>
          </cell>
          <cell r="H10" t="str">
            <v>UN</v>
          </cell>
        </row>
        <row r="11">
          <cell r="B11" t="str">
            <v>A1A1</v>
          </cell>
          <cell r="C11" t="str">
            <v>90E</v>
          </cell>
          <cell r="D11" t="str">
            <v>90° ELBOW, C.S., 3000#, SW, ASTM A105.</v>
          </cell>
          <cell r="F11" t="str">
            <v>3/4"</v>
          </cell>
          <cell r="G11">
            <v>13</v>
          </cell>
          <cell r="H11" t="str">
            <v>UN</v>
          </cell>
        </row>
        <row r="12">
          <cell r="B12" t="str">
            <v>A1A1</v>
          </cell>
          <cell r="C12" t="str">
            <v>90E</v>
          </cell>
          <cell r="D12" t="str">
            <v>90° ELBOW, C.S., BW, ASTM A234-WPB.</v>
          </cell>
          <cell r="E12" t="str">
            <v>40</v>
          </cell>
          <cell r="F12" t="str">
            <v>3"</v>
          </cell>
          <cell r="G12">
            <v>15</v>
          </cell>
          <cell r="H12" t="str">
            <v>UN</v>
          </cell>
        </row>
        <row r="13">
          <cell r="B13" t="str">
            <v>A1A1</v>
          </cell>
          <cell r="C13" t="str">
            <v>90E</v>
          </cell>
          <cell r="D13" t="str">
            <v>90° ELBOW, C.S., BW, ASTM A234-WPB.</v>
          </cell>
          <cell r="E13" t="str">
            <v>40</v>
          </cell>
          <cell r="F13" t="str">
            <v>4"</v>
          </cell>
          <cell r="G13">
            <v>12</v>
          </cell>
          <cell r="H13" t="str">
            <v>UN</v>
          </cell>
        </row>
        <row r="14">
          <cell r="B14" t="str">
            <v>A1A1</v>
          </cell>
          <cell r="C14" t="str">
            <v>90E</v>
          </cell>
          <cell r="D14" t="str">
            <v>90° ELBOW, C.S., BW, ASTM A234-WPB.</v>
          </cell>
          <cell r="E14" t="str">
            <v>40</v>
          </cell>
          <cell r="F14" t="str">
            <v>6"</v>
          </cell>
          <cell r="G14">
            <v>94</v>
          </cell>
          <cell r="H14" t="str">
            <v>UN</v>
          </cell>
        </row>
        <row r="15">
          <cell r="B15" t="str">
            <v>A1A1/A</v>
          </cell>
          <cell r="C15" t="str">
            <v>90E</v>
          </cell>
          <cell r="D15" t="str">
            <v>90° ELBOW, C.S., 3000#, SW, ASTM A105.</v>
          </cell>
          <cell r="F15" t="str">
            <v>3/4"</v>
          </cell>
          <cell r="G15">
            <v>5</v>
          </cell>
          <cell r="H15" t="str">
            <v>UN</v>
          </cell>
        </row>
        <row r="16">
          <cell r="B16" t="str">
            <v>A2A1</v>
          </cell>
          <cell r="C16" t="str">
            <v>90E</v>
          </cell>
          <cell r="D16" t="str">
            <v>90° ELBOW, C.S., 3000#, SW, ASTM A105.</v>
          </cell>
          <cell r="F16" t="str">
            <v>3/4"</v>
          </cell>
          <cell r="G16">
            <v>6</v>
          </cell>
          <cell r="H16" t="str">
            <v>UN</v>
          </cell>
        </row>
        <row r="17">
          <cell r="B17" t="str">
            <v>A2A1</v>
          </cell>
          <cell r="C17" t="str">
            <v>90E</v>
          </cell>
          <cell r="D17" t="str">
            <v>90° ELBOW, C.S., BW, ASTM A234-WPB.</v>
          </cell>
          <cell r="E17" t="str">
            <v>40</v>
          </cell>
          <cell r="F17" t="str">
            <v>3"</v>
          </cell>
          <cell r="G17">
            <v>0</v>
          </cell>
          <cell r="H17" t="str">
            <v>UN</v>
          </cell>
        </row>
        <row r="18">
          <cell r="B18" t="str">
            <v>A2A1</v>
          </cell>
          <cell r="C18" t="str">
            <v>90E</v>
          </cell>
          <cell r="D18" t="str">
            <v>90° ELBOW, C.S., 3000#, SW, ASTM A105.</v>
          </cell>
          <cell r="F18" t="str">
            <v>3/4"</v>
          </cell>
          <cell r="G18">
            <v>2</v>
          </cell>
          <cell r="H18" t="str">
            <v>UN</v>
          </cell>
        </row>
        <row r="19">
          <cell r="B19" t="str">
            <v>A2A1</v>
          </cell>
          <cell r="C19" t="str">
            <v>90E</v>
          </cell>
          <cell r="D19" t="str">
            <v>90° ELBOW, C.S., BW, ASTM A234-WPB.</v>
          </cell>
          <cell r="E19" t="str">
            <v>40</v>
          </cell>
          <cell r="F19" t="str">
            <v>3"</v>
          </cell>
          <cell r="G19">
            <v>117</v>
          </cell>
          <cell r="H19" t="str">
            <v>UN</v>
          </cell>
        </row>
        <row r="20">
          <cell r="B20" t="str">
            <v>A2A1</v>
          </cell>
          <cell r="C20" t="str">
            <v>90E</v>
          </cell>
          <cell r="D20" t="str">
            <v>90° ELBOW, C.S., BW, ASTM A234-WPB.</v>
          </cell>
          <cell r="E20" t="str">
            <v>40</v>
          </cell>
          <cell r="F20" t="str">
            <v>4"</v>
          </cell>
          <cell r="G20">
            <v>35</v>
          </cell>
          <cell r="H20" t="str">
            <v>UN</v>
          </cell>
        </row>
        <row r="21">
          <cell r="B21" t="str">
            <v>A1A1</v>
          </cell>
          <cell r="C21" t="str">
            <v>BAF</v>
          </cell>
          <cell r="D21" t="str">
            <v>FIRE SAFE TRUNNION BALL VALVE, 150#, RFSF, ASTM A216-WCB BODY, SS316 BALL AND STEM, PTFE SEATS.</v>
          </cell>
          <cell r="F21" t="str">
            <v>4"</v>
          </cell>
          <cell r="G21">
            <v>6</v>
          </cell>
          <cell r="H21" t="str">
            <v>UN</v>
          </cell>
        </row>
        <row r="22">
          <cell r="B22" t="str">
            <v>A2A1</v>
          </cell>
          <cell r="C22" t="str">
            <v>BAF</v>
          </cell>
          <cell r="D22" t="str">
            <v>FIRE SAFE TRUNNION BALL VALVE, 300#, RFSF, ASTM A216-WCB BODY, SS316 BALL AND STEM, PTFE SEATS.</v>
          </cell>
          <cell r="F22" t="str">
            <v>3"</v>
          </cell>
          <cell r="G22">
            <v>2</v>
          </cell>
          <cell r="H22" t="str">
            <v>UN</v>
          </cell>
        </row>
        <row r="23">
          <cell r="B23" t="str">
            <v>A1A1</v>
          </cell>
          <cell r="C23" t="str">
            <v>BAS</v>
          </cell>
          <cell r="D23" t="str">
            <v>FIRE SAFE BALL VALVE, 800#, SW, ASTM A105 BODY, SS316 BALL, PTFE SEATS.</v>
          </cell>
          <cell r="F23" t="str">
            <v>1"</v>
          </cell>
          <cell r="G23">
            <v>2</v>
          </cell>
          <cell r="H23" t="str">
            <v>UN</v>
          </cell>
        </row>
        <row r="24">
          <cell r="B24" t="str">
            <v>A1A1</v>
          </cell>
          <cell r="C24" t="str">
            <v>BAS</v>
          </cell>
          <cell r="D24" t="str">
            <v>FIRE SAFE BALL VALVE, 800#, SW, ASTM A105 BODY, SS316 BALL, PTFE SEATS.</v>
          </cell>
          <cell r="F24" t="str">
            <v>3/4"</v>
          </cell>
          <cell r="G24">
            <v>7</v>
          </cell>
          <cell r="H24" t="str">
            <v>UN</v>
          </cell>
        </row>
        <row r="25">
          <cell r="B25" t="str">
            <v>A2A1</v>
          </cell>
          <cell r="C25" t="str">
            <v>BAS</v>
          </cell>
          <cell r="D25" t="str">
            <v>FIRE SAFE BALL VALVE, 800#, SW, ASTM A105 BODY, SS316 BALL, PTFE SEATS.</v>
          </cell>
          <cell r="F25" t="str">
            <v>3/4"</v>
          </cell>
          <cell r="G25">
            <v>2</v>
          </cell>
          <cell r="H25" t="str">
            <v>UN</v>
          </cell>
        </row>
        <row r="26">
          <cell r="B26" t="str">
            <v>A1A1</v>
          </cell>
          <cell r="C26" t="str">
            <v>BAV</v>
          </cell>
          <cell r="D26" t="str">
            <v>FIRE SAFE BALL VALVE, 800#, SExSW, ASTM A105 BODY, SS316 BALL, PTFE SEATS.</v>
          </cell>
          <cell r="F26" t="str">
            <v>3/4"</v>
          </cell>
          <cell r="G26">
            <v>4</v>
          </cell>
          <cell r="H26" t="str">
            <v>UN</v>
          </cell>
        </row>
        <row r="27">
          <cell r="B27" t="str">
            <v>A2A1</v>
          </cell>
          <cell r="C27" t="str">
            <v>BAV</v>
          </cell>
          <cell r="D27" t="str">
            <v>FIRE SAFE BALL VALVE, 800#, SExSW, ASTM A105 BODY, SS316 BALL, PTFE SEATS.</v>
          </cell>
          <cell r="F27" t="str">
            <v>3/4"</v>
          </cell>
          <cell r="G27">
            <v>3</v>
          </cell>
          <cell r="H27" t="str">
            <v>UN</v>
          </cell>
        </row>
        <row r="28">
          <cell r="B28" t="str">
            <v>A2A1</v>
          </cell>
          <cell r="C28" t="str">
            <v>BAV</v>
          </cell>
          <cell r="D28" t="str">
            <v>FIRE SAFE BALL VALVE, 800#, SExSW, ASTM A105 BODY, SS316 BALL, PTFE SEATS.</v>
          </cell>
          <cell r="F28" t="str">
            <v>3/4"</v>
          </cell>
          <cell r="G28">
            <v>2</v>
          </cell>
          <cell r="H28" t="str">
            <v>UN</v>
          </cell>
        </row>
        <row r="29">
          <cell r="B29" t="str">
            <v>A1A1</v>
          </cell>
          <cell r="C29" t="str">
            <v>BP1</v>
          </cell>
          <cell r="D29" t="str">
            <v>BLIND FLANGE, C.S., 150#, RFSF, ASTM A105.</v>
          </cell>
          <cell r="F29" t="str">
            <v>6"</v>
          </cell>
          <cell r="G29">
            <v>0</v>
          </cell>
          <cell r="H29" t="str">
            <v>UN</v>
          </cell>
        </row>
        <row r="30">
          <cell r="B30" t="str">
            <v>A2A1</v>
          </cell>
          <cell r="C30" t="str">
            <v>BP3</v>
          </cell>
          <cell r="D30" t="str">
            <v>BLIND FLANGE, C.S., 300#, RFSF, ASTM A105.</v>
          </cell>
          <cell r="F30" t="str">
            <v>3"</v>
          </cell>
          <cell r="G30">
            <v>0</v>
          </cell>
          <cell r="H30" t="str">
            <v>UN</v>
          </cell>
        </row>
        <row r="31">
          <cell r="B31" t="str">
            <v>A2A1</v>
          </cell>
          <cell r="C31" t="str">
            <v>BP3</v>
          </cell>
          <cell r="D31" t="str">
            <v>BLIND FLANGE, C.S., 300#, RFSF, ASTM A105.</v>
          </cell>
          <cell r="F31" t="str">
            <v>4"</v>
          </cell>
          <cell r="G31">
            <v>1</v>
          </cell>
          <cell r="H31" t="str">
            <v>UN</v>
          </cell>
        </row>
        <row r="32">
          <cell r="B32" t="str">
            <v>A1A1</v>
          </cell>
          <cell r="C32" t="str">
            <v>CAP</v>
          </cell>
          <cell r="D32" t="str">
            <v>CAP, C.S.,  3000#, SW, ASTM A105.</v>
          </cell>
          <cell r="F32" t="str">
            <v>3/4"</v>
          </cell>
          <cell r="G32">
            <v>2</v>
          </cell>
          <cell r="H32" t="str">
            <v>UN</v>
          </cell>
        </row>
        <row r="33">
          <cell r="B33" t="str">
            <v>A1A1</v>
          </cell>
          <cell r="C33" t="str">
            <v>CAP</v>
          </cell>
          <cell r="D33" t="str">
            <v>CAP, C.S.,  3000#, SW, ASTM A105.</v>
          </cell>
          <cell r="F33" t="str">
            <v>1"</v>
          </cell>
          <cell r="G33">
            <v>1</v>
          </cell>
          <cell r="H33" t="str">
            <v>UN</v>
          </cell>
        </row>
        <row r="34">
          <cell r="B34" t="str">
            <v>A2A1</v>
          </cell>
          <cell r="C34" t="str">
            <v>CAP</v>
          </cell>
          <cell r="D34" t="str">
            <v>CAP, C.S.,  3000#, SW, ASTM A105.</v>
          </cell>
          <cell r="F34" t="str">
            <v>3/4"</v>
          </cell>
          <cell r="G34">
            <v>1</v>
          </cell>
          <cell r="H34" t="str">
            <v>UN</v>
          </cell>
        </row>
        <row r="35">
          <cell r="B35" t="str">
            <v>A2A1</v>
          </cell>
          <cell r="C35" t="str">
            <v>CAT</v>
          </cell>
          <cell r="D35" t="str">
            <v>CAP, C.S.,  3000#, THD FEMALE, ASTM A105.</v>
          </cell>
          <cell r="F35" t="str">
            <v>3/4"</v>
          </cell>
          <cell r="G35">
            <v>3</v>
          </cell>
          <cell r="H35" t="str">
            <v>UN</v>
          </cell>
        </row>
        <row r="36">
          <cell r="B36" t="str">
            <v>A1A1</v>
          </cell>
          <cell r="C36" t="str">
            <v>CHF</v>
          </cell>
          <cell r="D36" t="str">
            <v>SWING CHECK VALVE, 150#,  RFSF, ASTM A216-WCB BODY, F6 TRIM.</v>
          </cell>
          <cell r="F36" t="str">
            <v>3"</v>
          </cell>
          <cell r="G36">
            <v>1</v>
          </cell>
          <cell r="H36" t="str">
            <v>UN</v>
          </cell>
        </row>
        <row r="37">
          <cell r="B37" t="str">
            <v>A1A1</v>
          </cell>
          <cell r="C37" t="str">
            <v>CHF</v>
          </cell>
          <cell r="D37" t="str">
            <v>SWING CHECK VALVE, 150#,  RFSF, ASTM A216-WCB BODY, F6 TRIM.</v>
          </cell>
          <cell r="F37" t="str">
            <v>6"</v>
          </cell>
          <cell r="G37">
            <v>4</v>
          </cell>
          <cell r="H37" t="str">
            <v>UN</v>
          </cell>
        </row>
        <row r="38">
          <cell r="B38" t="str">
            <v>A2A1</v>
          </cell>
          <cell r="C38" t="str">
            <v>CHF</v>
          </cell>
          <cell r="D38" t="str">
            <v>SWING CHECK VALVE, 300#,  RFSF, ASTM A216-WCB BODY, F6 TRIM.</v>
          </cell>
          <cell r="F38" t="str">
            <v>3"</v>
          </cell>
          <cell r="G38">
            <v>4</v>
          </cell>
          <cell r="H38" t="str">
            <v>UN</v>
          </cell>
        </row>
        <row r="39">
          <cell r="B39" t="str">
            <v>A1A1</v>
          </cell>
          <cell r="C39" t="str">
            <v>CHS</v>
          </cell>
          <cell r="D39" t="str">
            <v>CHECK VALVE, W/SPRING BALL, 800#, SW, ASTM A105 BODY, 17% Cr. BALL.</v>
          </cell>
          <cell r="F39" t="str">
            <v>3/4"</v>
          </cell>
          <cell r="G39">
            <v>1</v>
          </cell>
          <cell r="H39" t="str">
            <v>UN</v>
          </cell>
        </row>
        <row r="40">
          <cell r="B40" t="str">
            <v>A1A1</v>
          </cell>
          <cell r="C40" t="str">
            <v>CP1</v>
          </cell>
          <cell r="D40" t="str">
            <v>SOCKET WELD FLANGE, C.S., 150#, RFSF, A-105.</v>
          </cell>
          <cell r="E40" t="str">
            <v>80</v>
          </cell>
          <cell r="F40" t="str">
            <v>2"</v>
          </cell>
          <cell r="G40">
            <v>0</v>
          </cell>
          <cell r="H40" t="str">
            <v>UN</v>
          </cell>
        </row>
        <row r="41">
          <cell r="B41" t="str">
            <v>A2A1</v>
          </cell>
          <cell r="C41" t="str">
            <v>CP3</v>
          </cell>
          <cell r="D41" t="str">
            <v>SOCKET WELD FLANGE, C.S., 300#, RFSF, ASTM A105.</v>
          </cell>
          <cell r="E41" t="str">
            <v>80</v>
          </cell>
          <cell r="F41" t="str">
            <v>2"</v>
          </cell>
          <cell r="G41">
            <v>0</v>
          </cell>
          <cell r="H41" t="str">
            <v>UN</v>
          </cell>
        </row>
        <row r="42">
          <cell r="B42" t="str">
            <v>A2A1</v>
          </cell>
          <cell r="C42" t="str">
            <v>CRE</v>
          </cell>
          <cell r="D42" t="str">
            <v>REDUCER CONCENTRIC, C.S., BW, ASTM A234-WPB.</v>
          </cell>
          <cell r="E42" t="str">
            <v>40</v>
          </cell>
          <cell r="F42" t="str">
            <v>3"</v>
          </cell>
          <cell r="G42">
            <v>0</v>
          </cell>
          <cell r="H42" t="str">
            <v>UN</v>
          </cell>
        </row>
        <row r="43">
          <cell r="B43" t="str">
            <v>A2A1</v>
          </cell>
          <cell r="C43" t="str">
            <v>CRE</v>
          </cell>
          <cell r="D43" t="str">
            <v>REDUCER CONCENTRIC, C.S., BW, ASTM A234-WPB.</v>
          </cell>
          <cell r="E43" t="str">
            <v>40</v>
          </cell>
          <cell r="F43" t="str">
            <v>4"</v>
          </cell>
          <cell r="G43">
            <v>1</v>
          </cell>
          <cell r="H43" t="str">
            <v>UN</v>
          </cell>
        </row>
        <row r="44">
          <cell r="B44" t="str">
            <v>A2A1</v>
          </cell>
          <cell r="C44" t="str">
            <v>CRE</v>
          </cell>
          <cell r="D44" t="str">
            <v>REDUCER CONCENTRIC, C.S., BW, ASTM A234-WPB.</v>
          </cell>
          <cell r="E44" t="str">
            <v>40</v>
          </cell>
          <cell r="F44" t="str">
            <v>4"</v>
          </cell>
          <cell r="G44">
            <v>3</v>
          </cell>
          <cell r="H44" t="str">
            <v>UN</v>
          </cell>
        </row>
        <row r="45">
          <cell r="B45" t="str">
            <v>A1A1</v>
          </cell>
          <cell r="C45" t="str">
            <v>ERE</v>
          </cell>
          <cell r="D45" t="str">
            <v>REDUCER ECCENTRIC, C.S., BW, ASTM A234-WPB.</v>
          </cell>
          <cell r="E45" t="str">
            <v>40</v>
          </cell>
          <cell r="F45" t="str">
            <v>6"</v>
          </cell>
          <cell r="G45">
            <v>1</v>
          </cell>
          <cell r="H45" t="str">
            <v>UN</v>
          </cell>
        </row>
        <row r="46">
          <cell r="B46" t="str">
            <v>A1A1</v>
          </cell>
          <cell r="C46" t="str">
            <v>GAF</v>
          </cell>
          <cell r="D46" t="str">
            <v>GATE VALVE, 150#, RFSF, ASTM A216-WCB BODY, F6 TRIM.</v>
          </cell>
          <cell r="F46" t="str">
            <v>3"</v>
          </cell>
          <cell r="G46">
            <v>3</v>
          </cell>
          <cell r="H46" t="str">
            <v>UN</v>
          </cell>
        </row>
        <row r="47">
          <cell r="B47" t="str">
            <v>A1A1</v>
          </cell>
          <cell r="C47" t="str">
            <v>GAF</v>
          </cell>
          <cell r="D47" t="str">
            <v>GATE VALVE, 150#, RFSF, ASTM A216-WCB BODY, F6 TRIM.</v>
          </cell>
          <cell r="F47" t="str">
            <v>6"</v>
          </cell>
          <cell r="G47">
            <v>13</v>
          </cell>
          <cell r="H47" t="str">
            <v>UN</v>
          </cell>
        </row>
        <row r="48">
          <cell r="B48" t="str">
            <v>A2A1</v>
          </cell>
          <cell r="C48" t="str">
            <v>GAF</v>
          </cell>
          <cell r="D48" t="str">
            <v>GATE VALVE, 300#, RFSF, ASTM A216-WCB BODY, F6 TRIM.</v>
          </cell>
          <cell r="F48" t="str">
            <v>3"</v>
          </cell>
          <cell r="G48">
            <v>8</v>
          </cell>
          <cell r="H48" t="str">
            <v>UN</v>
          </cell>
        </row>
        <row r="49">
          <cell r="B49" t="str">
            <v>A2A1</v>
          </cell>
          <cell r="C49" t="str">
            <v>GAF</v>
          </cell>
          <cell r="D49" t="str">
            <v>GATE VALVE, 300#, RFSF, ASTM A216-WCB BODY, F6 TRIM.</v>
          </cell>
          <cell r="F49" t="str">
            <v>4"</v>
          </cell>
          <cell r="G49">
            <v>4</v>
          </cell>
          <cell r="H49" t="str">
            <v>UN</v>
          </cell>
        </row>
        <row r="50">
          <cell r="B50" t="str">
            <v>A2A1</v>
          </cell>
          <cell r="C50" t="str">
            <v>GAF</v>
          </cell>
          <cell r="D50" t="str">
            <v>GATE VALVE, 300#, RFSF, ASTM A216-WCB BODY, F6 TRIM.</v>
          </cell>
          <cell r="F50" t="str">
            <v>6"</v>
          </cell>
          <cell r="G50">
            <v>1</v>
          </cell>
          <cell r="H50" t="str">
            <v>UN</v>
          </cell>
        </row>
        <row r="51">
          <cell r="B51" t="str">
            <v>A1A1</v>
          </cell>
          <cell r="C51" t="str">
            <v>GAS</v>
          </cell>
          <cell r="D51" t="str">
            <v>GATE VALVE, 800#, SW, RB, ASTM A-105 BODY, F6 STEAM, F6 SOLID WEDGE.</v>
          </cell>
          <cell r="F51" t="str">
            <v>3/4"</v>
          </cell>
          <cell r="G51">
            <v>11</v>
          </cell>
          <cell r="H51" t="str">
            <v>UN</v>
          </cell>
        </row>
        <row r="52">
          <cell r="B52" t="str">
            <v>A1A1</v>
          </cell>
          <cell r="C52" t="str">
            <v>GAS</v>
          </cell>
          <cell r="D52" t="str">
            <v>GATE VALVE, 800#, SW, RB, ASTM A-105 BODY, F6 STEAM, F6 SOLID WEDGE.</v>
          </cell>
          <cell r="F52" t="str">
            <v>2"</v>
          </cell>
          <cell r="G52">
            <v>0</v>
          </cell>
          <cell r="H52" t="str">
            <v>UN</v>
          </cell>
        </row>
        <row r="53">
          <cell r="B53" t="str">
            <v>A1A1</v>
          </cell>
          <cell r="C53" t="str">
            <v>GAS</v>
          </cell>
          <cell r="D53" t="str">
            <v>GATE VALVE, 800#, SW, RB, ASTM A-105 BODY, F6 STEAM, F6 SOLID WEDGE.</v>
          </cell>
          <cell r="F53" t="str">
            <v>3/4"</v>
          </cell>
          <cell r="G53">
            <v>0</v>
          </cell>
          <cell r="H53" t="str">
            <v>UN</v>
          </cell>
        </row>
        <row r="54">
          <cell r="B54" t="str">
            <v>A1A1/A</v>
          </cell>
          <cell r="C54" t="str">
            <v>GAS</v>
          </cell>
          <cell r="D54" t="str">
            <v>GATE VALVE,800#, SW, ASTM A-105 BODY, WITH TWO 6" LENGHT NIPPLES WELDED ON ENDS BY THE MANUFACTURER, F6+HARD FACE TRIM.</v>
          </cell>
          <cell r="E54" t="str">
            <v>80</v>
          </cell>
          <cell r="F54" t="str">
            <v>3/4"</v>
          </cell>
          <cell r="G54">
            <v>1</v>
          </cell>
          <cell r="H54" t="str">
            <v>UN</v>
          </cell>
        </row>
        <row r="55">
          <cell r="B55" t="str">
            <v>A2A1</v>
          </cell>
          <cell r="C55" t="str">
            <v>GAS</v>
          </cell>
          <cell r="D55" t="str">
            <v>GATE VALVE, 800#, SW, RB, ASTM A-105 BODY, F6 STEAM, F6 SOLID WEDGE.</v>
          </cell>
          <cell r="F55" t="str">
            <v>1 1/2"</v>
          </cell>
          <cell r="G55">
            <v>1</v>
          </cell>
          <cell r="H55" t="str">
            <v>UN</v>
          </cell>
        </row>
        <row r="56">
          <cell r="B56" t="str">
            <v>A2A1</v>
          </cell>
          <cell r="C56" t="str">
            <v>GAS</v>
          </cell>
          <cell r="D56" t="str">
            <v>GATE VALVE, 800#, SW, RB, ASTM A-105 BODY, F6 STEAM, F6 SOLID WEDGE.</v>
          </cell>
          <cell r="F56" t="str">
            <v>3/4"</v>
          </cell>
          <cell r="G56">
            <v>17</v>
          </cell>
          <cell r="H56" t="str">
            <v>UN</v>
          </cell>
        </row>
        <row r="57">
          <cell r="B57" t="str">
            <v>A2A1</v>
          </cell>
          <cell r="C57" t="str">
            <v>GAS</v>
          </cell>
          <cell r="D57" t="str">
            <v>GATE VALVE, 800#, SW, RB, ASTM A-105 BODY, F6 STEAM, F6 SOLID WEDGE.</v>
          </cell>
          <cell r="F57" t="str">
            <v>3/4"</v>
          </cell>
          <cell r="G57">
            <v>0</v>
          </cell>
          <cell r="H57" t="str">
            <v>UN</v>
          </cell>
        </row>
        <row r="58">
          <cell r="B58" t="str">
            <v>A2A1</v>
          </cell>
          <cell r="C58" t="str">
            <v>GAV</v>
          </cell>
          <cell r="D58" t="str">
            <v>GATE VALVE, 800#, SExSW, RB, ASTM A-105 BODY, F6 STEAM, F6 SOLID WEDGE.</v>
          </cell>
          <cell r="F58" t="str">
            <v>3/4"</v>
          </cell>
          <cell r="G58">
            <v>7</v>
          </cell>
          <cell r="H58" t="str">
            <v>UN</v>
          </cell>
        </row>
        <row r="59">
          <cell r="B59" t="str">
            <v>A2A1</v>
          </cell>
          <cell r="C59" t="str">
            <v>GLF</v>
          </cell>
          <cell r="D59" t="str">
            <v>GLOBE VALVE, 300#, RFSF, A216-WCB BODY, F6 TRIM.</v>
          </cell>
          <cell r="F59" t="str">
            <v>3"</v>
          </cell>
          <cell r="G59">
            <v>2</v>
          </cell>
          <cell r="H59" t="str">
            <v>UN</v>
          </cell>
        </row>
        <row r="60">
          <cell r="B60" t="str">
            <v>A1A1</v>
          </cell>
          <cell r="C60" t="str">
            <v>GLS</v>
          </cell>
          <cell r="D60" t="str">
            <v>GLOBE VALVE, 800#, SW, ASTM A105 BODY, F6 TRIM.</v>
          </cell>
          <cell r="F60" t="str">
            <v>1"</v>
          </cell>
          <cell r="G60">
            <v>1</v>
          </cell>
          <cell r="H60" t="str">
            <v>UN</v>
          </cell>
        </row>
        <row r="61">
          <cell r="B61" t="str">
            <v>A2A1</v>
          </cell>
          <cell r="C61" t="str">
            <v>GLS</v>
          </cell>
          <cell r="D61" t="str">
            <v>GLOBE VALVE, 800#, SW, ASTM A105 BODY, F6 TRIM.</v>
          </cell>
          <cell r="F61" t="str">
            <v>3/4"</v>
          </cell>
          <cell r="G61">
            <v>1</v>
          </cell>
          <cell r="H61" t="str">
            <v>UN</v>
          </cell>
        </row>
        <row r="62">
          <cell r="B62" t="str">
            <v>A1A1</v>
          </cell>
          <cell r="C62" t="str">
            <v>GR1</v>
          </cell>
          <cell r="D62" t="str">
            <v>SPW GASKET, 150#, AISI 304 WITH GRAFOIL FILLER.</v>
          </cell>
          <cell r="F62" t="str">
            <v>2"</v>
          </cell>
          <cell r="G62">
            <v>0</v>
          </cell>
          <cell r="H62" t="str">
            <v>UN</v>
          </cell>
        </row>
        <row r="63">
          <cell r="B63" t="str">
            <v>A1A1</v>
          </cell>
          <cell r="C63" t="str">
            <v>GR1</v>
          </cell>
          <cell r="D63" t="str">
            <v>SPW GASKET, 150#, AISI 304 WITH GRAFOIL FILLER.</v>
          </cell>
          <cell r="F63" t="str">
            <v>3"</v>
          </cell>
          <cell r="G63">
            <v>8</v>
          </cell>
          <cell r="H63" t="str">
            <v>UN</v>
          </cell>
        </row>
        <row r="64">
          <cell r="B64" t="str">
            <v>A1A1</v>
          </cell>
          <cell r="C64" t="str">
            <v>GR1</v>
          </cell>
          <cell r="D64" t="str">
            <v>SPW GASKET, 150#, AISI 304 WITH GRAFOIL FILLER.</v>
          </cell>
          <cell r="F64" t="str">
            <v>4"</v>
          </cell>
          <cell r="G64">
            <v>21</v>
          </cell>
          <cell r="H64" t="str">
            <v>UN</v>
          </cell>
        </row>
        <row r="65">
          <cell r="B65" t="str">
            <v>A1A1</v>
          </cell>
          <cell r="C65" t="str">
            <v>GR1</v>
          </cell>
          <cell r="D65" t="str">
            <v>SPW GASKET, 150#, AISI 304 WITH GRAFOIL FILLER.</v>
          </cell>
          <cell r="F65" t="str">
            <v>6"</v>
          </cell>
          <cell r="G65">
            <v>36</v>
          </cell>
          <cell r="H65" t="str">
            <v>UN</v>
          </cell>
        </row>
        <row r="66">
          <cell r="B66" t="str">
            <v>A1A1</v>
          </cell>
          <cell r="C66" t="str">
            <v>GR3</v>
          </cell>
          <cell r="D66" t="str">
            <v>SPW GASKET, 300#, AISI 304 WITH GRAFOIL FILLER,</v>
          </cell>
          <cell r="F66" t="str">
            <v>6"</v>
          </cell>
          <cell r="G66">
            <v>1</v>
          </cell>
          <cell r="H66" t="str">
            <v>UN</v>
          </cell>
        </row>
        <row r="67">
          <cell r="B67" t="str">
            <v>A2A1</v>
          </cell>
          <cell r="C67" t="str">
            <v>GR3</v>
          </cell>
          <cell r="D67" t="str">
            <v>SPW GASKET, 300#, AISI 304 WITH GRAFOIL FILLER.</v>
          </cell>
          <cell r="F67" t="str">
            <v>2 1/2"</v>
          </cell>
          <cell r="G67">
            <v>0</v>
          </cell>
          <cell r="H67" t="str">
            <v>UN</v>
          </cell>
        </row>
        <row r="68">
          <cell r="B68" t="str">
            <v>A2A1</v>
          </cell>
          <cell r="C68" t="str">
            <v>GR3</v>
          </cell>
          <cell r="D68" t="str">
            <v>SPW GASKET, 300#, AISI 304 WITH GRAFOIL FILLER.</v>
          </cell>
          <cell r="F68" t="str">
            <v>2"</v>
          </cell>
          <cell r="G68">
            <v>0</v>
          </cell>
          <cell r="H68" t="str">
            <v>UN</v>
          </cell>
        </row>
        <row r="69">
          <cell r="B69" t="str">
            <v>A2A1</v>
          </cell>
          <cell r="C69" t="str">
            <v>GR3</v>
          </cell>
          <cell r="D69" t="str">
            <v>SPW GASKET, 300#, AISI 304 WITH GRAFOIL FILLER.</v>
          </cell>
          <cell r="F69" t="str">
            <v>3"</v>
          </cell>
          <cell r="G69">
            <v>47</v>
          </cell>
          <cell r="H69" t="str">
            <v>UN</v>
          </cell>
        </row>
        <row r="70">
          <cell r="B70" t="str">
            <v>A2A1</v>
          </cell>
          <cell r="C70" t="str">
            <v>GR3</v>
          </cell>
          <cell r="D70" t="str">
            <v>SPW GASKET, 300#, AISI 304 WITH GRAFOIL FILLER.</v>
          </cell>
          <cell r="F70" t="str">
            <v>4"</v>
          </cell>
          <cell r="G70">
            <v>10</v>
          </cell>
          <cell r="H70" t="str">
            <v>UN</v>
          </cell>
        </row>
        <row r="71">
          <cell r="B71" t="str">
            <v>A2A1</v>
          </cell>
          <cell r="C71" t="str">
            <v>GR3</v>
          </cell>
          <cell r="D71" t="str">
            <v>SPW GASKET, 300#, AISI 304 WITH GRAFOIL FILLER.</v>
          </cell>
          <cell r="F71" t="str">
            <v>6"</v>
          </cell>
          <cell r="G71">
            <v>5</v>
          </cell>
          <cell r="H71" t="str">
            <v>UN</v>
          </cell>
        </row>
        <row r="72">
          <cell r="B72" t="str">
            <v>A1A1/A</v>
          </cell>
          <cell r="C72" t="str">
            <v>HAF</v>
          </cell>
          <cell r="D72" t="str">
            <v>HALF COUPLING, C.S., 3000#, SW, ASTM A105.</v>
          </cell>
          <cell r="F72" t="str">
            <v>3/4"</v>
          </cell>
          <cell r="G72">
            <v>3</v>
          </cell>
          <cell r="H72" t="str">
            <v>UN</v>
          </cell>
        </row>
        <row r="73">
          <cell r="B73" t="str">
            <v>A1A1</v>
          </cell>
          <cell r="C73" t="str">
            <v>NPE</v>
          </cell>
          <cell r="D73" t="str">
            <v>NIPPLE, C.S., PE, SMLS, ASTM A53-B.</v>
          </cell>
          <cell r="E73" t="str">
            <v>80</v>
          </cell>
          <cell r="F73" t="str">
            <v>3/4"</v>
          </cell>
          <cell r="G73">
            <v>17</v>
          </cell>
          <cell r="H73" t="str">
            <v>UN</v>
          </cell>
        </row>
        <row r="74">
          <cell r="B74" t="str">
            <v>A1A1</v>
          </cell>
          <cell r="C74" t="str">
            <v>NPE</v>
          </cell>
          <cell r="D74" t="str">
            <v>NIPPLE, C.S., PE, SMLS, ASTM A53-B.</v>
          </cell>
          <cell r="E74" t="str">
            <v>80</v>
          </cell>
          <cell r="F74" t="str">
            <v>3/4"</v>
          </cell>
          <cell r="G74">
            <v>4</v>
          </cell>
          <cell r="H74" t="str">
            <v>UN</v>
          </cell>
        </row>
        <row r="75">
          <cell r="B75" t="str">
            <v>A2A1</v>
          </cell>
          <cell r="C75" t="str">
            <v>NPE</v>
          </cell>
          <cell r="D75" t="str">
            <v>NIPPLE, C.S., PE, SMLS, ASTM A53-B.</v>
          </cell>
          <cell r="E75" t="str">
            <v>80</v>
          </cell>
          <cell r="F75" t="str">
            <v>3/4"</v>
          </cell>
          <cell r="G75">
            <v>14</v>
          </cell>
          <cell r="H75" t="str">
            <v>UN</v>
          </cell>
        </row>
        <row r="76">
          <cell r="B76" t="str">
            <v>A2A1</v>
          </cell>
          <cell r="C76" t="str">
            <v>NPE</v>
          </cell>
          <cell r="D76" t="str">
            <v>NIPPLE, C.S., PE, SMLS, ASTM A53-B.</v>
          </cell>
          <cell r="E76" t="str">
            <v>80</v>
          </cell>
          <cell r="F76" t="str">
            <v>3/4"</v>
          </cell>
          <cell r="G76">
            <v>3</v>
          </cell>
          <cell r="H76" t="str">
            <v>UN</v>
          </cell>
        </row>
        <row r="77">
          <cell r="B77" t="str">
            <v>A2A1</v>
          </cell>
          <cell r="C77" t="str">
            <v>NPE</v>
          </cell>
          <cell r="D77" t="str">
            <v>NIPPLE, C.S., PE, SMLS, ASTM A53-B.</v>
          </cell>
          <cell r="E77" t="str">
            <v>80</v>
          </cell>
          <cell r="F77" t="str">
            <v>2"</v>
          </cell>
          <cell r="G77">
            <v>0</v>
          </cell>
          <cell r="H77" t="str">
            <v>UN</v>
          </cell>
        </row>
        <row r="78">
          <cell r="B78" t="str">
            <v>A2A1</v>
          </cell>
          <cell r="C78" t="str">
            <v>NPE</v>
          </cell>
          <cell r="D78" t="str">
            <v>NIPPLE, C.S., PE, SMLS, ASTM A53-B.</v>
          </cell>
          <cell r="E78" t="str">
            <v>80</v>
          </cell>
          <cell r="F78" t="str">
            <v>3/4"</v>
          </cell>
          <cell r="G78">
            <v>5</v>
          </cell>
          <cell r="H78" t="str">
            <v>UN</v>
          </cell>
        </row>
        <row r="79">
          <cell r="B79" t="str">
            <v>A1A1</v>
          </cell>
          <cell r="C79" t="str">
            <v>NTO</v>
          </cell>
          <cell r="D79" t="str">
            <v>DELETED ITEM.</v>
          </cell>
          <cell r="E79" t="str">
            <v>80</v>
          </cell>
          <cell r="F79" t="str">
            <v>3/4"</v>
          </cell>
          <cell r="G79">
            <v>0</v>
          </cell>
          <cell r="H79" t="str">
            <v>UN</v>
          </cell>
        </row>
        <row r="80">
          <cell r="B80" t="str">
            <v>A1A1</v>
          </cell>
          <cell r="C80" t="str">
            <v>NTO</v>
          </cell>
          <cell r="D80" t="str">
            <v>NIPPLE, C.S., SMLS, PE x THD, ASTM A53-B.</v>
          </cell>
          <cell r="E80" t="str">
            <v>160</v>
          </cell>
          <cell r="F80" t="str">
            <v>3/4"</v>
          </cell>
          <cell r="G80">
            <v>0</v>
          </cell>
          <cell r="H80" t="str">
            <v>UN</v>
          </cell>
        </row>
        <row r="81">
          <cell r="B81" t="str">
            <v>A2A1</v>
          </cell>
          <cell r="C81" t="str">
            <v>NTO</v>
          </cell>
          <cell r="D81" t="str">
            <v>DELETED ITEM.</v>
          </cell>
          <cell r="E81" t="str">
            <v>80</v>
          </cell>
          <cell r="F81" t="str">
            <v>3/4"</v>
          </cell>
          <cell r="G81">
            <v>0</v>
          </cell>
          <cell r="H81" t="str">
            <v>UN</v>
          </cell>
        </row>
        <row r="82">
          <cell r="B82" t="str">
            <v>A2A1</v>
          </cell>
          <cell r="C82" t="str">
            <v>NTO</v>
          </cell>
          <cell r="D82" t="str">
            <v>NIPPLE, C.S., SMLS, PE x THD, ASTM A53-B.</v>
          </cell>
          <cell r="E82" t="str">
            <v>160</v>
          </cell>
          <cell r="F82" t="str">
            <v>3/4"</v>
          </cell>
          <cell r="G82">
            <v>2</v>
          </cell>
          <cell r="H82" t="str">
            <v>U</v>
          </cell>
        </row>
        <row r="83">
          <cell r="B83" t="str">
            <v>A1A1</v>
          </cell>
          <cell r="C83" t="str">
            <v>ORI</v>
          </cell>
          <cell r="D83" t="str">
            <v>COUPLES OF C.S., WELDING NECK ORIFICE FLANGES, 300#, RFSF, ASTM A105.</v>
          </cell>
          <cell r="E83" t="str">
            <v>40</v>
          </cell>
          <cell r="F83" t="str">
            <v>6"</v>
          </cell>
          <cell r="G83">
            <v>2</v>
          </cell>
          <cell r="H83" t="str">
            <v>UN</v>
          </cell>
        </row>
        <row r="84">
          <cell r="B84" t="str">
            <v>A2A1</v>
          </cell>
          <cell r="C84" t="str">
            <v>ORI</v>
          </cell>
          <cell r="D84" t="str">
            <v>COUPLES OF C.S., WELDING NECK ORIFICE FLANGES, 300#, RFSF, ASTM A105.</v>
          </cell>
          <cell r="E84" t="str">
            <v>40</v>
          </cell>
          <cell r="F84" t="str">
            <v>3"</v>
          </cell>
          <cell r="G84">
            <v>3</v>
          </cell>
          <cell r="H84" t="str">
            <v>UN</v>
          </cell>
        </row>
        <row r="85">
          <cell r="B85" t="str">
            <v>A2A1</v>
          </cell>
          <cell r="C85" t="str">
            <v>ORI</v>
          </cell>
          <cell r="D85" t="str">
            <v>COUPLES OF C.S., WELDING NECK ORIFICE FLANGES, 300#, RFSF, ASTM A105.</v>
          </cell>
          <cell r="E85" t="str">
            <v>40</v>
          </cell>
          <cell r="F85" t="str">
            <v>4"</v>
          </cell>
          <cell r="G85">
            <v>1</v>
          </cell>
          <cell r="H85" t="str">
            <v>UN</v>
          </cell>
        </row>
        <row r="86">
          <cell r="B86" t="str">
            <v>A1A1</v>
          </cell>
          <cell r="C86" t="str">
            <v>PIP</v>
          </cell>
          <cell r="D86" t="str">
            <v>PIPE, C.S., BE, SMLS, ASTM A 53 Gr.B.</v>
          </cell>
          <cell r="E86" t="str">
            <v>20</v>
          </cell>
          <cell r="F86" t="str">
            <v>10"</v>
          </cell>
          <cell r="G86">
            <v>11.699999809265137</v>
          </cell>
          <cell r="H86" t="str">
            <v>m</v>
          </cell>
        </row>
        <row r="87">
          <cell r="B87" t="str">
            <v>A1A1</v>
          </cell>
          <cell r="C87" t="str">
            <v>PIP</v>
          </cell>
          <cell r="D87" t="str">
            <v>PIPE, C.S., PE, SMLS, ASTM A53 Gr.B.</v>
          </cell>
          <cell r="E87" t="str">
            <v>80</v>
          </cell>
          <cell r="F87" t="str">
            <v>3/4"</v>
          </cell>
          <cell r="G87">
            <v>24</v>
          </cell>
          <cell r="H87" t="str">
            <v>m</v>
          </cell>
        </row>
        <row r="88">
          <cell r="B88" t="str">
            <v>A1A1</v>
          </cell>
          <cell r="C88" t="str">
            <v>PIP</v>
          </cell>
          <cell r="D88" t="str">
            <v>PIPE, C.S., BE, SMLS, ASTM A 53 Gr.B.</v>
          </cell>
          <cell r="E88" t="str">
            <v>40</v>
          </cell>
          <cell r="F88" t="str">
            <v>6"</v>
          </cell>
          <cell r="G88">
            <v>67</v>
          </cell>
          <cell r="H88" t="str">
            <v>m</v>
          </cell>
        </row>
        <row r="89">
          <cell r="B89" t="str">
            <v>A1A1</v>
          </cell>
          <cell r="C89" t="str">
            <v>PIP</v>
          </cell>
          <cell r="D89" t="str">
            <v>PIPE, C.S., BE, SMLS, ASTM A 53 Gr.B.</v>
          </cell>
          <cell r="E89" t="str">
            <v>40</v>
          </cell>
          <cell r="F89" t="str">
            <v>3"</v>
          </cell>
          <cell r="G89">
            <v>153.72000122070313</v>
          </cell>
          <cell r="H89" t="str">
            <v>m</v>
          </cell>
        </row>
        <row r="90">
          <cell r="B90" t="str">
            <v>A1A1</v>
          </cell>
          <cell r="C90" t="str">
            <v>PIP</v>
          </cell>
          <cell r="D90" t="str">
            <v>PIPE, C.S., BE, SMLS, ASTM A 53 Gr.B.</v>
          </cell>
          <cell r="E90" t="str">
            <v>40</v>
          </cell>
          <cell r="F90" t="str">
            <v>4"</v>
          </cell>
          <cell r="G90">
            <v>117.30000305175781</v>
          </cell>
          <cell r="H90" t="str">
            <v>m</v>
          </cell>
        </row>
        <row r="91">
          <cell r="B91" t="str">
            <v>A1A1</v>
          </cell>
          <cell r="C91" t="str">
            <v>PIP</v>
          </cell>
          <cell r="D91" t="str">
            <v>PIPE, C.S., BE, SMLS, ASTM A 53 Gr.B.</v>
          </cell>
          <cell r="E91" t="str">
            <v>40</v>
          </cell>
          <cell r="F91" t="str">
            <v>6"</v>
          </cell>
          <cell r="G91">
            <v>784.17000126838684</v>
          </cell>
          <cell r="H91" t="str">
            <v>m</v>
          </cell>
        </row>
        <row r="92">
          <cell r="B92" t="str">
            <v>A1A1</v>
          </cell>
          <cell r="C92" t="str">
            <v>PIP</v>
          </cell>
          <cell r="D92" t="str">
            <v>PIPE, C.S., PE, SMLS, ASTM A53 Gr.B.</v>
          </cell>
          <cell r="E92" t="str">
            <v>80</v>
          </cell>
          <cell r="F92" t="str">
            <v>1"</v>
          </cell>
          <cell r="G92">
            <v>24.700000762939453</v>
          </cell>
          <cell r="H92" t="str">
            <v>m</v>
          </cell>
        </row>
        <row r="93">
          <cell r="B93" t="str">
            <v>A1A1</v>
          </cell>
          <cell r="C93" t="str">
            <v>PIP</v>
          </cell>
          <cell r="D93" t="str">
            <v>PIPE, C.S., PE, SMLS, ASTM A53 Gr.B.</v>
          </cell>
          <cell r="E93" t="str">
            <v>80</v>
          </cell>
          <cell r="F93" t="str">
            <v>2"</v>
          </cell>
          <cell r="G93">
            <v>0</v>
          </cell>
          <cell r="H93" t="str">
            <v>m</v>
          </cell>
        </row>
        <row r="94">
          <cell r="B94" t="str">
            <v>A1A1</v>
          </cell>
          <cell r="C94" t="str">
            <v>PIP</v>
          </cell>
          <cell r="D94" t="str">
            <v>PIPE, C.S., PE, SMLS, ASTM A53 Gr.B.</v>
          </cell>
          <cell r="E94" t="str">
            <v>80</v>
          </cell>
          <cell r="F94" t="str">
            <v>3/4"</v>
          </cell>
          <cell r="G94">
            <v>11.5</v>
          </cell>
          <cell r="H94" t="str">
            <v>m</v>
          </cell>
        </row>
        <row r="95">
          <cell r="B95" t="str">
            <v>A1A1/A</v>
          </cell>
          <cell r="C95" t="str">
            <v>PIP</v>
          </cell>
          <cell r="D95" t="str">
            <v>PIPE, C.S., PE, SMLS, ASTM A53 Gr.B.</v>
          </cell>
          <cell r="E95" t="str">
            <v>80</v>
          </cell>
          <cell r="F95" t="str">
            <v>3/4"</v>
          </cell>
          <cell r="G95">
            <v>6</v>
          </cell>
          <cell r="H95" t="str">
            <v>m</v>
          </cell>
        </row>
        <row r="96">
          <cell r="B96" t="str">
            <v>A2A1</v>
          </cell>
          <cell r="C96" t="str">
            <v>PIP</v>
          </cell>
          <cell r="D96" t="str">
            <v>PIPE, C.S., BE, SMLS, ASTM A 53 Gr.B.</v>
          </cell>
          <cell r="E96" t="str">
            <v>40</v>
          </cell>
          <cell r="F96" t="str">
            <v>3"</v>
          </cell>
          <cell r="G96">
            <v>61</v>
          </cell>
          <cell r="H96" t="str">
            <v>m</v>
          </cell>
        </row>
        <row r="97">
          <cell r="B97" t="str">
            <v>A2A1</v>
          </cell>
          <cell r="C97" t="str">
            <v>PIP</v>
          </cell>
          <cell r="D97" t="str">
            <v>PIPE, C.S., PE, SMLS, ASTM A53 Gr.B.</v>
          </cell>
          <cell r="E97" t="str">
            <v>80</v>
          </cell>
          <cell r="F97" t="str">
            <v>3/4"</v>
          </cell>
          <cell r="G97">
            <v>1</v>
          </cell>
          <cell r="H97" t="str">
            <v>m</v>
          </cell>
        </row>
        <row r="98">
          <cell r="B98" t="str">
            <v>A2A1</v>
          </cell>
          <cell r="C98" t="str">
            <v>PIP</v>
          </cell>
          <cell r="D98" t="str">
            <v>PIPE, C.S., BE, SMLS, ASTM A 53 Gr.B.</v>
          </cell>
          <cell r="E98" t="str">
            <v>40</v>
          </cell>
          <cell r="F98" t="str">
            <v>3"</v>
          </cell>
          <cell r="G98">
            <v>128</v>
          </cell>
          <cell r="H98" t="str">
            <v>m</v>
          </cell>
        </row>
        <row r="99">
          <cell r="B99" t="str">
            <v>A2A1</v>
          </cell>
          <cell r="C99" t="str">
            <v>PIP</v>
          </cell>
          <cell r="D99" t="str">
            <v>PIPE, C.S., BE, SMLS, ASTM A 53 Gr.B.</v>
          </cell>
          <cell r="E99" t="str">
            <v>40</v>
          </cell>
          <cell r="F99" t="str">
            <v>4"</v>
          </cell>
          <cell r="G99">
            <v>129</v>
          </cell>
          <cell r="H99" t="str">
            <v>m</v>
          </cell>
        </row>
        <row r="100">
          <cell r="B100" t="str">
            <v>A2A1</v>
          </cell>
          <cell r="C100" t="str">
            <v>PIP</v>
          </cell>
          <cell r="D100" t="str">
            <v>PIPE, C.S., BE, SMLS, ASTM A 53 Gr.B.</v>
          </cell>
          <cell r="E100" t="str">
            <v>40</v>
          </cell>
          <cell r="F100" t="str">
            <v>3"</v>
          </cell>
          <cell r="G100">
            <v>3038.099999666214</v>
          </cell>
          <cell r="H100" t="str">
            <v>m</v>
          </cell>
        </row>
        <row r="101">
          <cell r="B101" t="str">
            <v>A2A1</v>
          </cell>
          <cell r="C101" t="str">
            <v>PIP</v>
          </cell>
          <cell r="D101" t="str">
            <v>PIPE, C.S., BE, SMLS, ASTM A 53 Gr.B.</v>
          </cell>
          <cell r="E101" t="str">
            <v>40</v>
          </cell>
          <cell r="F101" t="str">
            <v>4"</v>
          </cell>
          <cell r="G101">
            <v>101</v>
          </cell>
          <cell r="H101" t="str">
            <v>m</v>
          </cell>
        </row>
        <row r="102">
          <cell r="B102" t="str">
            <v>A2A1</v>
          </cell>
          <cell r="C102" t="str">
            <v>PIP</v>
          </cell>
          <cell r="D102" t="str">
            <v>PIPE, C.S., PE, SMLS, ASTM A53 Gr.B.</v>
          </cell>
          <cell r="E102" t="str">
            <v>80</v>
          </cell>
          <cell r="F102" t="str">
            <v>1 1/2"</v>
          </cell>
          <cell r="G102">
            <v>2</v>
          </cell>
          <cell r="H102" t="str">
            <v>m</v>
          </cell>
        </row>
        <row r="103">
          <cell r="B103" t="str">
            <v>A2A1</v>
          </cell>
          <cell r="C103" t="str">
            <v>PIP</v>
          </cell>
          <cell r="D103" t="str">
            <v>PIPE, C.S., PE, SMLS, ASTM A53 Gr.B.</v>
          </cell>
          <cell r="E103" t="str">
            <v>80</v>
          </cell>
          <cell r="F103" t="str">
            <v>3/4"</v>
          </cell>
          <cell r="G103">
            <v>2.5</v>
          </cell>
          <cell r="H103" t="str">
            <v>m</v>
          </cell>
        </row>
        <row r="104">
          <cell r="B104" t="str">
            <v>A1A1</v>
          </cell>
          <cell r="C104" t="str">
            <v>PRT</v>
          </cell>
          <cell r="D104" t="str">
            <v>PLUG, C.S., 3000#, MALE THREADED, ASTM A105.</v>
          </cell>
          <cell r="F104" t="str">
            <v>3/4"</v>
          </cell>
          <cell r="G104">
            <v>5</v>
          </cell>
          <cell r="H104" t="str">
            <v>UN</v>
          </cell>
        </row>
        <row r="105">
          <cell r="B105" t="str">
            <v>A1A1</v>
          </cell>
          <cell r="C105" t="str">
            <v>PRT</v>
          </cell>
          <cell r="D105" t="str">
            <v>PLUG, C.S., 3000#, MALE THREADED, ASTM A105.</v>
          </cell>
          <cell r="F105" t="str">
            <v>3/4"</v>
          </cell>
          <cell r="G105">
            <v>2</v>
          </cell>
          <cell r="H105" t="str">
            <v>UN</v>
          </cell>
        </row>
        <row r="106">
          <cell r="B106" t="str">
            <v>A2A1</v>
          </cell>
          <cell r="C106" t="str">
            <v>PRT</v>
          </cell>
          <cell r="D106" t="str">
            <v>PLUG, C.S., 3000#, MALE THREADED, ASTM A105.</v>
          </cell>
          <cell r="F106" t="str">
            <v>3/4"</v>
          </cell>
          <cell r="G106">
            <v>10</v>
          </cell>
          <cell r="H106" t="str">
            <v>UN</v>
          </cell>
        </row>
        <row r="107">
          <cell r="B107" t="str">
            <v>A1A1</v>
          </cell>
          <cell r="C107" t="str">
            <v>RTE</v>
          </cell>
          <cell r="D107" t="str">
            <v>REDUCER TEE, C.S., SW, 3000#, ASTM A105.</v>
          </cell>
          <cell r="F107" t="str">
            <v>1"</v>
          </cell>
          <cell r="G107">
            <v>5</v>
          </cell>
          <cell r="H107" t="str">
            <v>UN</v>
          </cell>
        </row>
        <row r="108">
          <cell r="B108" t="str">
            <v>A1A1</v>
          </cell>
          <cell r="C108" t="str">
            <v>RTE</v>
          </cell>
          <cell r="D108" t="str">
            <v>REDUCER TEE, C.S., SW, 3000#, ASTM A105.</v>
          </cell>
          <cell r="F108" t="str">
            <v>2"</v>
          </cell>
          <cell r="G108">
            <v>0</v>
          </cell>
          <cell r="H108" t="str">
            <v>UN</v>
          </cell>
        </row>
        <row r="109">
          <cell r="B109" t="str">
            <v>A2A1</v>
          </cell>
          <cell r="C109" t="str">
            <v>RTE</v>
          </cell>
          <cell r="D109" t="str">
            <v>REDUCER TEE, C.S., BW, ASTM A234-WPB.</v>
          </cell>
          <cell r="E109" t="str">
            <v>40</v>
          </cell>
          <cell r="F109" t="str">
            <v>4"</v>
          </cell>
          <cell r="G109">
            <v>1</v>
          </cell>
          <cell r="H109" t="str">
            <v>UN</v>
          </cell>
        </row>
        <row r="110">
          <cell r="B110" t="str">
            <v>A2A1</v>
          </cell>
          <cell r="C110" t="str">
            <v>RTE</v>
          </cell>
          <cell r="D110" t="str">
            <v>REDUCER TEE, C.S., BW, ASTM A234-WPB.</v>
          </cell>
          <cell r="E110" t="str">
            <v>40</v>
          </cell>
          <cell r="F110" t="str">
            <v>4"</v>
          </cell>
          <cell r="G110">
            <v>2</v>
          </cell>
          <cell r="H110" t="str">
            <v>UN</v>
          </cell>
        </row>
        <row r="111">
          <cell r="B111" t="str">
            <v>A2A1</v>
          </cell>
          <cell r="C111" t="str">
            <v>RTE</v>
          </cell>
          <cell r="D111" t="str">
            <v>REDUCER TEE, C.S., BW, ASTM A234-WPB.</v>
          </cell>
          <cell r="E111" t="str">
            <v>40</v>
          </cell>
          <cell r="F111" t="str">
            <v>6"</v>
          </cell>
          <cell r="G111">
            <v>6</v>
          </cell>
          <cell r="H111" t="str">
            <v>UN</v>
          </cell>
        </row>
        <row r="112">
          <cell r="B112" t="str">
            <v>A2A1</v>
          </cell>
          <cell r="C112" t="str">
            <v>SE1</v>
          </cell>
          <cell r="D112" t="str">
            <v>SWAGE ECCENTRIC, LEB-SEP, ASTM A234-WPB. SEE STANDARD STM 3201.</v>
          </cell>
          <cell r="E112" t="str">
            <v>40</v>
          </cell>
          <cell r="F112" t="str">
            <v>3"</v>
          </cell>
          <cell r="G112">
            <v>0</v>
          </cell>
          <cell r="H112" t="str">
            <v>UN</v>
          </cell>
        </row>
        <row r="113">
          <cell r="B113" t="str">
            <v>A1A1</v>
          </cell>
          <cell r="C113" t="str">
            <v>SOL</v>
          </cell>
          <cell r="D113" t="str">
            <v>SOCKOLET, 3000#, SW, ASTM A105.</v>
          </cell>
          <cell r="F113" t="str">
            <v>2"</v>
          </cell>
          <cell r="G113">
            <v>1</v>
          </cell>
          <cell r="H113" t="str">
            <v>UN</v>
          </cell>
        </row>
        <row r="114">
          <cell r="B114" t="str">
            <v>A1A1</v>
          </cell>
          <cell r="C114" t="str">
            <v>SOL</v>
          </cell>
          <cell r="D114" t="str">
            <v>SOCKOLET, 3000#, SW, ASTM A105. HEADER 6"-12".</v>
          </cell>
          <cell r="F114" t="str">
            <v>3/4"</v>
          </cell>
          <cell r="G114">
            <v>7</v>
          </cell>
          <cell r="H114" t="str">
            <v>UN</v>
          </cell>
        </row>
        <row r="115">
          <cell r="B115" t="str">
            <v>A1A1</v>
          </cell>
          <cell r="C115" t="str">
            <v>SOL</v>
          </cell>
          <cell r="D115" t="str">
            <v>SOCKOLET, C.S., 3000#, SW, ASTM A105. HEADER 3"-4".</v>
          </cell>
          <cell r="F115" t="str">
            <v>3/4"</v>
          </cell>
          <cell r="G115">
            <v>4</v>
          </cell>
          <cell r="H115" t="str">
            <v>UN</v>
          </cell>
        </row>
        <row r="116">
          <cell r="B116" t="str">
            <v>A1A1</v>
          </cell>
          <cell r="C116" t="str">
            <v>SOL</v>
          </cell>
          <cell r="D116" t="str">
            <v>SOCKOLET, C.S., 3000#, SW, ASTM A105. HEADER 3"-4".</v>
          </cell>
          <cell r="F116" t="str">
            <v>3/4"</v>
          </cell>
          <cell r="G116">
            <v>4</v>
          </cell>
          <cell r="H116" t="str">
            <v>UN</v>
          </cell>
        </row>
        <row r="117">
          <cell r="B117" t="str">
            <v>A2A1</v>
          </cell>
          <cell r="C117" t="str">
            <v>SOL</v>
          </cell>
          <cell r="D117" t="str">
            <v>SOCKOLET, C.S., 3000#, SW, ASTM A105. HEADER 3"-4".</v>
          </cell>
          <cell r="F117" t="str">
            <v>3/4"</v>
          </cell>
          <cell r="G117">
            <v>4</v>
          </cell>
          <cell r="H117" t="str">
            <v>UN</v>
          </cell>
        </row>
        <row r="118">
          <cell r="B118" t="str">
            <v>A2A1</v>
          </cell>
          <cell r="C118" t="str">
            <v>SOL</v>
          </cell>
          <cell r="D118" t="str">
            <v>SOCKOLET, C.S., 3000#, SW, ASTM A105.</v>
          </cell>
          <cell r="F118" t="str">
            <v>1 1/2"</v>
          </cell>
          <cell r="G118">
            <v>1</v>
          </cell>
          <cell r="H118" t="str">
            <v>UN</v>
          </cell>
        </row>
        <row r="119">
          <cell r="B119" t="str">
            <v>A2A1</v>
          </cell>
          <cell r="C119" t="str">
            <v>SOL</v>
          </cell>
          <cell r="D119" t="str">
            <v>SOCKOLET, C.S., 3000#, SW, ASTM A105.</v>
          </cell>
          <cell r="F119" t="str">
            <v>2"</v>
          </cell>
          <cell r="G119">
            <v>1</v>
          </cell>
          <cell r="H119" t="str">
            <v>UN</v>
          </cell>
        </row>
        <row r="120">
          <cell r="B120" t="str">
            <v>A2A1</v>
          </cell>
          <cell r="C120" t="str">
            <v>SOL</v>
          </cell>
          <cell r="D120" t="str">
            <v>SOCKOLET, C.S., 3000#, SW, ASTM A105. HEADER 3"-4".</v>
          </cell>
          <cell r="F120" t="str">
            <v>3/4"</v>
          </cell>
          <cell r="G120">
            <v>15</v>
          </cell>
          <cell r="H120" t="str">
            <v>UN</v>
          </cell>
        </row>
        <row r="121">
          <cell r="B121" t="str">
            <v>A2A1</v>
          </cell>
          <cell r="C121" t="str">
            <v>SOL</v>
          </cell>
          <cell r="D121" t="str">
            <v>SOCKOLET, C.S., 3000#, SW, ASTM A105. HEADER 3"-4".</v>
          </cell>
          <cell r="F121" t="str">
            <v>3/4"</v>
          </cell>
          <cell r="G121">
            <v>6</v>
          </cell>
          <cell r="H121" t="str">
            <v>UN</v>
          </cell>
        </row>
        <row r="122">
          <cell r="B122" t="str">
            <v>A1A1</v>
          </cell>
          <cell r="C122" t="str">
            <v>SPE</v>
          </cell>
          <cell r="D122" t="str">
            <v>FIGURE 8, C.S., 150#, FROM PLATE A 285 Gr.C. (SMOOTH FINISH FACE).</v>
          </cell>
          <cell r="F122" t="str">
            <v>2"</v>
          </cell>
          <cell r="G122">
            <v>0</v>
          </cell>
          <cell r="H122" t="str">
            <v>UN</v>
          </cell>
        </row>
        <row r="123">
          <cell r="B123" t="str">
            <v>A1A1</v>
          </cell>
          <cell r="C123" t="str">
            <v>SPE</v>
          </cell>
          <cell r="D123" t="str">
            <v>FIGURE 8, C.S., 150#, FROM PLATE A 285 Gr.C. (SMOOTH FINISH FACE).</v>
          </cell>
          <cell r="F123" t="str">
            <v>3"</v>
          </cell>
          <cell r="G123">
            <v>1</v>
          </cell>
          <cell r="H123" t="str">
            <v>UN</v>
          </cell>
        </row>
        <row r="124">
          <cell r="B124" t="str">
            <v>A1A1</v>
          </cell>
          <cell r="C124" t="str">
            <v>SPE</v>
          </cell>
          <cell r="D124" t="str">
            <v>FIGURE 8, C.S., 150#, FROM PLATE A 285 Gr.C. (SMOOTH FINISH FACE).</v>
          </cell>
          <cell r="F124" t="str">
            <v>4"</v>
          </cell>
          <cell r="G124">
            <v>6</v>
          </cell>
          <cell r="H124" t="str">
            <v>UN</v>
          </cell>
        </row>
        <row r="125">
          <cell r="B125" t="str">
            <v>A1A1</v>
          </cell>
          <cell r="C125" t="str">
            <v>SPE</v>
          </cell>
          <cell r="D125" t="str">
            <v>FIGURE 8, C.S., 150#, FROM PLATE A 285 Gr.C. (SMOOTH FINISH FACE).</v>
          </cell>
          <cell r="F125" t="str">
            <v>6"</v>
          </cell>
          <cell r="G125">
            <v>5</v>
          </cell>
          <cell r="H125" t="str">
            <v>UN</v>
          </cell>
        </row>
        <row r="126">
          <cell r="B126" t="str">
            <v>A2A1</v>
          </cell>
          <cell r="C126" t="str">
            <v>SPE</v>
          </cell>
          <cell r="D126" t="str">
            <v>FIGURE 8, C.S., 300#, FROM PLATE A 285 Gr.C. (SMOOTH FINISH FACE).</v>
          </cell>
          <cell r="F126" t="str">
            <v>3"</v>
          </cell>
          <cell r="G126">
            <v>8</v>
          </cell>
          <cell r="H126" t="str">
            <v>UN</v>
          </cell>
        </row>
        <row r="127">
          <cell r="B127" t="str">
            <v>A2A1</v>
          </cell>
          <cell r="C127" t="str">
            <v>SPE</v>
          </cell>
          <cell r="D127" t="str">
            <v>FIGURE 8, C.S., 300#, FROM PLATE A 285 Gr.C. (SMOOTH FINISH FACE).</v>
          </cell>
          <cell r="F127" t="str">
            <v>6"</v>
          </cell>
          <cell r="G127">
            <v>1</v>
          </cell>
          <cell r="H127" t="str">
            <v>UN</v>
          </cell>
        </row>
        <row r="128">
          <cell r="B128" t="str">
            <v>A1A1</v>
          </cell>
          <cell r="C128" t="str">
            <v>STR</v>
          </cell>
          <cell r="D128" t="str">
            <v>TEMPORARY STRAINER, 150#, RF, SS304, 14 GA.</v>
          </cell>
          <cell r="F128" t="str">
            <v>6"</v>
          </cell>
          <cell r="G128">
            <v>0</v>
          </cell>
          <cell r="H128" t="str">
            <v>UN</v>
          </cell>
        </row>
        <row r="129">
          <cell r="B129" t="str">
            <v>A1A1</v>
          </cell>
          <cell r="C129" t="str">
            <v>STU</v>
          </cell>
          <cell r="D129" t="str">
            <v>STUD BOLTS, ASTM A193-B7, WITH 2 NUTS A194-GR.2H.</v>
          </cell>
          <cell r="F129" t="str">
            <v>3/4"</v>
          </cell>
          <cell r="G129">
            <v>200</v>
          </cell>
          <cell r="H129" t="str">
            <v>UN</v>
          </cell>
        </row>
        <row r="130">
          <cell r="B130" t="str">
            <v>A1A1</v>
          </cell>
          <cell r="C130" t="str">
            <v>STU</v>
          </cell>
          <cell r="D130" t="str">
            <v>STUD BOLTS, ASTM A193-B7, WITH 2 NUTS A194-GR.2H.</v>
          </cell>
          <cell r="F130" t="str">
            <v>3/4"</v>
          </cell>
          <cell r="G130">
            <v>20</v>
          </cell>
          <cell r="H130" t="str">
            <v>UN</v>
          </cell>
        </row>
        <row r="131">
          <cell r="B131" t="str">
            <v>A1A1</v>
          </cell>
          <cell r="C131" t="str">
            <v>STU</v>
          </cell>
          <cell r="D131" t="str">
            <v>STUD BOLTS, ASTM A193-B7, WITH 2 NUTS A194-GR.2H.</v>
          </cell>
          <cell r="F131" t="str">
            <v>3/4"</v>
          </cell>
          <cell r="G131">
            <v>24</v>
          </cell>
          <cell r="H131" t="str">
            <v>UN</v>
          </cell>
        </row>
        <row r="132">
          <cell r="B132" t="str">
            <v>A1A1</v>
          </cell>
          <cell r="C132" t="str">
            <v>STU</v>
          </cell>
          <cell r="D132" t="str">
            <v>STUD BOLTS, ASTM A193-B7, WITH 2 NUTS A194-GR.2H.</v>
          </cell>
          <cell r="F132" t="str">
            <v>5/8"</v>
          </cell>
          <cell r="G132">
            <v>100</v>
          </cell>
          <cell r="H132" t="str">
            <v>UN</v>
          </cell>
        </row>
        <row r="133">
          <cell r="B133" t="str">
            <v>A1A1</v>
          </cell>
          <cell r="C133" t="str">
            <v>STU</v>
          </cell>
          <cell r="D133" t="str">
            <v>STUD BOLTS, ASTM A193-B7, WITH 2 NUTS A194-GR.2H.</v>
          </cell>
          <cell r="F133" t="str">
            <v>5/8"</v>
          </cell>
          <cell r="G133">
            <v>4</v>
          </cell>
          <cell r="H133" t="str">
            <v>UN</v>
          </cell>
        </row>
        <row r="134">
          <cell r="B134" t="str">
            <v>A1A1</v>
          </cell>
          <cell r="C134" t="str">
            <v>STU</v>
          </cell>
          <cell r="D134" t="str">
            <v>STUD BOLTS, ASTM A193-B7, WITH 2 NUTS A194-GR.2H.</v>
          </cell>
          <cell r="F134" t="str">
            <v>5/8"</v>
          </cell>
          <cell r="G134">
            <v>40</v>
          </cell>
          <cell r="H134" t="str">
            <v>UN</v>
          </cell>
        </row>
        <row r="135">
          <cell r="B135" t="str">
            <v>A2A1</v>
          </cell>
          <cell r="C135" t="str">
            <v>STU</v>
          </cell>
          <cell r="D135" t="str">
            <v>STUD BOLTS, ASTM A193-B7, WITH 2 NUTS A194-GR.2H.</v>
          </cell>
          <cell r="F135" t="str">
            <v>3/4"</v>
          </cell>
          <cell r="G135">
            <v>184</v>
          </cell>
          <cell r="H135" t="str">
            <v>UN</v>
          </cell>
        </row>
        <row r="136">
          <cell r="B136" t="str">
            <v>A2A1</v>
          </cell>
          <cell r="C136" t="str">
            <v>STU</v>
          </cell>
          <cell r="D136" t="str">
            <v>STUD BOLTS, ASTM A193-B7, WITH 2 NUTS A194-GR.2H.</v>
          </cell>
          <cell r="F136" t="str">
            <v>3/4"</v>
          </cell>
          <cell r="G136">
            <v>80</v>
          </cell>
          <cell r="H136" t="str">
            <v>UN</v>
          </cell>
        </row>
        <row r="137">
          <cell r="B137" t="str">
            <v>A2A1</v>
          </cell>
          <cell r="C137" t="str">
            <v>STU</v>
          </cell>
          <cell r="D137" t="str">
            <v>STUD BOLTS, ASTM A193-B7, WITH 2 NUTS A194-GR.2H.</v>
          </cell>
          <cell r="F137" t="str">
            <v>3/4"</v>
          </cell>
          <cell r="G137">
            <v>60</v>
          </cell>
          <cell r="H137" t="str">
            <v>UN</v>
          </cell>
        </row>
        <row r="138">
          <cell r="B138" t="str">
            <v>A2A1</v>
          </cell>
          <cell r="C138" t="str">
            <v>STU</v>
          </cell>
          <cell r="D138" t="str">
            <v>STUD BOLTS, ASTM A193-B7, WITH 2 NUTS A194-GR.2H.</v>
          </cell>
          <cell r="F138" t="str">
            <v>3/4"</v>
          </cell>
          <cell r="G138">
            <v>8</v>
          </cell>
          <cell r="H138" t="str">
            <v>UN</v>
          </cell>
        </row>
        <row r="139">
          <cell r="B139" t="str">
            <v>A2A1</v>
          </cell>
          <cell r="C139" t="str">
            <v>STU</v>
          </cell>
          <cell r="D139" t="str">
            <v>STUD BOLTS, ASTM A193-B7, WITH 2 NUTS A194-GR.2H.</v>
          </cell>
          <cell r="F139" t="str">
            <v>3/4"</v>
          </cell>
          <cell r="G139">
            <v>8</v>
          </cell>
          <cell r="H139" t="str">
            <v>UN</v>
          </cell>
        </row>
        <row r="140">
          <cell r="B140" t="str">
            <v>A2A1</v>
          </cell>
          <cell r="C140" t="str">
            <v>STU</v>
          </cell>
          <cell r="D140" t="str">
            <v>STUD BOLTS, ASTM A193-B7, WITH 2 NUTS A194-GR.2H.</v>
          </cell>
          <cell r="F140" t="str">
            <v>3/4"</v>
          </cell>
          <cell r="G140">
            <v>12</v>
          </cell>
          <cell r="H140" t="str">
            <v>UN</v>
          </cell>
        </row>
        <row r="141">
          <cell r="B141" t="str">
            <v>A2A1</v>
          </cell>
          <cell r="C141" t="str">
            <v>STU</v>
          </cell>
          <cell r="D141" t="str">
            <v>STUD BOLTS, ASTM A193-B7, WITH 2 NUTS A194-GR.2H.</v>
          </cell>
          <cell r="F141" t="str">
            <v>5/8"</v>
          </cell>
          <cell r="G141">
            <v>0</v>
          </cell>
          <cell r="H141" t="str">
            <v>UN</v>
          </cell>
        </row>
        <row r="142">
          <cell r="B142" t="str">
            <v>A1A1</v>
          </cell>
          <cell r="C142" t="str">
            <v>TEE</v>
          </cell>
          <cell r="D142" t="str">
            <v>TEE, C.S.,  BW, ASTM A234-WPB.</v>
          </cell>
          <cell r="E142" t="str">
            <v>40</v>
          </cell>
          <cell r="F142" t="str">
            <v>6"</v>
          </cell>
          <cell r="G142">
            <v>1</v>
          </cell>
          <cell r="H142" t="str">
            <v>UN</v>
          </cell>
        </row>
        <row r="143">
          <cell r="B143" t="str">
            <v>A1A1</v>
          </cell>
          <cell r="C143" t="str">
            <v>TEE</v>
          </cell>
          <cell r="D143" t="str">
            <v>TEE, C.S., 3000#, SW, ASTM A105.</v>
          </cell>
          <cell r="F143" t="str">
            <v>2"</v>
          </cell>
          <cell r="G143">
            <v>0</v>
          </cell>
          <cell r="H143" t="str">
            <v>UN</v>
          </cell>
        </row>
        <row r="144">
          <cell r="B144" t="str">
            <v>A1A1</v>
          </cell>
          <cell r="C144" t="str">
            <v>TEE</v>
          </cell>
          <cell r="D144" t="str">
            <v>TEE, C.S., 3000#, SW, ASTM A105.</v>
          </cell>
          <cell r="F144" t="str">
            <v>3/4"</v>
          </cell>
          <cell r="G144">
            <v>1</v>
          </cell>
          <cell r="H144" t="str">
            <v>UN</v>
          </cell>
        </row>
        <row r="145">
          <cell r="B145" t="str">
            <v>A1A1</v>
          </cell>
          <cell r="C145" t="str">
            <v>TEE</v>
          </cell>
          <cell r="D145" t="str">
            <v>TEE, C.S.,  BW, ASTM A234-WPB.</v>
          </cell>
          <cell r="E145" t="str">
            <v>40</v>
          </cell>
          <cell r="F145" t="str">
            <v>4"</v>
          </cell>
          <cell r="G145">
            <v>4</v>
          </cell>
          <cell r="H145" t="str">
            <v>UN</v>
          </cell>
        </row>
        <row r="146">
          <cell r="B146" t="str">
            <v>A1A1</v>
          </cell>
          <cell r="C146" t="str">
            <v>TEE</v>
          </cell>
          <cell r="D146" t="str">
            <v>TEE, C.S.,  BW, ASTM A234-WPB.</v>
          </cell>
          <cell r="E146" t="str">
            <v>40</v>
          </cell>
          <cell r="F146" t="str">
            <v>6"</v>
          </cell>
          <cell r="G146">
            <v>8</v>
          </cell>
          <cell r="H146" t="str">
            <v>UN</v>
          </cell>
        </row>
        <row r="147">
          <cell r="B147" t="str">
            <v>A1A1</v>
          </cell>
          <cell r="C147" t="str">
            <v>TEE</v>
          </cell>
          <cell r="D147" t="str">
            <v>TEE, C.S., 3000#, SW, ASTM A105.</v>
          </cell>
          <cell r="F147" t="str">
            <v>1"</v>
          </cell>
          <cell r="G147">
            <v>1</v>
          </cell>
          <cell r="H147" t="str">
            <v>UN</v>
          </cell>
        </row>
        <row r="148">
          <cell r="B148" t="str">
            <v>A1A1</v>
          </cell>
          <cell r="C148" t="str">
            <v>TEE</v>
          </cell>
          <cell r="D148" t="str">
            <v>TEE, C.S., 3000#, SW, ASTM A105.</v>
          </cell>
          <cell r="F148" t="str">
            <v>3/4"</v>
          </cell>
          <cell r="G148">
            <v>2</v>
          </cell>
          <cell r="H148" t="str">
            <v>UN</v>
          </cell>
        </row>
        <row r="149">
          <cell r="B149" t="str">
            <v>A2A1</v>
          </cell>
          <cell r="C149" t="str">
            <v>TEE</v>
          </cell>
          <cell r="D149" t="str">
            <v>TEE, C.S.,  BW, ASTM A234-WPB.</v>
          </cell>
          <cell r="E149" t="str">
            <v>40</v>
          </cell>
          <cell r="F149" t="str">
            <v>3"</v>
          </cell>
          <cell r="G149">
            <v>1</v>
          </cell>
          <cell r="H149" t="str">
            <v>UN</v>
          </cell>
        </row>
        <row r="150">
          <cell r="B150" t="str">
            <v>A2A1</v>
          </cell>
          <cell r="C150" t="str">
            <v>TEE</v>
          </cell>
          <cell r="D150" t="str">
            <v>TEE, C.S.,  BW, ASTM A234-WPB.</v>
          </cell>
          <cell r="E150" t="str">
            <v>40</v>
          </cell>
          <cell r="F150" t="str">
            <v>4"</v>
          </cell>
          <cell r="G150">
            <v>1</v>
          </cell>
          <cell r="H150" t="str">
            <v>UN</v>
          </cell>
        </row>
        <row r="151">
          <cell r="B151" t="str">
            <v>A2A1</v>
          </cell>
          <cell r="C151" t="str">
            <v>TEE</v>
          </cell>
          <cell r="D151" t="str">
            <v>TEE, C.S., 3000#, SW, ASTM A105.</v>
          </cell>
          <cell r="F151" t="str">
            <v>3/4"</v>
          </cell>
          <cell r="G151">
            <v>1</v>
          </cell>
          <cell r="H151" t="str">
            <v>UN</v>
          </cell>
        </row>
        <row r="152">
          <cell r="B152" t="str">
            <v>A1A1</v>
          </cell>
          <cell r="C152" t="str">
            <v>THT</v>
          </cell>
          <cell r="D152" t="str">
            <v>HOSE CONNECTOR BY BW CONNECTION.</v>
          </cell>
          <cell r="F152" t="str">
            <v>4"</v>
          </cell>
          <cell r="G152">
            <v>0</v>
          </cell>
          <cell r="H152" t="str">
            <v>UN</v>
          </cell>
        </row>
        <row r="153">
          <cell r="B153" t="str">
            <v>A1A1</v>
          </cell>
          <cell r="C153" t="str">
            <v>WOL</v>
          </cell>
          <cell r="D153" t="str">
            <v>WELDOLET, C.S., BW, ASTM A105.</v>
          </cell>
          <cell r="E153" t="str">
            <v>40</v>
          </cell>
          <cell r="F153" t="str">
            <v>3"</v>
          </cell>
          <cell r="G153">
            <v>1</v>
          </cell>
          <cell r="H153" t="str">
            <v>UN</v>
          </cell>
        </row>
        <row r="154">
          <cell r="B154" t="str">
            <v>A1A1</v>
          </cell>
          <cell r="C154" t="str">
            <v>WOL</v>
          </cell>
          <cell r="D154" t="str">
            <v>WELDOLET, C.S., BW, ASTM A105.</v>
          </cell>
          <cell r="E154" t="str">
            <v>40</v>
          </cell>
          <cell r="F154" t="str">
            <v>6"</v>
          </cell>
          <cell r="G154">
            <v>0</v>
          </cell>
          <cell r="H154" t="str">
            <v>UN</v>
          </cell>
        </row>
        <row r="155">
          <cell r="B155" t="str">
            <v>A1A1</v>
          </cell>
          <cell r="C155" t="str">
            <v>WOL</v>
          </cell>
          <cell r="D155" t="str">
            <v>WELDOLET, C.S., BW, ASTM A105.</v>
          </cell>
          <cell r="E155" t="str">
            <v>40</v>
          </cell>
          <cell r="F155" t="str">
            <v>6"</v>
          </cell>
          <cell r="G155">
            <v>1</v>
          </cell>
          <cell r="H155" t="str">
            <v>UN</v>
          </cell>
        </row>
        <row r="156">
          <cell r="B156" t="str">
            <v>A1A1</v>
          </cell>
          <cell r="C156" t="str">
            <v>WOL</v>
          </cell>
          <cell r="D156" t="str">
            <v>WELDOLET, C.S., BW, ASTM A105.</v>
          </cell>
          <cell r="E156" t="str">
            <v>40</v>
          </cell>
          <cell r="F156" t="str">
            <v>6"</v>
          </cell>
          <cell r="G156">
            <v>1</v>
          </cell>
          <cell r="H156" t="str">
            <v>UN</v>
          </cell>
        </row>
        <row r="157">
          <cell r="B157" t="str">
            <v>A1A1</v>
          </cell>
          <cell r="C157" t="str">
            <v>WOL</v>
          </cell>
          <cell r="D157" t="str">
            <v>WELDOLET, C.S., BW, ASTM A105. HEADER 12"-14".</v>
          </cell>
          <cell r="E157" t="str">
            <v>40</v>
          </cell>
          <cell r="F157" t="str">
            <v>4"</v>
          </cell>
          <cell r="G157">
            <v>5</v>
          </cell>
          <cell r="H157" t="str">
            <v>UN</v>
          </cell>
        </row>
        <row r="158">
          <cell r="B158" t="str">
            <v>A2A1</v>
          </cell>
          <cell r="C158" t="str">
            <v>WOL</v>
          </cell>
          <cell r="D158" t="str">
            <v>WELDOLET, C.S., BW, ASTM A105.</v>
          </cell>
          <cell r="E158" t="str">
            <v>40</v>
          </cell>
          <cell r="F158" t="str">
            <v>3"</v>
          </cell>
          <cell r="G158">
            <v>1</v>
          </cell>
          <cell r="H158" t="str">
            <v>UN</v>
          </cell>
        </row>
        <row r="159">
          <cell r="B159" t="str">
            <v>A1A1</v>
          </cell>
          <cell r="C159" t="str">
            <v>WP1</v>
          </cell>
          <cell r="D159" t="str">
            <v>WELDING NECK  FLANGE, C.S., 150#, RFSF, ASTM A105.</v>
          </cell>
          <cell r="E159" t="str">
            <v>40</v>
          </cell>
          <cell r="F159" t="str">
            <v>3"</v>
          </cell>
          <cell r="G159">
            <v>8</v>
          </cell>
          <cell r="H159" t="str">
            <v>UN</v>
          </cell>
        </row>
        <row r="160">
          <cell r="B160" t="str">
            <v>A1A1</v>
          </cell>
          <cell r="C160" t="str">
            <v>WP1</v>
          </cell>
          <cell r="D160" t="str">
            <v>WELDING NECK  FLANGE, C.S., 150#, RFSF, ASTM A105.</v>
          </cell>
          <cell r="E160" t="str">
            <v>40</v>
          </cell>
          <cell r="F160" t="str">
            <v>4"</v>
          </cell>
          <cell r="G160">
            <v>14</v>
          </cell>
          <cell r="H160" t="str">
            <v>UN</v>
          </cell>
        </row>
        <row r="161">
          <cell r="B161" t="str">
            <v>A1A1</v>
          </cell>
          <cell r="C161" t="str">
            <v>WP1</v>
          </cell>
          <cell r="D161" t="str">
            <v>WELDING NECK  FLANGE, C.S., 150#, RFSF, ASTM A105.</v>
          </cell>
          <cell r="E161" t="str">
            <v>40</v>
          </cell>
          <cell r="F161" t="str">
            <v>6"</v>
          </cell>
          <cell r="G161">
            <v>38</v>
          </cell>
          <cell r="H161" t="str">
            <v>UN</v>
          </cell>
        </row>
        <row r="162">
          <cell r="B162" t="str">
            <v>A1A1</v>
          </cell>
          <cell r="C162" t="str">
            <v>WP3</v>
          </cell>
          <cell r="D162" t="str">
            <v>WELDING NECK  FLANGE, C.S., 300#, RFSF, ASTM A105.</v>
          </cell>
          <cell r="E162" t="str">
            <v>40</v>
          </cell>
          <cell r="F162" t="str">
            <v>6"</v>
          </cell>
          <cell r="G162">
            <v>1</v>
          </cell>
          <cell r="H162" t="str">
            <v>UN</v>
          </cell>
        </row>
        <row r="163">
          <cell r="B163" t="str">
            <v>A2A1</v>
          </cell>
          <cell r="C163" t="str">
            <v>WP3</v>
          </cell>
          <cell r="D163" t="str">
            <v>WELDING NECK  FLANGE, C.S., 300#, RFSF, ASTM A105.</v>
          </cell>
          <cell r="E163" t="str">
            <v>40</v>
          </cell>
          <cell r="F163" t="str">
            <v>2 1/2"</v>
          </cell>
          <cell r="G163">
            <v>3</v>
          </cell>
          <cell r="H163" t="str">
            <v>UN</v>
          </cell>
        </row>
        <row r="164">
          <cell r="B164" t="str">
            <v>A2A1</v>
          </cell>
          <cell r="C164" t="str">
            <v>WP3</v>
          </cell>
          <cell r="D164" t="str">
            <v>WELDING NECK  FLANGE, C.S., 300#, RFSF, ASTM A105.</v>
          </cell>
          <cell r="E164" t="str">
            <v>40</v>
          </cell>
          <cell r="F164" t="str">
            <v>3"</v>
          </cell>
          <cell r="G164">
            <v>31</v>
          </cell>
          <cell r="H164" t="str">
            <v>UN</v>
          </cell>
        </row>
        <row r="165">
          <cell r="B165" t="str">
            <v>A2A1</v>
          </cell>
          <cell r="C165" t="str">
            <v>WP3</v>
          </cell>
          <cell r="D165" t="str">
            <v>WELDING NECK  FLANGE, C.S., 300#, RFSF, ASTM A105.</v>
          </cell>
          <cell r="E165" t="str">
            <v>40</v>
          </cell>
          <cell r="F165" t="str">
            <v>4"</v>
          </cell>
          <cell r="G165">
            <v>9</v>
          </cell>
          <cell r="H165" t="str">
            <v>UN</v>
          </cell>
        </row>
        <row r="166">
          <cell r="B166" t="str">
            <v>A2A1</v>
          </cell>
          <cell r="C166" t="str">
            <v>WP3</v>
          </cell>
          <cell r="D166" t="str">
            <v>WELDING NECK  FLANGE, C.S., 300#, RFSF, ASTM A105.</v>
          </cell>
          <cell r="E166" t="str">
            <v>40</v>
          </cell>
          <cell r="F166" t="str">
            <v>6"</v>
          </cell>
          <cell r="G166">
            <v>5</v>
          </cell>
          <cell r="H166" t="str">
            <v>UN</v>
          </cell>
        </row>
        <row r="167">
          <cell r="B167" t="str">
            <v>A1A1</v>
          </cell>
          <cell r="C167" t="str">
            <v>YST</v>
          </cell>
          <cell r="D167" t="str">
            <v>"Y" STRAINER TYPE, 150#, RFSF, ASTM A216-WCB, AISI 304 WIRE SCREEN, 60 MESH.</v>
          </cell>
          <cell r="F167" t="str">
            <v>4"</v>
          </cell>
          <cell r="G167">
            <v>1</v>
          </cell>
          <cell r="H167" t="str">
            <v>UN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/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/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/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/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/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/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/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/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/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/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/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/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/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/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/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/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/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/>
          <cell r="E28"/>
          <cell r="F28"/>
        </row>
      </sheetData>
      <sheetData sheetId="4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UNITARIOS GENERALES"/>
      <sheetName val="glvc"/>
      <sheetName val="PRECIOS"/>
      <sheetName val="UNITARIOS"/>
      <sheetName val="PE-02"/>
      <sheetName val="BASE"/>
      <sheetName val="PE_02"/>
      <sheetName val="DATOS GRAFICOS"/>
      <sheetName val="Estruc_ Tarif"/>
      <sheetName val="Listado"/>
      <sheetName val="FICHA EBI 1 de 6 "/>
      <sheetName val="BASE DATOS"/>
      <sheetName val="RECIBO FINAL"/>
      <sheetName val="MANO DE OBRA"/>
      <sheetName val="EQUIPO"/>
      <sheetName val="MATERIALES"/>
      <sheetName val="5094-2003"/>
      <sheetName val="INSUMOS"/>
      <sheetName val="Hoja3"/>
      <sheetName val="1.1"/>
      <sheetName val="TUBERIA"/>
      <sheetName val="Hoja2"/>
      <sheetName val="Listas"/>
      <sheetName val="Desmonte y Limpieza"/>
      <sheetName val="Form5 _Pág_ 1"/>
      <sheetName val="Form5 _Pág_ 2"/>
      <sheetName val="Datos Generales"/>
      <sheetName val="ITEMS"/>
      <sheetName val="APU"/>
      <sheetName val="AIU"/>
      <sheetName val="CONS"/>
      <sheetName val="31"/>
      <sheetName val="7.12"/>
      <sheetName val="Tablas"/>
      <sheetName val="UNITARIOS GENERALES.xls"/>
      <sheetName val="PESOS"/>
      <sheetName val="letra"/>
      <sheetName val="PRESUPUESTO"/>
      <sheetName val="5. MODIFICATORIA"/>
      <sheetName val="RECURSOS"/>
      <sheetName val="ANALISIS DE PRECIOS UNITARIOS"/>
      <sheetName val="CRA.MODI"/>
      <sheetName val="Anexo 13"/>
      <sheetName val="Insum"/>
      <sheetName val="Datos"/>
      <sheetName val="ACTA 1 INICIO"/>
      <sheetName val="\Documents and Settings\Adminis"/>
      <sheetName val="\Cofinanciacion\FICHAS Y FORMAT"/>
      <sheetName val="\Users\Juan\Downloads\Users\USU"/>
      <sheetName val="\Users\user\Library\Mail Downlo"/>
      <sheetName val="INV"/>
      <sheetName val="AASHTO"/>
      <sheetName val="ESTADO RED"/>
      <sheetName val="CARRETERAS"/>
      <sheetName val="GENERALIDADES "/>
      <sheetName val="\A\Cofinanciacion\FICHAS Y FORM"/>
      <sheetName val="BASES"/>
      <sheetName val="Summary"/>
      <sheetName val="Hoja1"/>
      <sheetName val="MC SF GAVIONES"/>
      <sheetName val="civ_roma"/>
      <sheetName val="Sheet1"/>
      <sheetName val="UNITARIOS_GENERALES"/>
      <sheetName val="5__MODIFICATORIA"/>
      <sheetName val="AIUsan"/>
      <sheetName val="UNITARIOS%20GENERALES.xls"/>
      <sheetName val="ANEXO 9 (MATERIAL)"/>
      <sheetName val="PRESUP. RESUMEN"/>
      <sheetName val="Formato"/>
      <sheetName val="Parámetros"/>
      <sheetName val="Jornale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/>
      <sheetData sheetId="64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R 1"/>
      <sheetName val="PUNITARIOS PARA 241201 2S"/>
      <sheetName val="Hoja1"/>
      <sheetName val="items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STADO VÍA-CRIT.TECNICO"/>
      <sheetName val="SUB APU"/>
      <sheetName val="CLASIFICACION"/>
      <sheetName val="PRESUPUESTO"/>
      <sheetName val="Listas"/>
      <sheetName val="Excavación Mat. Común Estacione"/>
      <sheetName val="Demolición Pavimento"/>
      <sheetName val="Insum"/>
      <sheetName val="TRANSPORTE"/>
      <sheetName val="GCB2000"/>
      <sheetName val="PUNITARIOS%20PARA%20241201%202S"/>
      <sheetName val="Equipo"/>
      <sheetName val="RELACION MES"/>
      <sheetName val="A.P.U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CRA.MODI"/>
      <sheetName val="A. P. U."/>
      <sheetName val="Presup_Cancha"/>
      <sheetName val="FORMULA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 Liquidacion de Obra por Tramos"/>
      <sheetName val="LISTA DE PRECIOS"/>
      <sheetName val="062"/>
      <sheetName val="Listado"/>
      <sheetName val="REC-COD,"/>
      <sheetName val="Lp"/>
      <sheetName val="materiales"/>
      <sheetName val="otros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PUNITARIOS_PARA_241201_2S10"/>
      <sheetName val="PR_110"/>
      <sheetName val="ESTADO_RED_TEC10"/>
      <sheetName val="PREACTA_1010"/>
      <sheetName val="PREACTA_910"/>
      <sheetName val="TRAPMO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FINANC"/>
      <sheetName val="TODAS"/>
      <sheetName val="PERSONAL"/>
      <sheetName val="Tarifa MT"/>
      <sheetName val="Bajadas"/>
      <sheetName val="OCTUBRE"/>
      <sheetName val="CODCONST"/>
      <sheetName val="PREACTA Y CONTRATISTAS"/>
      <sheetName val="5. ELECTRICO"/>
      <sheetName val="THE"/>
      <sheetName val="ATHE"/>
      <sheetName val="UNITARIOS"/>
      <sheetName val="PUNITARIOS_PARA_241201_2S13"/>
      <sheetName val="PR_113"/>
      <sheetName val="ESTADO_RED_TEC13"/>
      <sheetName val="PREACTA_1013"/>
      <sheetName val="PREACTA_913"/>
      <sheetName val="ESTADO_RED_TEC11"/>
      <sheetName val="PR_111"/>
      <sheetName val="PUNITARIOS_PARA_241201_2S11"/>
      <sheetName val="PREACTA_1011"/>
      <sheetName val="PREACTA_911"/>
      <sheetName val="PUNITARIOS_PARA_241201_2S12"/>
      <sheetName val="PR_112"/>
      <sheetName val="ESTADO_RED_TEC12"/>
      <sheetName val="PREACTA_1012"/>
      <sheetName val="PREACTA_912"/>
      <sheetName val="PREACTA_6"/>
      <sheetName val="mdo"/>
      <sheetName val="equip"/>
      <sheetName val="mat"/>
      <sheetName val="CIRCUITOS CODENSA"/>
      <sheetName val="NARIÑO"/>
      <sheetName val="TABLAS"/>
      <sheetName val="Hoja2"/>
      <sheetName val="Cuadr."/>
      <sheetName val="PUNITARIOS PARA 241201 2S.xls"/>
      <sheetName val="OBRAS SES"/>
      <sheetName val="Summary"/>
      <sheetName val="SALARIOS"/>
      <sheetName val="APU NO PREVISTO"/>
      <sheetName val="PPTA (3)"/>
      <sheetName val="PPTA (2)"/>
      <sheetName val="PPTA"/>
      <sheetName val="2,2,6,1 Pilotes 0,30"/>
      <sheetName val="Requisición1"/>
      <sheetName val="PLAN DE INVERSION ANTICIPO"/>
      <sheetName val="inv mensual"/>
      <sheetName val="borrador flujo inv"/>
      <sheetName val="social-ambiental"/>
      <sheetName val="AU"/>
      <sheetName val="inst"/>
      <sheetName val="7.1.8.1.1"/>
      <sheetName val="PREACTA_61"/>
      <sheetName val="A_P_U1"/>
      <sheetName val="A_P_U"/>
      <sheetName val="TABLA_2008"/>
      <sheetName val="Excavación_Mat__Común_Estacione"/>
      <sheetName val="Demolición_Pavimento"/>
      <sheetName val="SUB_APU"/>
      <sheetName val="ESTADO_VÍA-CRIT_TECNICO"/>
      <sheetName val="RELACION_MES"/>
      <sheetName val="A__P__U_"/>
      <sheetName val="CRA_MODI"/>
      <sheetName val="K16+000_AL_K18+500"/>
      <sheetName val="K23+200_AL_K24+700"/>
      <sheetName val="k18+500_AL_K23+050"/>
      <sheetName val="Presupuesto_PUENTE"/>
      <sheetName val="VOLUMENES_(4)"/>
      <sheetName val="VOLUMENES_(4SA)"/>
      <sheetName val="TABLA_20081"/>
      <sheetName val="Excavación_Mat__Común_Estacion1"/>
      <sheetName val="Demolición_Pavimento1"/>
      <sheetName val="SUB_APU1"/>
      <sheetName val="ESTADO_VÍA-CRIT_TECNICO1"/>
      <sheetName val="RELACION_MES1"/>
      <sheetName val="A__P__U_1"/>
      <sheetName val="CRA_MODI1"/>
      <sheetName val="K16+000_AL_K18+5001"/>
      <sheetName val="K23+200_AL_K24+7001"/>
      <sheetName val="k18+500_AL_K23+0501"/>
      <sheetName val="Presupuesto_PUENTE1"/>
      <sheetName val="VOLUMENES_(4)1"/>
      <sheetName val="VOLUMENES_(4SA)1"/>
      <sheetName val="PUNITARIOS_PARA_241201_2S14"/>
      <sheetName val="PR_114"/>
      <sheetName val="ESTADO_RED_TEC14"/>
      <sheetName val="PREACTA_1014"/>
      <sheetName val="PREACTA_914"/>
      <sheetName val="PREACTA_64"/>
      <sheetName val="TABLA_20084"/>
      <sheetName val="Excavación_Mat__Común_Estacion4"/>
      <sheetName val="Demolición_Pavimento4"/>
      <sheetName val="SUB_APU4"/>
      <sheetName val="RELACION_MES4"/>
      <sheetName val="ESTADO_VÍA-CRIT_TECNICO4"/>
      <sheetName val="A__P__U_4"/>
      <sheetName val="A_P_U4"/>
      <sheetName val="CRA_MODI4"/>
      <sheetName val="K16+000_AL_K18+5004"/>
      <sheetName val="K23+200_AL_K24+7004"/>
      <sheetName val="k18+500_AL_K23+0504"/>
      <sheetName val="Presupuesto_PUENTE4"/>
      <sheetName val="VOLUMENES_(4)4"/>
      <sheetName val="VOLUMENES_(4SA)4"/>
      <sheetName val="_Liquidacion_de_Obra_por_Tramo2"/>
      <sheetName val="LISTA_DE_PRECIOS2"/>
      <sheetName val="PREACTA_62"/>
      <sheetName val="TABLA_20082"/>
      <sheetName val="Excavación_Mat__Común_Estacion2"/>
      <sheetName val="Demolición_Pavimento2"/>
      <sheetName val="SUB_APU2"/>
      <sheetName val="RELACION_MES2"/>
      <sheetName val="ESTADO_VÍA-CRIT_TECNICO2"/>
      <sheetName val="A__P__U_2"/>
      <sheetName val="A_P_U2"/>
      <sheetName val="CRA_MODI2"/>
      <sheetName val="K16+000_AL_K18+5002"/>
      <sheetName val="K23+200_AL_K24+7002"/>
      <sheetName val="k18+500_AL_K23+0502"/>
      <sheetName val="Presupuesto_PUENTE2"/>
      <sheetName val="VOLUMENES_(4)2"/>
      <sheetName val="VOLUMENES_(4SA)2"/>
      <sheetName val="_Liquidacion_de_Obra_por_Tramos"/>
      <sheetName val="LISTA_DE_PRECIOS"/>
      <sheetName val="PREACTA_63"/>
      <sheetName val="TABLA_20083"/>
      <sheetName val="Excavación_Mat__Común_Estacion3"/>
      <sheetName val="Demolición_Pavimento3"/>
      <sheetName val="SUB_APU3"/>
      <sheetName val="RELACION_MES3"/>
      <sheetName val="ESTADO_VÍA-CRIT_TECNICO3"/>
      <sheetName val="A__P__U_3"/>
      <sheetName val="A_P_U3"/>
      <sheetName val="CRA_MODI3"/>
      <sheetName val="K16+000_AL_K18+5003"/>
      <sheetName val="K23+200_AL_K24+7003"/>
      <sheetName val="k18+500_AL_K23+0503"/>
      <sheetName val="Presupuesto_PUENTE3"/>
      <sheetName val="VOLUMENES_(4)3"/>
      <sheetName val="VOLUMENES_(4SA)3"/>
      <sheetName val="_Liquidacion_de_Obra_por_Tramo1"/>
      <sheetName val="LISTA_DE_PRECIOS1"/>
      <sheetName val="PUNITARIOS_PARA_241201_2S15"/>
      <sheetName val="PR_115"/>
      <sheetName val="ESTADO_RED_TEC15"/>
      <sheetName val="PREACTA_1015"/>
      <sheetName val="PREACTA_915"/>
      <sheetName val="PREACTA_65"/>
      <sheetName val="TABLA_20085"/>
      <sheetName val="Excavación_Mat__Común_Estacion5"/>
      <sheetName val="Demolición_Pavimento5"/>
      <sheetName val="SUB_APU5"/>
      <sheetName val="RELACION_MES5"/>
      <sheetName val="ESTADO_VÍA-CRIT_TECNICO5"/>
      <sheetName val="A__P__U_5"/>
      <sheetName val="A_P_U5"/>
      <sheetName val="CRA_MODI5"/>
      <sheetName val="K16+000_AL_K18+5005"/>
      <sheetName val="K23+200_AL_K24+7005"/>
      <sheetName val="k18+500_AL_K23+0505"/>
      <sheetName val="Presupuesto_PUENTE5"/>
      <sheetName val="VOLUMENES_(4)5"/>
      <sheetName val="VOLUMENES_(4SA)5"/>
      <sheetName val="_Liquidacion_de_Obra_por_Tramo3"/>
      <sheetName val="LISTA_DE_PRECIOS3"/>
      <sheetName val="CURVA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 refreshError="1"/>
      <sheetData sheetId="86" refreshError="1"/>
      <sheetData sheetId="87" refreshError="1"/>
      <sheetData sheetId="88" refreshError="1"/>
      <sheetData sheetId="89"/>
      <sheetData sheetId="90"/>
      <sheetData sheetId="91"/>
      <sheetData sheetId="92"/>
      <sheetData sheetId="93"/>
      <sheetData sheetId="94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/>
      <sheetData sheetId="172">
        <row r="48">
          <cell r="E48">
            <v>0</v>
          </cell>
        </row>
      </sheetData>
      <sheetData sheetId="173"/>
      <sheetData sheetId="174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/>
      <sheetData sheetId="181"/>
      <sheetData sheetId="182" refreshError="1"/>
      <sheetData sheetId="183" refreshError="1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>
        <row r="2">
          <cell r="B2">
            <v>2381</v>
          </cell>
        </row>
      </sheetData>
      <sheetData sheetId="1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U-1.00.01</v>
          </cell>
          <cell r="B4" t="str">
            <v>Localización y Replanteo</v>
          </cell>
          <cell r="C4" t="str">
            <v>m2</v>
          </cell>
          <cell r="D4">
            <v>748</v>
          </cell>
        </row>
        <row r="5">
          <cell r="A5" t="str">
            <v>U-1.00.02</v>
          </cell>
          <cell r="B5" t="str">
            <v>Desmonte, Descapote y Limpieza</v>
          </cell>
          <cell r="C5" t="str">
            <v>m2</v>
          </cell>
          <cell r="D5">
            <v>2683</v>
          </cell>
        </row>
        <row r="6">
          <cell r="A6" t="str">
            <v>U-2.01.01</v>
          </cell>
          <cell r="B6" t="str">
            <v>Excavación mecánica en material común y disposición del material sobrante</v>
          </cell>
          <cell r="C6" t="str">
            <v>m3</v>
          </cell>
          <cell r="D6">
            <v>19730</v>
          </cell>
        </row>
        <row r="7">
          <cell r="A7" t="str">
            <v>U-2.01.02</v>
          </cell>
          <cell r="B7" t="str">
            <v>Terraplen compensado en Relleno Tipo 3 (Material seleccionado de la excavación)</v>
          </cell>
          <cell r="C7" t="str">
            <v>m3</v>
          </cell>
          <cell r="D7">
            <v>12828</v>
          </cell>
        </row>
        <row r="8">
          <cell r="A8" t="str">
            <v>U-2.02.01</v>
          </cell>
          <cell r="B8" t="str">
            <v>Excavación mecánica en material común y disposición del material sobrante</v>
          </cell>
          <cell r="C8" t="str">
            <v>m3</v>
          </cell>
          <cell r="D8">
            <v>19730</v>
          </cell>
        </row>
        <row r="9">
          <cell r="A9" t="str">
            <v>U-2.02.02</v>
          </cell>
          <cell r="B9" t="str">
            <v>Terraplen compensado en Relleno Tipo 3 (Material seleccionado de la excavación)</v>
          </cell>
          <cell r="C9" t="str">
            <v>m3</v>
          </cell>
          <cell r="D9">
            <v>12828</v>
          </cell>
        </row>
        <row r="10">
          <cell r="A10" t="str">
            <v>U-2.03.01</v>
          </cell>
          <cell r="B10" t="str">
            <v>Excavación mecánica en material común y disposición del material sobrante</v>
          </cell>
          <cell r="C10" t="str">
            <v>m3</v>
          </cell>
          <cell r="D10">
            <v>19730</v>
          </cell>
        </row>
        <row r="11">
          <cell r="A11" t="str">
            <v>U-2.03.02</v>
          </cell>
          <cell r="B11" t="str">
            <v>Terraplen compensado en Relleno Tipo 3 (Material seleccionado de la excavación)</v>
          </cell>
          <cell r="C11" t="str">
            <v>m3</v>
          </cell>
          <cell r="D11">
            <v>12828</v>
          </cell>
        </row>
        <row r="12">
          <cell r="A12" t="str">
            <v>U-2.04.01</v>
          </cell>
          <cell r="B12" t="str">
            <v>Excavación mecánica en material común y disposición del material sobrante</v>
          </cell>
          <cell r="C12" t="str">
            <v>m3</v>
          </cell>
          <cell r="D12">
            <v>19730</v>
          </cell>
        </row>
        <row r="13">
          <cell r="A13" t="str">
            <v>U-2.04.02</v>
          </cell>
          <cell r="B13" t="str">
            <v>Terraplen compensado en Relleno Tipo 3 (Material seleccionado de la excavación)</v>
          </cell>
          <cell r="C13" t="str">
            <v>m3</v>
          </cell>
          <cell r="D13">
            <v>12828</v>
          </cell>
        </row>
        <row r="14">
          <cell r="A14" t="str">
            <v>U-2.05.01</v>
          </cell>
          <cell r="B14" t="str">
            <v>Excavación mecánica en material común y disposición del material sobrante</v>
          </cell>
          <cell r="C14" t="str">
            <v>m3</v>
          </cell>
          <cell r="D14">
            <v>19730</v>
          </cell>
        </row>
        <row r="15">
          <cell r="A15" t="str">
            <v>U-2.05.02</v>
          </cell>
          <cell r="B15" t="str">
            <v>Terraplen compensado en Relleno Tipo 3 (Material seleccionado de la excavación)</v>
          </cell>
          <cell r="C15" t="str">
            <v>m3</v>
          </cell>
          <cell r="D15">
            <v>12828</v>
          </cell>
        </row>
        <row r="16">
          <cell r="A16" t="str">
            <v>U-2.06.01</v>
          </cell>
          <cell r="B16" t="str">
            <v>Excavación mecánica en material común y disposición del material sobrante</v>
          </cell>
          <cell r="C16" t="str">
            <v>m3</v>
          </cell>
          <cell r="D16">
            <v>19730</v>
          </cell>
        </row>
        <row r="17">
          <cell r="A17" t="str">
            <v>U-2.06.02</v>
          </cell>
          <cell r="B17" t="str">
            <v>Terraplen compensado en Relleno Tipo 3 (Material seleccionado de la excavación)</v>
          </cell>
          <cell r="C17" t="str">
            <v>m3</v>
          </cell>
          <cell r="D17">
            <v>12828</v>
          </cell>
        </row>
        <row r="18">
          <cell r="A18" t="str">
            <v>U-2.07.01</v>
          </cell>
          <cell r="B18" t="str">
            <v>Excavación mecánica en material común y disposición del material sobrante</v>
          </cell>
          <cell r="C18" t="str">
            <v>m3</v>
          </cell>
          <cell r="D18">
            <v>19730</v>
          </cell>
        </row>
        <row r="19">
          <cell r="A19" t="str">
            <v>U-2.07.02</v>
          </cell>
          <cell r="B19" t="str">
            <v>Terraplen compensado en Relleno Tipo 3 (Material seleccionado de la excavación)</v>
          </cell>
          <cell r="C19" t="str">
            <v>m3</v>
          </cell>
          <cell r="D19">
            <v>12828</v>
          </cell>
        </row>
        <row r="20">
          <cell r="A20" t="str">
            <v>U-2.08.01</v>
          </cell>
          <cell r="B20" t="str">
            <v>Excavación mecánica en material común y disposición del material sobrante</v>
          </cell>
          <cell r="C20" t="str">
            <v>m3</v>
          </cell>
          <cell r="D20">
            <v>19730</v>
          </cell>
        </row>
        <row r="21">
          <cell r="A21" t="str">
            <v>U-2.08.02</v>
          </cell>
          <cell r="B21" t="str">
            <v>Terraplen compensado en Relleno Tipo 3 (Material seleccionado de la excavación)</v>
          </cell>
          <cell r="C21" t="str">
            <v>m3</v>
          </cell>
          <cell r="D21">
            <v>12828</v>
          </cell>
        </row>
        <row r="22">
          <cell r="A22" t="str">
            <v>U-2.09.01</v>
          </cell>
          <cell r="B22" t="str">
            <v>Excavación mecánica en material común y disposición del material sobrante</v>
          </cell>
          <cell r="C22" t="str">
            <v>m3</v>
          </cell>
          <cell r="D22">
            <v>19730</v>
          </cell>
        </row>
        <row r="23">
          <cell r="A23" t="str">
            <v>U-2.09.02</v>
          </cell>
          <cell r="B23" t="str">
            <v>Suministro y colocación Concreto Clase D (21.0 Mpa; 210 kg/cm2; 3000 PSI) para Cimentación de Cerramiento (Cinta y Dados)</v>
          </cell>
          <cell r="C23" t="str">
            <v>m3</v>
          </cell>
          <cell r="D23">
            <v>463509</v>
          </cell>
        </row>
        <row r="24">
          <cell r="A24" t="str">
            <v>U-2.09.03</v>
          </cell>
          <cell r="B24" t="str">
            <v>Relleno Tipo 2  (Recebo o material de prestamo seleccionado)</v>
          </cell>
          <cell r="C24" t="str">
            <v>m3</v>
          </cell>
          <cell r="D24">
            <v>30014</v>
          </cell>
        </row>
        <row r="25">
          <cell r="A25" t="str">
            <v>U-2.09.04</v>
          </cell>
          <cell r="B25" t="str">
            <v>Cerramiento Perimetral en Malla Eslabonada Calibre 9, 2"x2" (Incluye Postes y Alambre de Púas - 3 hilos)</v>
          </cell>
          <cell r="C25" t="str">
            <v>ml</v>
          </cell>
          <cell r="D25">
            <v>99694</v>
          </cell>
        </row>
        <row r="26">
          <cell r="A26" t="str">
            <v>U-2.09.05</v>
          </cell>
          <cell r="B26" t="str">
            <v>Cerramiento Puerta de Acceso Vehicular y Peatonal</v>
          </cell>
          <cell r="C26" t="str">
            <v>Und</v>
          </cell>
          <cell r="D26">
            <v>1249031</v>
          </cell>
        </row>
        <row r="27">
          <cell r="A27" t="str">
            <v>U-2.09.06</v>
          </cell>
          <cell r="B27" t="str">
            <v>Cerramiento Puerta de Acceso Auxiliar</v>
          </cell>
          <cell r="C27" t="str">
            <v>Und</v>
          </cell>
          <cell r="D27">
            <v>1011114</v>
          </cell>
        </row>
        <row r="28">
          <cell r="A28" t="str">
            <v>U-2.10.01</v>
          </cell>
          <cell r="B28" t="str">
            <v>Excavación mecánica en material común y disposición del material sobrante</v>
          </cell>
          <cell r="C28" t="str">
            <v>m3</v>
          </cell>
          <cell r="D28">
            <v>19730</v>
          </cell>
        </row>
        <row r="29">
          <cell r="A29" t="str">
            <v>U-2.10.02</v>
          </cell>
          <cell r="B29" t="str">
            <v>Suministro y colocación Concreto Clase D (21.0 Mpa; 210 kg/cm2; 3000 PSI) para Cimentación de Cerramiento (Cinta y Dados)</v>
          </cell>
          <cell r="C29" t="str">
            <v>m3</v>
          </cell>
          <cell r="D29">
            <v>463509</v>
          </cell>
        </row>
        <row r="30">
          <cell r="A30" t="str">
            <v>U-2.10.03</v>
          </cell>
          <cell r="B30" t="str">
            <v>Relleno Tipo 2  (Recebo o material de prestamo seleccionado)</v>
          </cell>
          <cell r="C30" t="str">
            <v>m3</v>
          </cell>
          <cell r="D30">
            <v>30014</v>
          </cell>
        </row>
        <row r="31">
          <cell r="A31" t="str">
            <v>U-2.10.04</v>
          </cell>
          <cell r="B31" t="str">
            <v>Cerramiento Perimetral en Malla Eslabonada Calibre 9, 2"x2" (Incluye Postes y Alambre de Púas - 3 hilos)</v>
          </cell>
          <cell r="C31" t="str">
            <v>ml</v>
          </cell>
          <cell r="D31">
            <v>99694</v>
          </cell>
        </row>
        <row r="32">
          <cell r="A32" t="str">
            <v>U-2.10.05</v>
          </cell>
          <cell r="B32" t="str">
            <v>Cerramiento Puerta de Acceso Vehicular y Peatonal 01</v>
          </cell>
          <cell r="C32" t="str">
            <v>Und</v>
          </cell>
          <cell r="D32">
            <v>1249031</v>
          </cell>
        </row>
        <row r="33">
          <cell r="A33" t="str">
            <v>U-2.10.06</v>
          </cell>
          <cell r="B33" t="str">
            <v>Cerramiento Puerta Vehicular 03</v>
          </cell>
          <cell r="C33" t="str">
            <v>Und</v>
          </cell>
          <cell r="D33">
            <v>783985</v>
          </cell>
        </row>
        <row r="34">
          <cell r="A34" t="str">
            <v>U-2.11.01</v>
          </cell>
          <cell r="B34" t="str">
            <v>Demolición de Pavimento Asfáltico (Incluye cargue y retiro de material sobrante)</v>
          </cell>
          <cell r="C34" t="str">
            <v>m2</v>
          </cell>
          <cell r="D34">
            <v>5838</v>
          </cell>
        </row>
        <row r="35">
          <cell r="A35" t="str">
            <v>U-2.11.02</v>
          </cell>
          <cell r="B35" t="str">
            <v>Demolición de Concreto Reforzado e=0.15m placa Manifold de Entrada FOU-MNF (Incluye cargue y retiro de material sobrante)</v>
          </cell>
          <cell r="C35" t="str">
            <v>m2</v>
          </cell>
          <cell r="D35">
            <v>51181</v>
          </cell>
        </row>
        <row r="36">
          <cell r="A36" t="str">
            <v>U-3.01.01</v>
          </cell>
          <cell r="B36" t="str">
            <v>Excavación mecánica en material común y disposición del material sobrante</v>
          </cell>
          <cell r="C36" t="str">
            <v>m3</v>
          </cell>
          <cell r="D36">
            <v>19730</v>
          </cell>
        </row>
        <row r="37">
          <cell r="A37" t="str">
            <v>U-3.01.02</v>
          </cell>
          <cell r="B37" t="str">
            <v>Suministro y colocación Concreto Clase F (14.0 Mpa; 140 kg/cm2; 2000 PSI)</v>
          </cell>
          <cell r="C37" t="str">
            <v>m3</v>
          </cell>
          <cell r="D37">
            <v>381672</v>
          </cell>
        </row>
        <row r="38">
          <cell r="A38" t="str">
            <v>U-3.01.03</v>
          </cell>
          <cell r="B38" t="str">
            <v>Suministro y colocación Concreto Clase D (21.0 Mpa; 210 kg/cm2; 3000 PSI) para Vigas de Amarre</v>
          </cell>
          <cell r="C38" t="str">
            <v>m3</v>
          </cell>
          <cell r="D38">
            <v>465971</v>
          </cell>
        </row>
        <row r="39">
          <cell r="A39" t="str">
            <v>U-3.01.04</v>
          </cell>
          <cell r="B39" t="str">
            <v>Suministro y colocación Mortero de Nivelación (Grouting) tipo SikaGrout 200</v>
          </cell>
          <cell r="C39" t="str">
            <v>lt</v>
          </cell>
          <cell r="D39">
            <v>6082</v>
          </cell>
        </row>
        <row r="40">
          <cell r="A40" t="str">
            <v>U-3.01.05</v>
          </cell>
          <cell r="B40" t="str">
            <v>Varillas Corrugadas Acero A-706; Fy =420 Mpa, 4200 kg/cm2, 60000 PSI</v>
          </cell>
          <cell r="C40" t="str">
            <v>kg</v>
          </cell>
          <cell r="D40">
            <v>2786</v>
          </cell>
        </row>
        <row r="41">
          <cell r="A41" t="str">
            <v>U-3.01.06</v>
          </cell>
          <cell r="B41" t="str">
            <v>Pernos de Anclaje en Acero Calidad SAE 1045</v>
          </cell>
          <cell r="C41" t="str">
            <v>kg</v>
          </cell>
          <cell r="D41">
            <v>15447</v>
          </cell>
        </row>
        <row r="42">
          <cell r="A42" t="str">
            <v>U-3.01.07</v>
          </cell>
          <cell r="B42" t="str">
            <v xml:space="preserve">Juntas de Dilatación con material llenante Tipo Sika Rod y sellante Sikaflex 1CSL </v>
          </cell>
          <cell r="C42" t="str">
            <v>ml</v>
          </cell>
          <cell r="D42">
            <v>19710</v>
          </cell>
        </row>
        <row r="43">
          <cell r="A43" t="str">
            <v>U-3.02.01</v>
          </cell>
          <cell r="B43" t="str">
            <v>Excavación mecánica en material común y disposición del material sobrante</v>
          </cell>
          <cell r="C43" t="str">
            <v>m3</v>
          </cell>
          <cell r="D43">
            <v>19730</v>
          </cell>
        </row>
        <row r="44">
          <cell r="A44" t="str">
            <v>U-3.02.02</v>
          </cell>
          <cell r="B44" t="str">
            <v>Relleno Tipo 1  (Arena lavada o arena lavada + gravilla)</v>
          </cell>
          <cell r="C44" t="str">
            <v>m3</v>
          </cell>
          <cell r="D44">
            <v>56014</v>
          </cell>
        </row>
        <row r="45">
          <cell r="A45" t="str">
            <v>U-3.02.03</v>
          </cell>
          <cell r="B45" t="str">
            <v>Relleno Tipo 2  (Recebo o material de prestamo seleccionado)</v>
          </cell>
          <cell r="C45" t="str">
            <v>m3</v>
          </cell>
          <cell r="D45">
            <v>30014</v>
          </cell>
        </row>
        <row r="46">
          <cell r="A46" t="str">
            <v>U-3.02.04</v>
          </cell>
          <cell r="B46" t="str">
            <v>Suministro y colocación Concreto Clase F (14.0 Mpa; 140 kg/cm2; 2000 PSI)</v>
          </cell>
          <cell r="C46" t="str">
            <v>m3</v>
          </cell>
          <cell r="D46">
            <v>381672</v>
          </cell>
        </row>
        <row r="47">
          <cell r="A47" t="str">
            <v>U-3.02.05</v>
          </cell>
          <cell r="B47" t="str">
            <v>Suministro y colocación Concreto Clase D (21.0 Mpa; 210 kg/cm2; 3000 PSI) para cimientos</v>
          </cell>
          <cell r="C47" t="str">
            <v>m3</v>
          </cell>
          <cell r="D47">
            <v>465971</v>
          </cell>
        </row>
        <row r="48">
          <cell r="A48" t="str">
            <v>U-3.02.06</v>
          </cell>
          <cell r="B48" t="str">
            <v>Varillas Corrugadas Acero A-706; Fy =420 Mpa, 4200 kg/cm2, 60000 PSI</v>
          </cell>
          <cell r="C48" t="str">
            <v>kg</v>
          </cell>
          <cell r="D48">
            <v>2786</v>
          </cell>
        </row>
        <row r="49">
          <cell r="A49" t="str">
            <v>U-3.02.07</v>
          </cell>
          <cell r="B49" t="str">
            <v>Geomembrana tipo PERMAFLEX HR-500</v>
          </cell>
          <cell r="C49" t="str">
            <v>m2</v>
          </cell>
          <cell r="D49">
            <v>13717</v>
          </cell>
        </row>
        <row r="50">
          <cell r="A50" t="str">
            <v>U-3.02.08</v>
          </cell>
          <cell r="B50" t="str">
            <v>Geotextil Tipo NT-1800</v>
          </cell>
          <cell r="C50" t="str">
            <v>m2</v>
          </cell>
          <cell r="D50">
            <v>3505</v>
          </cell>
        </row>
        <row r="51">
          <cell r="A51" t="str">
            <v>U-3.02.09</v>
          </cell>
          <cell r="B51" t="str">
            <v>Cinta SIKA PVC Tipo 0-22</v>
          </cell>
          <cell r="C51" t="str">
            <v>ml</v>
          </cell>
          <cell r="D51">
            <v>28417</v>
          </cell>
        </row>
        <row r="52">
          <cell r="A52" t="str">
            <v>U-3.02.10</v>
          </cell>
          <cell r="B52" t="str">
            <v>Tubo D=2" Metálico Galvanizado</v>
          </cell>
          <cell r="C52" t="str">
            <v>ml</v>
          </cell>
          <cell r="D52">
            <v>17236</v>
          </cell>
        </row>
        <row r="53">
          <cell r="A53" t="str">
            <v>U-3.03.01</v>
          </cell>
          <cell r="B53" t="str">
            <v>Excavación a máquina (anillo cimiento) y disposición del material sobrante</v>
          </cell>
          <cell r="C53" t="str">
            <v>m3</v>
          </cell>
          <cell r="D53">
            <v>19730</v>
          </cell>
        </row>
        <row r="54">
          <cell r="A54" t="str">
            <v>U-3.03.02</v>
          </cell>
          <cell r="B54" t="str">
            <v>Relleno Tipo 1  (Arena lavada o arena lavada + gravilla)</v>
          </cell>
          <cell r="C54" t="str">
            <v>m3</v>
          </cell>
          <cell r="D54">
            <v>56014</v>
          </cell>
        </row>
        <row r="55">
          <cell r="A55" t="str">
            <v>U-3.03.03</v>
          </cell>
          <cell r="B55" t="str">
            <v>Relleno Tipo 2  (Recebo o material de prestamo seleccionado)</v>
          </cell>
          <cell r="C55" t="str">
            <v>m3</v>
          </cell>
          <cell r="D55">
            <v>30014</v>
          </cell>
        </row>
        <row r="56">
          <cell r="A56" t="str">
            <v>U-3.03.04</v>
          </cell>
          <cell r="B56" t="str">
            <v>Suministro y colocación Concreto Clase F (14.0 Mpa; 140 kg/cm2; 2000 PSI)</v>
          </cell>
          <cell r="C56" t="str">
            <v>m3</v>
          </cell>
          <cell r="D56">
            <v>381672</v>
          </cell>
        </row>
        <row r="57">
          <cell r="A57" t="str">
            <v>U-3.03.05</v>
          </cell>
          <cell r="B57" t="str">
            <v>Suministro y colocación Concreto Clase D (21.0 Mpa; 210 kg/cm2; 3000 PSI) para cimientos</v>
          </cell>
          <cell r="C57" t="str">
            <v>m3</v>
          </cell>
          <cell r="D57">
            <v>465971</v>
          </cell>
        </row>
        <row r="58">
          <cell r="A58" t="str">
            <v>U-3.03.06</v>
          </cell>
          <cell r="B58" t="str">
            <v>Varillas Corrugadas Acero A-706; Fy =420 Mpa, 4200 kg/cm2, 60000 PSI</v>
          </cell>
          <cell r="C58" t="str">
            <v>kg</v>
          </cell>
          <cell r="D58">
            <v>2786</v>
          </cell>
        </row>
        <row r="59">
          <cell r="A59" t="str">
            <v>U-3.03.07</v>
          </cell>
          <cell r="B59" t="str">
            <v>Malla Electrosoldada Acero G-485; Fy =550 Mpa, 5500 kg/cm2, 4mmX150mmX150mm</v>
          </cell>
          <cell r="C59" t="str">
            <v>kg</v>
          </cell>
          <cell r="D59">
            <v>2997</v>
          </cell>
        </row>
        <row r="60">
          <cell r="A60" t="str">
            <v>U-3.03.08</v>
          </cell>
          <cell r="B60" t="str">
            <v>Geomembrana tipo PERMAFLEX HR-500</v>
          </cell>
          <cell r="C60" t="str">
            <v>m2</v>
          </cell>
          <cell r="D60">
            <v>13717</v>
          </cell>
        </row>
        <row r="61">
          <cell r="A61" t="str">
            <v>U-3.03.09</v>
          </cell>
          <cell r="B61" t="str">
            <v>Geotextil Tipo NT-1800</v>
          </cell>
          <cell r="C61" t="str">
            <v>m2</v>
          </cell>
          <cell r="D61">
            <v>3505</v>
          </cell>
        </row>
        <row r="62">
          <cell r="A62" t="str">
            <v>U-3.03.10</v>
          </cell>
          <cell r="B62" t="str">
            <v>Cinta SIKA PVC Tipo 0-22</v>
          </cell>
          <cell r="C62" t="str">
            <v>ml</v>
          </cell>
          <cell r="D62">
            <v>28417</v>
          </cell>
        </row>
        <row r="63">
          <cell r="A63" t="str">
            <v>U-3.03.11</v>
          </cell>
          <cell r="B63" t="str">
            <v>Tubo D=2" Metálico Galvanizado</v>
          </cell>
          <cell r="C63" t="str">
            <v>ml</v>
          </cell>
          <cell r="D63">
            <v>17236</v>
          </cell>
        </row>
        <row r="64">
          <cell r="A64" t="str">
            <v>U-3.03.12</v>
          </cell>
          <cell r="B64" t="str">
            <v>Tubo D=4" Metálico Galvanizado</v>
          </cell>
          <cell r="C64" t="str">
            <v>ml</v>
          </cell>
          <cell r="D64">
            <v>41083</v>
          </cell>
        </row>
        <row r="65">
          <cell r="A65" t="str">
            <v>U-3.04.01</v>
          </cell>
          <cell r="B65" t="str">
            <v>Excavación a máquina (anillo cimiento) y disposición del material sobrante</v>
          </cell>
          <cell r="C65" t="str">
            <v>m3</v>
          </cell>
          <cell r="D65">
            <v>19730</v>
          </cell>
        </row>
        <row r="66">
          <cell r="A66" t="str">
            <v>U-3.04.02</v>
          </cell>
          <cell r="B66" t="str">
            <v>Relleno Tipo 1  (Arena lavada o arena lavada + gravilla)</v>
          </cell>
          <cell r="C66" t="str">
            <v>m3</v>
          </cell>
          <cell r="D66">
            <v>56014</v>
          </cell>
        </row>
        <row r="67">
          <cell r="A67" t="str">
            <v>U-3.04.03</v>
          </cell>
          <cell r="B67" t="str">
            <v>Relleno Tipo 2  (Recebo o material de prestamo seleccionado)</v>
          </cell>
          <cell r="C67" t="str">
            <v>m3</v>
          </cell>
          <cell r="D67">
            <v>30014</v>
          </cell>
        </row>
        <row r="68">
          <cell r="A68" t="str">
            <v>U-3.04.04</v>
          </cell>
          <cell r="B68" t="str">
            <v>Suministro y colocación Concreto Clase F (14.0 Mpa; 140 kg/cm2; 2000 PSI)</v>
          </cell>
          <cell r="C68" t="str">
            <v>m3</v>
          </cell>
          <cell r="D68">
            <v>381672</v>
          </cell>
        </row>
        <row r="69">
          <cell r="A69" t="str">
            <v>U-3.04.05</v>
          </cell>
          <cell r="B69" t="str">
            <v>Suministro y colocación Concreto Clase D (21.0 Mpa; 210 kg/cm2; 3000 PSI) para cimientos</v>
          </cell>
          <cell r="C69" t="str">
            <v>m3</v>
          </cell>
          <cell r="D69">
            <v>465971</v>
          </cell>
        </row>
        <row r="70">
          <cell r="A70" t="str">
            <v>U-3.04.06</v>
          </cell>
          <cell r="B70" t="str">
            <v>Varillas Corrugadas Acero A-706; Fy =420 Mpa, 4200 kg/cm2, 60000 PSI</v>
          </cell>
          <cell r="C70" t="str">
            <v>kg</v>
          </cell>
          <cell r="D70">
            <v>2786</v>
          </cell>
        </row>
        <row r="71">
          <cell r="A71" t="str">
            <v>U-3.05.01</v>
          </cell>
          <cell r="B71" t="str">
            <v>Excavación mecánica en material común y disposición del material sobrante</v>
          </cell>
          <cell r="C71" t="str">
            <v>m3</v>
          </cell>
          <cell r="D71">
            <v>19730</v>
          </cell>
        </row>
        <row r="72">
          <cell r="A72" t="str">
            <v>U-3.05.02</v>
          </cell>
          <cell r="B72" t="str">
            <v>Relleno Tipo 2  (Recebo o material de prestamo seleccionado)</v>
          </cell>
          <cell r="C72" t="str">
            <v>m3</v>
          </cell>
          <cell r="D72">
            <v>30014</v>
          </cell>
        </row>
        <row r="73">
          <cell r="A73" t="str">
            <v>U-3.05.03</v>
          </cell>
          <cell r="B73" t="str">
            <v>Suministro y colocación Concreto Clase F (14.0 Mpa; 140 kg/cm2; 2000 PSI)</v>
          </cell>
          <cell r="C73" t="str">
            <v>m3</v>
          </cell>
          <cell r="D73">
            <v>381672</v>
          </cell>
        </row>
        <row r="74">
          <cell r="A74" t="str">
            <v>U-3.05.04</v>
          </cell>
          <cell r="B74" t="str">
            <v>Suministro y colocación Concreto Clase D (21.0 Mpa; 210 kg/cm2; 3000 PSI) para cimientos</v>
          </cell>
          <cell r="C74" t="str">
            <v>m3</v>
          </cell>
          <cell r="D74">
            <v>465971</v>
          </cell>
        </row>
        <row r="75">
          <cell r="A75" t="str">
            <v>U-3.05.05</v>
          </cell>
          <cell r="B75" t="str">
            <v>Malla Electrosoldada Acero G-485; Fy =550 Mpa, 5500 kg/cm2, 4mmX150mmX150mm</v>
          </cell>
          <cell r="C75" t="str">
            <v>kg</v>
          </cell>
          <cell r="D75">
            <v>2997</v>
          </cell>
        </row>
        <row r="76">
          <cell r="A76" t="str">
            <v>U-3.06.01</v>
          </cell>
          <cell r="B76" t="str">
            <v>Suministro y colocación Concreto Clase F (14.0 Mpa; 140 kg/cm2; 2000 PSI) - FOU-T-PAY-C</v>
          </cell>
          <cell r="C76" t="str">
            <v>m3</v>
          </cell>
          <cell r="D76">
            <v>366713</v>
          </cell>
        </row>
        <row r="77">
          <cell r="A77" t="str">
            <v>U-3.06.02</v>
          </cell>
          <cell r="B77" t="str">
            <v>Suministro y colocación Concreto Clase D (21.0 Mpa; 210 kg/cm2; 3000 PSI) para cimientos - FOU-T-PAY-C</v>
          </cell>
          <cell r="C77" t="str">
            <v>m3</v>
          </cell>
          <cell r="D77">
            <v>447657</v>
          </cell>
        </row>
        <row r="78">
          <cell r="A78" t="str">
            <v>U-3.06.03</v>
          </cell>
          <cell r="B78" t="str">
            <v>Suministro y colocación Mortero de Nivelación (Grouting) tipo SikaGrout 200 - FOU-T-PAY-C</v>
          </cell>
          <cell r="C78" t="str">
            <v>lt</v>
          </cell>
          <cell r="D78">
            <v>6082</v>
          </cell>
        </row>
        <row r="79">
          <cell r="A79" t="str">
            <v>U-3.06.04</v>
          </cell>
          <cell r="B79" t="str">
            <v>Varillas Corrugadas Acero A-706; Fy =420 Mpa, 4200 kg/cm2, 60000 PSI - FOU-T-PAY-C</v>
          </cell>
          <cell r="C79" t="str">
            <v>kg</v>
          </cell>
          <cell r="D79">
            <v>2786</v>
          </cell>
        </row>
        <row r="80">
          <cell r="A80" t="str">
            <v>U-3.06.05</v>
          </cell>
          <cell r="B80" t="str">
            <v>Pernos de Anclaje en Acero Calidad SAE 1045 - FOU-T-PAY-C</v>
          </cell>
          <cell r="C80" t="str">
            <v>kg</v>
          </cell>
          <cell r="D80">
            <v>15447</v>
          </cell>
        </row>
        <row r="81">
          <cell r="A81" t="str">
            <v>U-3.06.06</v>
          </cell>
          <cell r="B81" t="str">
            <v>Suministro y colocación Concreto Clase F (14.0 Mpa; 140 kg/cm2; 2000 PSI) - FOU-T-PAY-A/B FOU-T-PAW A/B/C/D</v>
          </cell>
          <cell r="C81" t="str">
            <v>m3</v>
          </cell>
          <cell r="D81">
            <v>381672</v>
          </cell>
        </row>
        <row r="82">
          <cell r="A82" t="str">
            <v>U-3.06.07</v>
          </cell>
          <cell r="B82" t="str">
            <v>Suministro y colocación Concreto Clase D (21.0 Mpa; 210 kg/cm2; 3000 PSI) para cimientos - FOU-T-PAY-A/B FOU-T-PAW A/B/C/D</v>
          </cell>
          <cell r="C82" t="str">
            <v>m3</v>
          </cell>
          <cell r="D82">
            <v>465971</v>
          </cell>
        </row>
        <row r="83">
          <cell r="A83" t="str">
            <v>U-3.06.08</v>
          </cell>
          <cell r="B83" t="str">
            <v>Suministro y colocación Mortero de Nivelación (Grouting) tipo SikaGrout 200 - FOU-T-PAY-A/B FOU-T-PAW A/B/C/D</v>
          </cell>
          <cell r="C83" t="str">
            <v>lt</v>
          </cell>
          <cell r="D83">
            <v>6082</v>
          </cell>
        </row>
        <row r="84">
          <cell r="A84" t="str">
            <v>U-3.06.09</v>
          </cell>
          <cell r="B84" t="str">
            <v>Varillas Corrugadas Acero A-706; Fy =420 Mpa, 4200 kg/cm2, 60000 PSI - FOU-T-PAY-A/B FOU-T-PAW A/B/C/D</v>
          </cell>
          <cell r="C84" t="str">
            <v>kg</v>
          </cell>
          <cell r="D84">
            <v>2786</v>
          </cell>
        </row>
        <row r="85">
          <cell r="A85" t="str">
            <v>U-3.06.10</v>
          </cell>
          <cell r="B85" t="str">
            <v>Pernos de Anclaje en Acero Calidad SAE 1045 - FOU-T-PAY-A/B FOU-T-PAW A/B/C/D</v>
          </cell>
          <cell r="C85" t="str">
            <v>kg</v>
          </cell>
          <cell r="D85">
            <v>15447</v>
          </cell>
        </row>
        <row r="86">
          <cell r="A86" t="str">
            <v>U-3.07.01</v>
          </cell>
          <cell r="B86" t="str">
            <v>Suministro y colocación Concreto Clase F (14.0 Mpa; 140 kg/cm2; 2000 PSI)</v>
          </cell>
          <cell r="C86" t="str">
            <v>m3</v>
          </cell>
          <cell r="D86">
            <v>381672</v>
          </cell>
        </row>
        <row r="87">
          <cell r="A87" t="str">
            <v>U-3.07.02</v>
          </cell>
          <cell r="B87" t="str">
            <v>Suministro y colocación Concreto Clase D (21.0 Mpa; 210 kg/cm2; 3000 PSI) para cimientos</v>
          </cell>
          <cell r="C87" t="str">
            <v>m3</v>
          </cell>
          <cell r="D87">
            <v>465971</v>
          </cell>
        </row>
        <row r="88">
          <cell r="A88" t="str">
            <v>U-3.07.03</v>
          </cell>
          <cell r="B88" t="str">
            <v>Suministro y colocación Mortero de Nivelación (Grouting) tipo SikaGrout 200</v>
          </cell>
          <cell r="C88" t="str">
            <v>lt</v>
          </cell>
          <cell r="D88">
            <v>6082</v>
          </cell>
        </row>
        <row r="89">
          <cell r="A89" t="str">
            <v>U-3.07.04</v>
          </cell>
          <cell r="B89" t="str">
            <v>Pernos de Anclaje en Acero Calidad SAE 1045</v>
          </cell>
          <cell r="C89" t="str">
            <v>kg</v>
          </cell>
          <cell r="D89">
            <v>15447</v>
          </cell>
        </row>
        <row r="90">
          <cell r="A90" t="str">
            <v>U-3.08.01</v>
          </cell>
          <cell r="B90" t="str">
            <v>Excavación mecánica en material común y disposición del material sobrante</v>
          </cell>
          <cell r="C90" t="str">
            <v>m3</v>
          </cell>
          <cell r="D90">
            <v>19730</v>
          </cell>
        </row>
        <row r="91">
          <cell r="A91" t="str">
            <v>U-3.08.02</v>
          </cell>
          <cell r="B91" t="str">
            <v>Relleno Tipo 2  (Recebo o material de prestamo seleccionado)</v>
          </cell>
          <cell r="C91" t="str">
            <v>m3</v>
          </cell>
          <cell r="D91">
            <v>30014</v>
          </cell>
        </row>
        <row r="92">
          <cell r="A92" t="str">
            <v>U-3.08.03</v>
          </cell>
          <cell r="B92" t="str">
            <v>Relleno Tipo 3  (Material seleccionado de la excavación)</v>
          </cell>
          <cell r="C92" t="str">
            <v>m3</v>
          </cell>
          <cell r="D92">
            <v>12074</v>
          </cell>
        </row>
        <row r="93">
          <cell r="A93" t="str">
            <v>U-3.08.04</v>
          </cell>
          <cell r="B93" t="str">
            <v>Suministro y colocación Concreto Clase F (14.0 Mpa; 140 kg/cm2; 2000 PSI)</v>
          </cell>
          <cell r="C93" t="str">
            <v>m3</v>
          </cell>
          <cell r="D93">
            <v>381672</v>
          </cell>
        </row>
        <row r="94">
          <cell r="A94" t="str">
            <v>U-3.08.05</v>
          </cell>
          <cell r="B94" t="str">
            <v>Suministro y colocación Concreto Clase D (21.0 Mpa; 210 kg/cm2; 3000 PSI) para cimientos</v>
          </cell>
          <cell r="C94" t="str">
            <v>m3</v>
          </cell>
          <cell r="D94">
            <v>463396</v>
          </cell>
        </row>
        <row r="95">
          <cell r="A95" t="str">
            <v>U-3.08.06</v>
          </cell>
          <cell r="B95" t="str">
            <v>Varillas Corrugadas Acero A-706; Fy =420 Mpa, 4200 kg/cm2, 60000 PSI</v>
          </cell>
          <cell r="C95" t="str">
            <v>kg</v>
          </cell>
          <cell r="D95">
            <v>2786</v>
          </cell>
        </row>
        <row r="96">
          <cell r="A96" t="str">
            <v>U-4.01.01</v>
          </cell>
          <cell r="B96" t="str">
            <v>Excavación manual en material común y disposición del material sobrante</v>
          </cell>
          <cell r="C96" t="str">
            <v>m3</v>
          </cell>
          <cell r="D96">
            <v>27274</v>
          </cell>
        </row>
        <row r="97">
          <cell r="A97" t="str">
            <v>U-4.01.02</v>
          </cell>
          <cell r="B97" t="str">
            <v>Relleno Tipo 3  (Material seleccionado de la excavación)</v>
          </cell>
          <cell r="C97" t="str">
            <v>m3</v>
          </cell>
          <cell r="D97">
            <v>12074</v>
          </cell>
        </row>
        <row r="98">
          <cell r="A98" t="str">
            <v>U-4.01.03</v>
          </cell>
          <cell r="B98" t="str">
            <v>Relleno Tipo 4  (Subbase Granular)</v>
          </cell>
          <cell r="C98" t="str">
            <v>m3</v>
          </cell>
          <cell r="D98">
            <v>35214</v>
          </cell>
        </row>
        <row r="99">
          <cell r="A99" t="str">
            <v>U-4.01.04</v>
          </cell>
          <cell r="B99" t="str">
            <v>Suministro y colocación Concreto Clase G (14.0 Mpa; 140 kg/cm2; 2000 PSI Ciclópeo) para Muros Interiores</v>
          </cell>
          <cell r="C99" t="str">
            <v>m3</v>
          </cell>
          <cell r="D99">
            <v>276317</v>
          </cell>
        </row>
        <row r="100">
          <cell r="A100" t="str">
            <v>U-4.01.05</v>
          </cell>
          <cell r="B100" t="str">
            <v>Suministro y colocación Concreto Clase F (14.0 Mpa; 140 kg/cm2; 2000 PSI para solado)</v>
          </cell>
          <cell r="C100" t="str">
            <v>m3</v>
          </cell>
          <cell r="D100">
            <v>381672</v>
          </cell>
        </row>
        <row r="101">
          <cell r="A101" t="str">
            <v>U-4.01.06</v>
          </cell>
          <cell r="B101" t="str">
            <v>Suministro y colocación Concreto Clase D (21.0 Mpa; 210 kg/cm2; 3000 PSI) para cimientos</v>
          </cell>
          <cell r="C101" t="str">
            <v>m3</v>
          </cell>
          <cell r="D101">
            <v>463396</v>
          </cell>
        </row>
        <row r="102">
          <cell r="A102" t="str">
            <v>U-4.01.07</v>
          </cell>
          <cell r="B102" t="str">
            <v>Suministro y colocación Concreto Clase D (21.0 Mpa; 210 kg/cm2; 3000 PSI) para Placa de Piso</v>
          </cell>
          <cell r="C102" t="str">
            <v>m3</v>
          </cell>
          <cell r="D102">
            <v>467122</v>
          </cell>
        </row>
        <row r="103">
          <cell r="A103" t="str">
            <v>U-4.01.08</v>
          </cell>
          <cell r="B103" t="str">
            <v>Suministro y colocación Concreto Clase D (21.0 Mpa; 210 kg/cm2; 3000 PSI) para Vigas de Amarre Muros Internos</v>
          </cell>
          <cell r="C103" t="str">
            <v>m3</v>
          </cell>
          <cell r="D103">
            <v>452229</v>
          </cell>
        </row>
        <row r="104">
          <cell r="A104" t="str">
            <v>U-4.01.09</v>
          </cell>
          <cell r="B104" t="str">
            <v>Suministro y colocación Concreto Clase D (21.0 Mpa; 210 kg/cm2; 3000 PSI) para Columnas</v>
          </cell>
          <cell r="C104" t="str">
            <v>m3</v>
          </cell>
          <cell r="D104">
            <v>510559</v>
          </cell>
        </row>
        <row r="105">
          <cell r="A105" t="str">
            <v>U-4.01.10</v>
          </cell>
          <cell r="B105" t="str">
            <v>Suministro y colocación Concreto Clase D (21.0 Mpa; 210 kg/cm2; 3000 PSI) para Vigas Aéreas (incluye placa de voladizo)</v>
          </cell>
          <cell r="C105" t="str">
            <v>m3</v>
          </cell>
          <cell r="D105">
            <v>491091</v>
          </cell>
        </row>
        <row r="106">
          <cell r="A106" t="str">
            <v>U-4.01.11</v>
          </cell>
          <cell r="B106" t="str">
            <v>Suministro y colocación Concreto Clase D (21.0 Mpa; 210 kg/cm2; 3000 PSI) para Riostras</v>
          </cell>
          <cell r="C106" t="str">
            <v>m3</v>
          </cell>
          <cell r="D106">
            <v>491091</v>
          </cell>
        </row>
        <row r="107">
          <cell r="A107" t="str">
            <v>U-4.01.12</v>
          </cell>
          <cell r="B107" t="str">
            <v>Suministro y colocación Concreto Clase D (21.0 Mpa; 210 kg/cm2; 3000 PSI) para Placa Aligerada de Cubierta</v>
          </cell>
          <cell r="C107" t="str">
            <v>m2</v>
          </cell>
          <cell r="D107">
            <v>74335</v>
          </cell>
        </row>
        <row r="108">
          <cell r="A108" t="str">
            <v>U-4.01.13</v>
          </cell>
          <cell r="B108" t="str">
            <v>Varillas Corrugadas Acero A-706; Fy =420 Mpa, 4200 kg/cm2, 60000 PSI</v>
          </cell>
          <cell r="C108" t="str">
            <v>kg</v>
          </cell>
          <cell r="D108">
            <v>2786</v>
          </cell>
        </row>
        <row r="109">
          <cell r="A109" t="str">
            <v>U-4.01.14</v>
          </cell>
          <cell r="B109" t="str">
            <v>Malla Electrosoldada Acero G-485; Fy =550 Mpa, 5500 kg/cm2, 4mmX150mmX150mm</v>
          </cell>
          <cell r="C109" t="str">
            <v>kg</v>
          </cell>
          <cell r="D109">
            <v>2997</v>
          </cell>
        </row>
        <row r="110">
          <cell r="A110" t="str">
            <v>U-4.01.15</v>
          </cell>
          <cell r="B110" t="str">
            <v>Malla Electrosoldada Acero G-485; Fy =550 Mpa, 5500 kg/cm2, 6mmX250mmX250mm</v>
          </cell>
          <cell r="C110" t="str">
            <v>kg</v>
          </cell>
          <cell r="D110">
            <v>2997</v>
          </cell>
        </row>
        <row r="111">
          <cell r="A111" t="str">
            <v>U-4.01.16</v>
          </cell>
          <cell r="B111" t="str">
            <v>Impermeabilización de Cubierta en Membrana PVC Termosoldada tipo SikaPlan 12GCO (12mm)</v>
          </cell>
          <cell r="C111" t="str">
            <v>m2</v>
          </cell>
          <cell r="D111">
            <v>42996</v>
          </cell>
        </row>
        <row r="112">
          <cell r="A112" t="str">
            <v>U-4.01.17</v>
          </cell>
          <cell r="B112" t="str">
            <v>Andén en Concreto Simple Clase E (17.5 Mpa; 175 kg/cm2; 2500 PSI), e=0.15m</v>
          </cell>
          <cell r="C112" t="str">
            <v>m2</v>
          </cell>
          <cell r="D112">
            <v>52299</v>
          </cell>
        </row>
        <row r="113">
          <cell r="A113" t="str">
            <v>U-4.02.01</v>
          </cell>
          <cell r="B113" t="str">
            <v>Muro en Ladrillo Prensado Liviano 24,5 x 12 x 5,5 color terracota Santa Fe e = 0,12m</v>
          </cell>
          <cell r="C113" t="str">
            <v>m2</v>
          </cell>
          <cell r="D113">
            <v>56013</v>
          </cell>
        </row>
        <row r="114">
          <cell r="A114" t="str">
            <v>U-4.02.02</v>
          </cell>
          <cell r="B114" t="str">
            <v>Muro Perimetral de Cubierta en Ladrillo Prensado Liviano 24,5 x 12 x 7 color terracota Sante Fe e = 0,055m</v>
          </cell>
          <cell r="C114" t="str">
            <v>m2</v>
          </cell>
          <cell r="D114">
            <v>56013</v>
          </cell>
        </row>
        <row r="115">
          <cell r="A115" t="str">
            <v>U-4.02.03</v>
          </cell>
          <cell r="B115" t="str">
            <v>Piso en Baldosa Tipo BH5 de 0.30x0.30m ALFA (para Laboratorio, Cafetería y Baños)</v>
          </cell>
          <cell r="C115" t="str">
            <v>m2</v>
          </cell>
          <cell r="D115">
            <v>45643</v>
          </cell>
        </row>
        <row r="116">
          <cell r="A116" t="str">
            <v>U-4.02.04</v>
          </cell>
          <cell r="B116" t="str">
            <v>Piso en Baldosa para trafico pesado tipo Piedra Cid River Sand ALFA 45 x 45 (para Cuartos de Control, Tableros de Control, Depósito, Lockers y Area de Trabajo 01)</v>
          </cell>
          <cell r="C116" t="str">
            <v>m2</v>
          </cell>
          <cell r="D116">
            <v>41268</v>
          </cell>
        </row>
        <row r="117">
          <cell r="A117" t="str">
            <v>U-4.02.05</v>
          </cell>
          <cell r="B117" t="str">
            <v>Guardaescoba Piedra Cid River Sand ALFA  9 x 45</v>
          </cell>
          <cell r="C117" t="str">
            <v>ml</v>
          </cell>
          <cell r="D117">
            <v>4059</v>
          </cell>
        </row>
        <row r="118">
          <cell r="A118" t="str">
            <v>U-4.02.06</v>
          </cell>
          <cell r="B118" t="str">
            <v xml:space="preserve">Enchape en Baldosa blanca tipo Mediterraneo ALFA 20 x 20 </v>
          </cell>
          <cell r="C118" t="str">
            <v>m2</v>
          </cell>
          <cell r="D118">
            <v>27571</v>
          </cell>
        </row>
        <row r="119">
          <cell r="A119" t="str">
            <v>U-4.02.07</v>
          </cell>
          <cell r="B119" t="str">
            <v>Pañete en mortero 1:5 e=0.02m</v>
          </cell>
          <cell r="C119" t="str">
            <v>m2</v>
          </cell>
          <cell r="D119">
            <v>8977</v>
          </cell>
        </row>
        <row r="120">
          <cell r="A120" t="str">
            <v>U-4.02.08</v>
          </cell>
          <cell r="B120" t="str">
            <v>Estuco y Pintura tipo Viniltex de Pintuco color almendra (3 manos)</v>
          </cell>
          <cell r="C120" t="str">
            <v>m2</v>
          </cell>
          <cell r="D120">
            <v>9879</v>
          </cell>
        </row>
        <row r="121">
          <cell r="A121" t="str">
            <v>U-4.02.09</v>
          </cell>
          <cell r="B121" t="str">
            <v>Ventana tipo V-3 módulo corredizo serie titanio en aluminio anodizado 5030 anolock, con cristal bronce 6mm y alfajia LEH-413 (8cms)</v>
          </cell>
          <cell r="C121" t="str">
            <v>m2</v>
          </cell>
          <cell r="D121">
            <v>360000</v>
          </cell>
        </row>
        <row r="122">
          <cell r="A122" t="str">
            <v>U-4.02.10</v>
          </cell>
          <cell r="B122" t="str">
            <v>Ventana tipo V-4 módulo de cuerpo fijo serie M-338 en aluminio anodizado 5030 anolock, cristal laminado termoacústico polarizado y alfajia LEH-413 (8cms)</v>
          </cell>
          <cell r="C122" t="str">
            <v>m2</v>
          </cell>
          <cell r="D122">
            <v>390000</v>
          </cell>
        </row>
        <row r="123">
          <cell r="A123" t="str">
            <v>U-4.02.11</v>
          </cell>
          <cell r="B123" t="str">
            <v>Ventana tipo V-5 proyectante horizontal serie M-338 en aluminio anodizado 5030 anolock, con cristal bronce 6mm y alfajia LEH-413 (8cms)</v>
          </cell>
          <cell r="C123" t="str">
            <v>m2</v>
          </cell>
          <cell r="D123">
            <v>250000</v>
          </cell>
        </row>
        <row r="124">
          <cell r="A124" t="str">
            <v>U-4.02.12</v>
          </cell>
          <cell r="B124" t="str">
            <v>Puerta Tipo P-3 metálica en lamina cold rolled calibre 18 rellenas de material contra fuego y termo acústico, con barra antipánico y ventanilla, pintura electrostática color anolock.</v>
          </cell>
          <cell r="C124" t="str">
            <v>m2</v>
          </cell>
          <cell r="D124">
            <v>380000</v>
          </cell>
        </row>
        <row r="125">
          <cell r="A125" t="str">
            <v>U-4.02.13</v>
          </cell>
          <cell r="B125" t="str">
            <v>Puerta Tipo P-7 metálica en lamina cold rolled calibre 18, ventanilla 0.30mx0.30m, pintura electrostática color anolock.</v>
          </cell>
          <cell r="C125" t="str">
            <v>m2</v>
          </cell>
          <cell r="D125">
            <v>305000</v>
          </cell>
        </row>
        <row r="126">
          <cell r="A126" t="str">
            <v>U-4.02.14</v>
          </cell>
          <cell r="B126" t="str">
            <v>Puerta Tipo P-8 metálica en lamina cold rolled calibre 18, pintura electrostática color anolock.</v>
          </cell>
          <cell r="C126" t="str">
            <v>m2</v>
          </cell>
          <cell r="D126">
            <v>305000</v>
          </cell>
        </row>
        <row r="127">
          <cell r="A127" t="str">
            <v>U-4.02.15</v>
          </cell>
          <cell r="B127" t="str">
            <v>Rejilla en aluminio CC - 6" x 4" de Colrejillas para bajantes de aguas lluvias.</v>
          </cell>
          <cell r="C127" t="str">
            <v>und</v>
          </cell>
          <cell r="D127">
            <v>19233</v>
          </cell>
        </row>
        <row r="128">
          <cell r="A128" t="str">
            <v>U-4.02.16</v>
          </cell>
          <cell r="B128" t="str">
            <v>Bajante de Aguas Lluvias PVC D=4" (incluye accesorios hasta empate con cuneta perimetral)</v>
          </cell>
          <cell r="C128" t="str">
            <v>ml</v>
          </cell>
          <cell r="D128">
            <v>21900</v>
          </cell>
        </row>
        <row r="129">
          <cell r="A129" t="str">
            <v>U-4.02.17</v>
          </cell>
          <cell r="B129" t="str">
            <v>Suministro e Instalación Lavamanos Tipo Shelby ALFA, color blanco</v>
          </cell>
          <cell r="C129" t="str">
            <v>und</v>
          </cell>
          <cell r="D129">
            <v>92804</v>
          </cell>
        </row>
        <row r="130">
          <cell r="A130" t="str">
            <v>U-4.02.18</v>
          </cell>
          <cell r="B130" t="str">
            <v xml:space="preserve">Suministro e Instalación Sanitario Tipo Savex ALFA, color blanco </v>
          </cell>
          <cell r="C130" t="str">
            <v>und</v>
          </cell>
          <cell r="D130">
            <v>207804</v>
          </cell>
        </row>
        <row r="131">
          <cell r="A131" t="str">
            <v>U-4.02.19</v>
          </cell>
          <cell r="B131" t="str">
            <v>Suministro e Instalación Juego de Accesorios adhesivos Tipo Mini ALFA, color blanco.</v>
          </cell>
          <cell r="C131" t="str">
            <v>und</v>
          </cell>
          <cell r="D131">
            <v>46829</v>
          </cell>
        </row>
        <row r="132">
          <cell r="A132" t="str">
            <v>U-4.02.20</v>
          </cell>
          <cell r="B132" t="str">
            <v xml:space="preserve">Suministro e Instalación Combo Orinal Tipo Sidney de ALFA, color blanco, incluye accesorios </v>
          </cell>
          <cell r="C132" t="str">
            <v>und</v>
          </cell>
          <cell r="D132">
            <v>190975</v>
          </cell>
        </row>
        <row r="133">
          <cell r="A133" t="str">
            <v>U-4.02.21</v>
          </cell>
          <cell r="B133" t="str">
            <v>Suministro e Instalación Ducha Tipo Gricol Mezclador OG - 1618</v>
          </cell>
          <cell r="C133" t="str">
            <v>und</v>
          </cell>
          <cell r="D133">
            <v>82520</v>
          </cell>
        </row>
        <row r="134">
          <cell r="A134" t="str">
            <v>U-4.02.22</v>
          </cell>
          <cell r="B134" t="str">
            <v>Suministro e Instalación Meson en Concreto 5.80x0.60m, enchapado en baldosa Mediterraneo ALFA 0.20x0.20m con Lavaplatos en acero inoxidable Ref. GUINOVART 502, 0.64x0.54m</v>
          </cell>
          <cell r="C134" t="str">
            <v>und</v>
          </cell>
          <cell r="D134">
            <v>736656</v>
          </cell>
        </row>
        <row r="135">
          <cell r="A135" t="str">
            <v>U-4.02.23</v>
          </cell>
          <cell r="B135" t="str">
            <v>Suministro e Instalación Griferia Tipo Gricol para lavaplatos OG 0428</v>
          </cell>
          <cell r="C135" t="str">
            <v>und</v>
          </cell>
          <cell r="D135">
            <v>59517</v>
          </cell>
        </row>
        <row r="136">
          <cell r="A136" t="str">
            <v>U-4.02.24</v>
          </cell>
          <cell r="B136" t="str">
            <v>Suministro e Instalación Mueble inferior para laboratorio con 4 puertas y entrepaño</v>
          </cell>
          <cell r="C136" t="str">
            <v>und</v>
          </cell>
          <cell r="D136">
            <v>400000</v>
          </cell>
        </row>
        <row r="137">
          <cell r="A137" t="str">
            <v>U-4.02.25</v>
          </cell>
          <cell r="B137" t="str">
            <v>Suministro e Instalación Meson en Concreto 1.00x0.60m, enchapado en baldosa Mediterraneo ALFA 0.20x0.20m con Lavaplatos en acero inoxidable, 0.45x0.53m</v>
          </cell>
          <cell r="C137" t="str">
            <v>und</v>
          </cell>
          <cell r="D137">
            <v>360475</v>
          </cell>
        </row>
        <row r="138">
          <cell r="A138" t="str">
            <v>U-4.02.26</v>
          </cell>
          <cell r="B138" t="str">
            <v>Suministro e Instalación Ducha de Emergencia con Lavaojos en A.B.S. Color verde, Tubo Galvanizado, Plato Rectangular, Marca HAWS</v>
          </cell>
          <cell r="C138" t="str">
            <v>und</v>
          </cell>
          <cell r="D138">
            <v>3000000</v>
          </cell>
        </row>
        <row r="139">
          <cell r="A139" t="str">
            <v>U-4.02.27</v>
          </cell>
          <cell r="B139" t="str">
            <v>Suministro e Instalación Sistema Offiplus para división modular</v>
          </cell>
          <cell r="C139" t="str">
            <v>m2</v>
          </cell>
          <cell r="D139">
            <v>600000</v>
          </cell>
        </row>
        <row r="140">
          <cell r="A140" t="str">
            <v>U-4.03.01</v>
          </cell>
          <cell r="B140" t="str">
            <v>Excavación manual en material común y disposición del material sobrante</v>
          </cell>
          <cell r="C140" t="str">
            <v>m3</v>
          </cell>
          <cell r="D140">
            <v>27274</v>
          </cell>
        </row>
        <row r="141">
          <cell r="A141" t="str">
            <v>U-4.03.02</v>
          </cell>
          <cell r="B141" t="str">
            <v>Relleno Tipo 3  (Material seleccionado de la excavación)</v>
          </cell>
          <cell r="C141" t="str">
            <v>m3</v>
          </cell>
          <cell r="D141">
            <v>12074</v>
          </cell>
        </row>
        <row r="142">
          <cell r="A142" t="str">
            <v>U-4.03.03</v>
          </cell>
          <cell r="B142" t="str">
            <v>Relleno Tipo 4  (Subbase Granular)</v>
          </cell>
          <cell r="C142" t="str">
            <v>m3</v>
          </cell>
          <cell r="D142">
            <v>35214</v>
          </cell>
        </row>
        <row r="143">
          <cell r="A143" t="str">
            <v>U-4.03.04</v>
          </cell>
          <cell r="B143" t="str">
            <v>Suministro y colocación Concreto Clase F (14.0 Mpa; 140 kg/cm2; 2000 PSI para solado)</v>
          </cell>
          <cell r="C143" t="str">
            <v>m3</v>
          </cell>
          <cell r="D143">
            <v>381672</v>
          </cell>
        </row>
        <row r="144">
          <cell r="A144" t="str">
            <v>U-4.03.05</v>
          </cell>
          <cell r="B144" t="str">
            <v>Suministro y colocación Concreto Clase D (21.0 Mpa; 210 kg/cm2; 3000 PSI) para cimientos</v>
          </cell>
          <cell r="C144" t="str">
            <v>m3</v>
          </cell>
          <cell r="D144">
            <v>465971</v>
          </cell>
        </row>
        <row r="145">
          <cell r="A145" t="str">
            <v>U-4.03.06</v>
          </cell>
          <cell r="B145" t="str">
            <v>Suministro y colocación Concreto Clase D (21.0 Mpa; 210 kg/cm2; 3000 PSI) para Placa de Piso</v>
          </cell>
          <cell r="C145" t="str">
            <v>m3</v>
          </cell>
          <cell r="D145">
            <v>467122</v>
          </cell>
        </row>
        <row r="146">
          <cell r="A146" t="str">
            <v>U-4.03.07</v>
          </cell>
          <cell r="B146" t="str">
            <v>Suministro y colocación Concreto Clase D (21.0 Mpa; 210 kg/cm2; 3000 PSI) para Columnas</v>
          </cell>
          <cell r="C146" t="str">
            <v>m3</v>
          </cell>
          <cell r="D146">
            <v>510559</v>
          </cell>
        </row>
        <row r="147">
          <cell r="A147" t="str">
            <v>U-4.03.08</v>
          </cell>
          <cell r="B147" t="str">
            <v>Suministro y colocación Concreto Clase D (21.0 Mpa; 210 kg/cm2; 3000 PSI) para Vigas Aéreas (incluye placa de voladizo)</v>
          </cell>
          <cell r="C147" t="str">
            <v>m3</v>
          </cell>
          <cell r="D147">
            <v>491091</v>
          </cell>
        </row>
        <row r="148">
          <cell r="A148" t="str">
            <v>U-4.03.09</v>
          </cell>
          <cell r="B148" t="str">
            <v>Suministro y colocación Concreto Clase D (21.0 Mpa; 210 kg/cm2; 3000 PSI) para Riostras</v>
          </cell>
          <cell r="C148" t="str">
            <v>m3</v>
          </cell>
          <cell r="D148">
            <v>491091</v>
          </cell>
        </row>
        <row r="149">
          <cell r="A149" t="str">
            <v>U-4.03.10</v>
          </cell>
          <cell r="B149" t="str">
            <v>Suministro y colocación Concreto Clase D (21.0 Mpa; 210 kg/cm2; 3000 PSI) para Placa Aligerada de Cubierta</v>
          </cell>
          <cell r="C149" t="str">
            <v>m2</v>
          </cell>
          <cell r="D149">
            <v>74335</v>
          </cell>
        </row>
        <row r="150">
          <cell r="A150" t="str">
            <v>U-4.03.11</v>
          </cell>
          <cell r="B150" t="str">
            <v>Varillas Corrugadas Acero A-706; Fy =420 Mpa, 4200 kg/cm2, 60000 PSI</v>
          </cell>
          <cell r="C150" t="str">
            <v>kg</v>
          </cell>
          <cell r="D150">
            <v>2786</v>
          </cell>
        </row>
        <row r="151">
          <cell r="A151" t="str">
            <v>U-4.03.12</v>
          </cell>
          <cell r="B151" t="str">
            <v>Malla Electrosoldada Acero G-485; Fy =550 Mpa, 5500 kg/cm2, 4mmX150mmX150mm</v>
          </cell>
          <cell r="C151" t="str">
            <v>kg</v>
          </cell>
          <cell r="D151">
            <v>2997</v>
          </cell>
        </row>
        <row r="152">
          <cell r="A152" t="str">
            <v>U-4.03.13</v>
          </cell>
          <cell r="B152" t="str">
            <v>Malla Electrosoldada Acero G-485; Fy =550 Mpa, 5500 kg/cm2, 6mmX250mmX250mm</v>
          </cell>
          <cell r="C152" t="str">
            <v>kg</v>
          </cell>
          <cell r="D152">
            <v>2997</v>
          </cell>
        </row>
        <row r="153">
          <cell r="A153" t="str">
            <v>U-4.03.14</v>
          </cell>
          <cell r="B153" t="str">
            <v>Impermeabilización de Cubierta en Membrana PVC Termosoldada tipo SikaPlan 12GCO (12mm)</v>
          </cell>
          <cell r="C153" t="str">
            <v>m2</v>
          </cell>
          <cell r="D153">
            <v>40316</v>
          </cell>
        </row>
        <row r="154">
          <cell r="A154" t="str">
            <v>U-4.03.15</v>
          </cell>
          <cell r="B154" t="str">
            <v>Andén en Concreto Simple Clase E (17.5 Mpa; 175 kg/cm2; 2500 PSI), e=0.15m</v>
          </cell>
          <cell r="C154" t="str">
            <v>m2</v>
          </cell>
          <cell r="D154">
            <v>52299</v>
          </cell>
        </row>
        <row r="155">
          <cell r="A155" t="str">
            <v>U-4.03.16</v>
          </cell>
          <cell r="B155" t="str">
            <v>Cerramiento Perimetral en Malla Eslabonada Calibre 9, 2"x2" (Incluye Postes) para transformadores</v>
          </cell>
          <cell r="C155" t="str">
            <v>ml</v>
          </cell>
          <cell r="D155">
            <v>124926</v>
          </cell>
        </row>
        <row r="156">
          <cell r="A156" t="str">
            <v>U-4.04.01</v>
          </cell>
          <cell r="B156" t="str">
            <v>Muro en Ladrillo Prensado Liviano 24,5 x 12 x 5,5 color terracota Santa Fe e = 0,12m</v>
          </cell>
          <cell r="C156" t="str">
            <v>m2</v>
          </cell>
          <cell r="D156">
            <v>56013</v>
          </cell>
        </row>
        <row r="157">
          <cell r="A157" t="str">
            <v>U-4.04.02</v>
          </cell>
          <cell r="B157" t="str">
            <v>Muro Perimetral de Cubierta en Ladrillo Prensado Liviano 24,5 x 12 x 7 color terracota Sante Fe e = 0,055m</v>
          </cell>
          <cell r="C157" t="str">
            <v>m2</v>
          </cell>
          <cell r="D157">
            <v>56013</v>
          </cell>
        </row>
        <row r="158">
          <cell r="A158" t="str">
            <v>U-4.04.03</v>
          </cell>
          <cell r="B158" t="str">
            <v>Piso en Baldosa Tráfico Pesado Tipo Piedra CID Riversand ALFA 0.45x0.45m</v>
          </cell>
          <cell r="C158" t="str">
            <v>m2</v>
          </cell>
          <cell r="D158">
            <v>41268</v>
          </cell>
        </row>
        <row r="159">
          <cell r="A159" t="str">
            <v>U-4.04.04</v>
          </cell>
          <cell r="B159" t="str">
            <v>Guardaescoba Piedra Cid River Sand ALFA  9 x 45</v>
          </cell>
          <cell r="C159" t="str">
            <v>ml</v>
          </cell>
          <cell r="D159">
            <v>4059</v>
          </cell>
        </row>
        <row r="160">
          <cell r="A160" t="str">
            <v>U-4.04.05</v>
          </cell>
          <cell r="B160" t="str">
            <v>Pañete en mortero 1:5 e=0.02m</v>
          </cell>
          <cell r="C160" t="str">
            <v>m2</v>
          </cell>
          <cell r="D160">
            <v>8977</v>
          </cell>
        </row>
        <row r="161">
          <cell r="A161" t="str">
            <v>U-4.04.06</v>
          </cell>
          <cell r="B161" t="str">
            <v>Estuco y Pintura tipo Viniltex de Pintuco color almendra (3 manos)</v>
          </cell>
          <cell r="C161" t="str">
            <v>m2</v>
          </cell>
          <cell r="D161">
            <v>9879</v>
          </cell>
        </row>
        <row r="162">
          <cell r="A162" t="str">
            <v>U-4.04.07</v>
          </cell>
          <cell r="B162" t="str">
            <v>Ventana tipo V-1 módulo de cuerpo fijo serie M-338 en aluminio anodizado 5030 anolock, cristal laminado termoacústico polarizado y alfajia LEH-413 (8cms)</v>
          </cell>
          <cell r="C162" t="str">
            <v>m2</v>
          </cell>
          <cell r="D162">
            <v>480000</v>
          </cell>
        </row>
        <row r="163">
          <cell r="A163" t="str">
            <v>U-4.04.08</v>
          </cell>
          <cell r="B163" t="str">
            <v>Ventana tipo V-2 módulo de cuerpo fijo serie M-338 en aluminio anodizado 5030 anolock, cristal laminado termoacústico polarizado y alfajia LEH-413 (8cms)</v>
          </cell>
          <cell r="C163" t="str">
            <v>m2</v>
          </cell>
          <cell r="D163">
            <v>480000</v>
          </cell>
        </row>
        <row r="164">
          <cell r="A164" t="str">
            <v>U-4.04.09</v>
          </cell>
          <cell r="B164" t="str">
            <v>Puerta Tipo P-5 metálica en lamina cold rolled calibre 18 rellenas de material contra fuego y termo acústico, con barra antipánico y ventanilla, pintura electrostática color anolock, ventanilla no menor a 0.30x0.30m, persiana superior en lámina para venti</v>
          </cell>
          <cell r="C164" t="str">
            <v>m2</v>
          </cell>
          <cell r="D164">
            <v>500000</v>
          </cell>
        </row>
        <row r="165">
          <cell r="A165" t="str">
            <v>U-4.04.10</v>
          </cell>
          <cell r="B165" t="str">
            <v>Puerta Tipo P-6 metálica en lamina cold rolled calibre 18 rellenas de material contra fuego y termo acústico, con barra antipánico y ventanilla, pintura electrostática color anolock, ventanilla no menor a 0.30x0.30m</v>
          </cell>
          <cell r="C165" t="str">
            <v>m2</v>
          </cell>
          <cell r="D165">
            <v>1200000</v>
          </cell>
        </row>
        <row r="166">
          <cell r="A166" t="str">
            <v>U-4.04.11</v>
          </cell>
          <cell r="B166" t="str">
            <v>Puerta Tipo P-7 metálica en lamina cold rolled calibre 18 rellenas de material contra fuego y termo acústico, con barra antipánico y ventanilla, pintura electrostática color anolock, ventanilla no menor a 0.30x0.30m</v>
          </cell>
          <cell r="C166" t="str">
            <v>m2</v>
          </cell>
          <cell r="D166">
            <v>305000</v>
          </cell>
        </row>
        <row r="167">
          <cell r="A167" t="str">
            <v>U-4.04.12</v>
          </cell>
          <cell r="B167" t="str">
            <v>Rejilla en aluminio CC - 6" x 4" de Colrejillas para bajantes de aguas lluvias.</v>
          </cell>
          <cell r="C167" t="str">
            <v>und</v>
          </cell>
          <cell r="D167">
            <v>19233</v>
          </cell>
        </row>
        <row r="168">
          <cell r="A168" t="str">
            <v>U-4.04.13</v>
          </cell>
          <cell r="B168" t="str">
            <v>Bajante de Aguas Lluvias PVC D=4" (incluye accesorios hasta empate con cuneta perimetral)</v>
          </cell>
          <cell r="C168" t="str">
            <v>ml</v>
          </cell>
          <cell r="D168">
            <v>21900</v>
          </cell>
        </row>
        <row r="169">
          <cell r="A169" t="str">
            <v>U-4.05.01</v>
          </cell>
          <cell r="B169" t="str">
            <v>Excavación manual en material común y disposición del material sobrante</v>
          </cell>
          <cell r="C169" t="str">
            <v>m3</v>
          </cell>
          <cell r="D169">
            <v>27274</v>
          </cell>
        </row>
        <row r="170">
          <cell r="A170" t="str">
            <v>U-4.05.02</v>
          </cell>
          <cell r="B170" t="str">
            <v>Relleno Tipo 2  (Recebo o material de prestamo seleccionado)</v>
          </cell>
          <cell r="C170" t="str">
            <v>m3</v>
          </cell>
          <cell r="D170">
            <v>30014</v>
          </cell>
        </row>
        <row r="171">
          <cell r="A171" t="str">
            <v>U-4.05.03</v>
          </cell>
          <cell r="B171" t="str">
            <v>Relleno Tipo 3  (Material seleccionado de la excavación)</v>
          </cell>
          <cell r="C171" t="str">
            <v>m3</v>
          </cell>
          <cell r="D171">
            <v>12074</v>
          </cell>
        </row>
        <row r="172">
          <cell r="A172" t="str">
            <v>U-4.05.04</v>
          </cell>
          <cell r="B172" t="str">
            <v>Suministro y colocación Concreto Clase G (14.0 Mpa; 140 kg/cm2; 2000 PSI Ciclópeo) para Muros Interiores</v>
          </cell>
          <cell r="C172" t="str">
            <v>m3</v>
          </cell>
          <cell r="D172">
            <v>276317</v>
          </cell>
        </row>
        <row r="173">
          <cell r="A173" t="str">
            <v>U-4.05.05</v>
          </cell>
          <cell r="B173" t="str">
            <v>Suministro y colocación Concreto Clase F (14.0 Mpa; 140 kg/cm2; 2000 PSI para solado)</v>
          </cell>
          <cell r="C173" t="str">
            <v>m3</v>
          </cell>
          <cell r="D173">
            <v>381672</v>
          </cell>
        </row>
        <row r="174">
          <cell r="A174" t="str">
            <v>U-4.05.06</v>
          </cell>
          <cell r="B174" t="str">
            <v>Suministro y colocación Concreto Clase D (21.0 Mpa; 210 kg/cm2; 3000 PSI) para cimientos</v>
          </cell>
          <cell r="C174" t="str">
            <v>m3</v>
          </cell>
          <cell r="D174">
            <v>465971</v>
          </cell>
        </row>
        <row r="175">
          <cell r="A175" t="str">
            <v>U-4.05.07</v>
          </cell>
          <cell r="B175" t="str">
            <v>Suministro y colocación Concreto Clase D (21.0 Mpa; 210 kg/cm2; 3000 PSI) para Placa de Piso</v>
          </cell>
          <cell r="C175" t="str">
            <v>m3</v>
          </cell>
          <cell r="D175">
            <v>467122</v>
          </cell>
        </row>
        <row r="176">
          <cell r="A176" t="str">
            <v>U-4.05.08</v>
          </cell>
          <cell r="B176" t="str">
            <v>Suministro y colocación Concreto Clase D (21.0 Mpa; 210 kg/cm2; 3000 PSI) para Vigas de Amarre Muros Internos</v>
          </cell>
          <cell r="C176" t="str">
            <v>m3</v>
          </cell>
          <cell r="D176">
            <v>452229</v>
          </cell>
        </row>
        <row r="177">
          <cell r="A177" t="str">
            <v>U-4.05.09</v>
          </cell>
          <cell r="B177" t="str">
            <v>Suministro y colocación Concreto Clase D (21.0 Mpa; 210 kg/cm2; 3000 PSI) para Columnas</v>
          </cell>
          <cell r="C177" t="str">
            <v>m3</v>
          </cell>
          <cell r="D177">
            <v>494325</v>
          </cell>
        </row>
        <row r="178">
          <cell r="A178" t="str">
            <v>U-4.05.10</v>
          </cell>
          <cell r="B178" t="str">
            <v>Suministro y colocación Concreto Clase D (21.0 Mpa; 210 kg/cm2; 3000 PSI) para Vigas Aéreas (incluye placa de voladizo)</v>
          </cell>
          <cell r="C178" t="str">
            <v>m3</v>
          </cell>
          <cell r="D178">
            <v>491091</v>
          </cell>
        </row>
        <row r="179">
          <cell r="A179" t="str">
            <v>U-4.05.11</v>
          </cell>
          <cell r="B179" t="str">
            <v>Suministro y colocación Concreto Clase D (21.0 Mpa; 210 kg/cm2; 3000 PSI) para Riostras</v>
          </cell>
          <cell r="C179" t="str">
            <v>m3</v>
          </cell>
          <cell r="D179">
            <v>491091</v>
          </cell>
        </row>
        <row r="180">
          <cell r="A180" t="str">
            <v>U-4.05.12</v>
          </cell>
          <cell r="B180" t="str">
            <v>Suministro y colocación Concreto Clase D (21.0 Mpa; 210 kg/cm2; 3000 PSI) para Placa Aligerada de Cubierta</v>
          </cell>
          <cell r="C180" t="str">
            <v>m2</v>
          </cell>
          <cell r="D180">
            <v>74335</v>
          </cell>
        </row>
        <row r="181">
          <cell r="A181" t="str">
            <v>U-4.05.13</v>
          </cell>
          <cell r="B181" t="str">
            <v>Varillas Corrugadas Acero A-706; Fy =420 Mpa, 4200 kg/cm2, 60000 PSI</v>
          </cell>
          <cell r="C181" t="str">
            <v>kg</v>
          </cell>
          <cell r="D181">
            <v>2786</v>
          </cell>
        </row>
        <row r="182">
          <cell r="A182" t="str">
            <v>U-4.05.14</v>
          </cell>
          <cell r="B182" t="str">
            <v>Malla Electrosoldada Acero G-485; Fy =550 Mpa, 5500 kg/cm2, 4mmX150mmX150mm</v>
          </cell>
          <cell r="C182" t="str">
            <v>kg</v>
          </cell>
          <cell r="D182">
            <v>2997</v>
          </cell>
        </row>
        <row r="183">
          <cell r="A183" t="str">
            <v>U-4.05.15</v>
          </cell>
          <cell r="B183" t="str">
            <v>Malla Electrosoldada Acero G-485; Fy =550 Mpa, 5500 kg/cm2, 5mmX150mmX150mm</v>
          </cell>
          <cell r="C183" t="str">
            <v>kg</v>
          </cell>
          <cell r="D183">
            <v>2997</v>
          </cell>
        </row>
        <row r="184">
          <cell r="A184" t="str">
            <v>U-4.05.16</v>
          </cell>
          <cell r="B184" t="str">
            <v>Impermeabilización de Cubierta en Membrana PVC Termosoldada tipo SikaPlan 12GCO (12mm)</v>
          </cell>
          <cell r="C184" t="str">
            <v>m2</v>
          </cell>
          <cell r="D184">
            <v>42996</v>
          </cell>
        </row>
        <row r="185">
          <cell r="A185" t="str">
            <v>U-4.05.17</v>
          </cell>
          <cell r="B185" t="str">
            <v>Andén en Concreto Simple Clase E (17.5 Mpa; 175 kg/cm2; 2500 PSI), e=0.15m</v>
          </cell>
          <cell r="C185" t="str">
            <v>m2</v>
          </cell>
          <cell r="D185">
            <v>52299</v>
          </cell>
        </row>
        <row r="186">
          <cell r="A186" t="str">
            <v>U-4.05.18</v>
          </cell>
          <cell r="B186" t="str">
            <v>Suministro y colocación Concreto Clase D (21.0 Mpa; 210 kg/cm2; 3000 PSI) para Placa de Piso</v>
          </cell>
          <cell r="C186" t="str">
            <v>m3</v>
          </cell>
          <cell r="D186">
            <v>450317</v>
          </cell>
        </row>
        <row r="187">
          <cell r="A187" t="str">
            <v>U-4.05.19</v>
          </cell>
          <cell r="B187" t="str">
            <v>Cerramiento Perimetral en Malla Eslabonada Calibre 9, 2"x2" (Incluye Postes)</v>
          </cell>
          <cell r="C187" t="str">
            <v>ml</v>
          </cell>
          <cell r="D187">
            <v>95001</v>
          </cell>
        </row>
        <row r="188">
          <cell r="A188" t="str">
            <v>U-4.06.01</v>
          </cell>
          <cell r="B188" t="str">
            <v>Muro en Ladrillo Prensado Liviano 24,5 x 12 x 5,5 color terracota Santa Fe e = 0,12m</v>
          </cell>
          <cell r="C188" t="str">
            <v>m2</v>
          </cell>
          <cell r="D188">
            <v>56013</v>
          </cell>
        </row>
        <row r="189">
          <cell r="A189" t="str">
            <v>U-4.06.02</v>
          </cell>
          <cell r="B189" t="str">
            <v>Muro Perimetral de Cubierta en Ladrillo Prensado Liviano 24,5 x 12 x 7 color terracota Sante Fe e = 0,055m</v>
          </cell>
          <cell r="C189" t="str">
            <v>m2</v>
          </cell>
          <cell r="D189">
            <v>56013</v>
          </cell>
        </row>
        <row r="190">
          <cell r="A190" t="str">
            <v>U-4.06.03</v>
          </cell>
          <cell r="B190" t="str">
            <v>Piso en Baldosa Tráfico Pesado Tipo Piedra CID Riversand ALFA 0.45x0.45m</v>
          </cell>
          <cell r="C190" t="str">
            <v>m2</v>
          </cell>
          <cell r="D190">
            <v>41268</v>
          </cell>
        </row>
        <row r="191">
          <cell r="A191" t="str">
            <v>U-4.06.04</v>
          </cell>
          <cell r="B191" t="str">
            <v>Guardaescoba Piedra Cid River Sand ALFA  9 x 45</v>
          </cell>
          <cell r="C191" t="str">
            <v>ml</v>
          </cell>
          <cell r="D191">
            <v>4059</v>
          </cell>
        </row>
        <row r="192">
          <cell r="A192" t="str">
            <v>U-4.06.05</v>
          </cell>
          <cell r="B192" t="str">
            <v>Pañete en mortero 1:5 e=0.02m</v>
          </cell>
          <cell r="C192" t="str">
            <v>m2</v>
          </cell>
          <cell r="D192">
            <v>8977</v>
          </cell>
        </row>
        <row r="193">
          <cell r="A193" t="str">
            <v>U-4.06.06</v>
          </cell>
          <cell r="B193" t="str">
            <v>Estuco y Pintura tipo Viniltex de Pintuco color almendra (3 manos)</v>
          </cell>
          <cell r="C193" t="str">
            <v>m2</v>
          </cell>
          <cell r="D193">
            <v>9879</v>
          </cell>
        </row>
        <row r="194">
          <cell r="A194" t="str">
            <v>U-4.06.07</v>
          </cell>
          <cell r="B194" t="str">
            <v>Ventana tipo V-1 módulo de cuerpo fijo serie M-338 en aluminio anodizado 5030 anolock, cristal laminado termoacústico polarizado y alfajia LEH-413 (8cms)</v>
          </cell>
          <cell r="C194" t="str">
            <v>m2</v>
          </cell>
          <cell r="D194">
            <v>480000</v>
          </cell>
        </row>
        <row r="195">
          <cell r="A195" t="str">
            <v>U-4.06.08</v>
          </cell>
          <cell r="B195" t="str">
            <v>Puerta Tipo P-1 metálica en lamina cold rolled calibre 18 rellenas de material contra fuego y termo acústico, con barra antipánico y ventanilla, pintura electrostática color anolock, ventanilla con puerta batiente (0.90x2m acceso personal)</v>
          </cell>
          <cell r="C195" t="str">
            <v>m2</v>
          </cell>
          <cell r="D195">
            <v>670000</v>
          </cell>
        </row>
        <row r="196">
          <cell r="A196" t="str">
            <v>U-4.06.09</v>
          </cell>
          <cell r="B196" t="str">
            <v>Puerta Tipo P-2 metálica en lamina cold rolled calibre 18 rejilla de ventilación, con barra antipánico, pintura electrostática color anolock, ventanilla no menor a 0.30x0.30m</v>
          </cell>
          <cell r="C196" t="str">
            <v>m2</v>
          </cell>
          <cell r="D196">
            <v>305000</v>
          </cell>
        </row>
        <row r="197">
          <cell r="A197" t="str">
            <v>U-4.06.10</v>
          </cell>
          <cell r="B197" t="str">
            <v>Puerta Tipo P-3 metálica en lamina cold rolled calibre 18 rellenas de material contra fuego y termo acústico, con barra antipánico y ventanilla, pintura electrostática color anolock.</v>
          </cell>
          <cell r="C197" t="str">
            <v>m2</v>
          </cell>
          <cell r="D197">
            <v>380000</v>
          </cell>
        </row>
        <row r="198">
          <cell r="A198" t="str">
            <v>U-4.06.11</v>
          </cell>
          <cell r="B198" t="str">
            <v>Puerta Tipo P-4 metálica en lamina cold rolled calibre 18 rejilla de ventilación, con barra antipánico, pintura electrostática color anolock, ventanilla no menor a 0.80x0.30m</v>
          </cell>
          <cell r="C198" t="str">
            <v>m2</v>
          </cell>
          <cell r="D198">
            <v>2100000</v>
          </cell>
        </row>
        <row r="199">
          <cell r="A199" t="str">
            <v>U-4.06.12</v>
          </cell>
          <cell r="B199" t="str">
            <v>Puerta Tipo P-5 metálica en lamina cold rolled calibre 18 rellenas de material contra fuego y termoacústico con barra antipánico, pintura electrostática color anolock, ventanilla no menor a 0.80x0.30m, persiana superior en lámina para ventilación</v>
          </cell>
          <cell r="C199" t="str">
            <v>m2</v>
          </cell>
          <cell r="D199">
            <v>500000</v>
          </cell>
        </row>
        <row r="200">
          <cell r="A200" t="str">
            <v>U-4.06.13</v>
          </cell>
          <cell r="B200" t="str">
            <v>Rejilla en aluminio CC - 6" x 4" de Colrejillas para bajantes de aguas lluvias.</v>
          </cell>
          <cell r="C200" t="str">
            <v>und</v>
          </cell>
          <cell r="D200">
            <v>19233</v>
          </cell>
        </row>
        <row r="201">
          <cell r="A201" t="str">
            <v>U-4.06.14</v>
          </cell>
          <cell r="B201" t="str">
            <v>Bajante de Aguas Lluvias PVC D=4" (incluye accesorios hasta empate con cuneta perimetral)</v>
          </cell>
          <cell r="C201" t="str">
            <v>ml</v>
          </cell>
          <cell r="D201">
            <v>21900</v>
          </cell>
        </row>
        <row r="202">
          <cell r="A202" t="str">
            <v>U-5.01.01</v>
          </cell>
          <cell r="B202" t="str">
            <v>Excavación manual en material común y disposición del material sobrante</v>
          </cell>
          <cell r="C202" t="str">
            <v>m3</v>
          </cell>
          <cell r="D202">
            <v>27274</v>
          </cell>
        </row>
        <row r="203">
          <cell r="A203" t="str">
            <v>U-5.01.02</v>
          </cell>
          <cell r="B203" t="str">
            <v>Relleno Tipo 2  (Recebo o material de prestamo seleccionado)</v>
          </cell>
          <cell r="C203" t="str">
            <v>m3</v>
          </cell>
          <cell r="D203">
            <v>30014</v>
          </cell>
        </row>
        <row r="204">
          <cell r="A204" t="str">
            <v>U-5.01.03</v>
          </cell>
          <cell r="B204" t="str">
            <v>Relleno Tipo 3  (Material seleccionado de la excavación)</v>
          </cell>
          <cell r="C204" t="str">
            <v>m3</v>
          </cell>
          <cell r="D204">
            <v>12074</v>
          </cell>
        </row>
        <row r="205">
          <cell r="A205" t="str">
            <v>U-5.01.04</v>
          </cell>
          <cell r="B205" t="str">
            <v>Suministro y colocación Concreto Clase F (14.0 Mpa; 140 kg/cm2; 2000 PSI)</v>
          </cell>
          <cell r="C205" t="str">
            <v>m3</v>
          </cell>
          <cell r="D205">
            <v>381672</v>
          </cell>
        </row>
        <row r="206">
          <cell r="A206" t="str">
            <v>U-5.01.05</v>
          </cell>
          <cell r="B206" t="str">
            <v>Suministro y colocación Concreto Clase D (21.0 Mpa; 210 kg/cm2; 3000 PSI) para Pedestales</v>
          </cell>
          <cell r="C206" t="str">
            <v>m3</v>
          </cell>
          <cell r="D206">
            <v>460934</v>
          </cell>
        </row>
        <row r="207">
          <cell r="A207" t="str">
            <v>U-5.01.06</v>
          </cell>
          <cell r="B207" t="str">
            <v>Suministro y colocación Concreto Clase D (21.0 Mpa; 210 kg/cm2; 3000 PSI) para Vigas de Amarre</v>
          </cell>
          <cell r="C207" t="str">
            <v>m3</v>
          </cell>
          <cell r="D207">
            <v>460038</v>
          </cell>
        </row>
        <row r="208">
          <cell r="A208" t="str">
            <v>U-5.01.07</v>
          </cell>
          <cell r="B208" t="str">
            <v>Suministro y colocación Concreto Clase D (21.0 Mpa; 210 kg/cm2; 3000 PSI) para Zapatas</v>
          </cell>
          <cell r="C208" t="str">
            <v>m3</v>
          </cell>
          <cell r="D208">
            <v>458606</v>
          </cell>
        </row>
        <row r="209">
          <cell r="A209" t="str">
            <v>U-5.01.08</v>
          </cell>
          <cell r="B209" t="str">
            <v>Suministro y colocación Concreto Clase D (21.0 Mpa; 210 kg/cm2; 3000 PSI) para Placas</v>
          </cell>
          <cell r="C209" t="str">
            <v>m3</v>
          </cell>
          <cell r="D209">
            <v>467122</v>
          </cell>
        </row>
        <row r="210">
          <cell r="A210" t="str">
            <v>U-5.01.09</v>
          </cell>
          <cell r="B210" t="str">
            <v>Suministro y colocación Mortero de Nivelación (Grouting) tipo SikaGrout 200</v>
          </cell>
          <cell r="C210" t="str">
            <v>lt</v>
          </cell>
          <cell r="D210">
            <v>6082</v>
          </cell>
        </row>
        <row r="211">
          <cell r="A211" t="str">
            <v>U-5.01.10</v>
          </cell>
          <cell r="B211" t="str">
            <v>Varillas Corrugadas Acero A-706; Fy =420 Mpa, 4200 kg/cm2, 60000 PSI</v>
          </cell>
          <cell r="C211" t="str">
            <v>kg</v>
          </cell>
          <cell r="D211">
            <v>2786</v>
          </cell>
        </row>
        <row r="212">
          <cell r="A212" t="str">
            <v>U-5.01.11</v>
          </cell>
          <cell r="B212" t="str">
            <v>Malla Electrosoldada Acero G-485; Fy =550 Mpa, 5500 kg/cm2, 4mmX150mmX150mm</v>
          </cell>
          <cell r="C212" t="str">
            <v>kg</v>
          </cell>
          <cell r="D212">
            <v>2997</v>
          </cell>
        </row>
        <row r="213">
          <cell r="A213" t="str">
            <v>U-5.01.12</v>
          </cell>
          <cell r="B213" t="str">
            <v>Pernos de Anclaje en Acero Calidad SAE 1045</v>
          </cell>
          <cell r="C213" t="str">
            <v>kg</v>
          </cell>
          <cell r="D213">
            <v>15447</v>
          </cell>
        </row>
        <row r="214">
          <cell r="A214" t="str">
            <v>U-5.01.13</v>
          </cell>
          <cell r="B214" t="str">
            <v>Acero Estructural ASTM A36 (incluye pintura de recubrimiento)</v>
          </cell>
          <cell r="C214" t="str">
            <v>kg</v>
          </cell>
          <cell r="D214">
            <v>8500</v>
          </cell>
        </row>
        <row r="215">
          <cell r="A215" t="str">
            <v>U-5.01.14</v>
          </cell>
          <cell r="B215" t="str">
            <v>Cubierta liviana en Teja Ondulada de Fibrocemento tipo P-7 de Eternit, Color</v>
          </cell>
          <cell r="C215" t="str">
            <v>m2</v>
          </cell>
          <cell r="D215">
            <v>39178</v>
          </cell>
        </row>
        <row r="216">
          <cell r="A216" t="str">
            <v>U-5.01.15</v>
          </cell>
          <cell r="B216" t="str">
            <v>Canal en Lámina Galvanizada Calibre 18, a = 1.1 m</v>
          </cell>
          <cell r="C216" t="str">
            <v>ml</v>
          </cell>
          <cell r="D216">
            <v>110000</v>
          </cell>
        </row>
        <row r="217">
          <cell r="A217" t="str">
            <v>U-5.02.01</v>
          </cell>
          <cell r="B217" t="str">
            <v>Excavación manual en material común y disposición del material sobrante</v>
          </cell>
          <cell r="C217" t="str">
            <v>m3</v>
          </cell>
          <cell r="D217">
            <v>27274</v>
          </cell>
        </row>
        <row r="218">
          <cell r="A218" t="str">
            <v>U-5.02.02</v>
          </cell>
          <cell r="B218" t="str">
            <v>Relleno Tipo 2  (Recebo o material de prestamo seleccionado)</v>
          </cell>
          <cell r="C218" t="str">
            <v>m3</v>
          </cell>
          <cell r="D218">
            <v>30014</v>
          </cell>
        </row>
        <row r="219">
          <cell r="A219" t="str">
            <v>U-5.02.03</v>
          </cell>
          <cell r="B219" t="str">
            <v>Relleno Tipo 3  (Material seleccionado de la excavación)</v>
          </cell>
          <cell r="C219" t="str">
            <v>m3</v>
          </cell>
          <cell r="D219">
            <v>12074</v>
          </cell>
        </row>
        <row r="220">
          <cell r="A220" t="str">
            <v>U-5.02.04</v>
          </cell>
          <cell r="B220" t="str">
            <v>Suministro y colocación Concreto Clase F (14.0 Mpa; 140 kg/cm2; 2000 PSI)</v>
          </cell>
          <cell r="C220" t="str">
            <v>m3</v>
          </cell>
          <cell r="D220">
            <v>381672</v>
          </cell>
        </row>
        <row r="221">
          <cell r="A221" t="str">
            <v>U-5.02.05</v>
          </cell>
          <cell r="B221" t="str">
            <v>Suministro y colocación Concreto Clase D (21.0 Mpa; 210 kg/cm2; 3000 PSI) para Pedestales</v>
          </cell>
          <cell r="C221" t="str">
            <v>m3</v>
          </cell>
          <cell r="D221">
            <v>460934</v>
          </cell>
        </row>
        <row r="222">
          <cell r="A222" t="str">
            <v>U-5.02.06</v>
          </cell>
          <cell r="B222" t="str">
            <v>Suministro y colocación Concreto Clase D (21.0 Mpa; 210 kg/cm2; 3000 PSI) para Vigas de Amarre</v>
          </cell>
          <cell r="C222" t="str">
            <v>m3</v>
          </cell>
          <cell r="D222">
            <v>460038</v>
          </cell>
        </row>
        <row r="223">
          <cell r="A223" t="str">
            <v>U-5.02.07</v>
          </cell>
          <cell r="B223" t="str">
            <v>Suministro y colocación Concreto Clase D (21.0 Mpa; 210 kg/cm2; 3000 PSI) para Zapatas</v>
          </cell>
          <cell r="C223" t="str">
            <v>m3</v>
          </cell>
          <cell r="D223">
            <v>458606</v>
          </cell>
        </row>
        <row r="224">
          <cell r="A224" t="str">
            <v>U-5.02.08</v>
          </cell>
          <cell r="B224" t="str">
            <v>Suministro y colocación Concreto Clase D (21.0 Mpa; 210 kg/cm2; 3000 PSI) para Placas</v>
          </cell>
          <cell r="C224" t="str">
            <v>m3</v>
          </cell>
          <cell r="D224">
            <v>466122</v>
          </cell>
        </row>
        <row r="225">
          <cell r="A225" t="str">
            <v>U-5.02.09</v>
          </cell>
          <cell r="B225" t="str">
            <v>Suministro y colocación Mortero de Nivelación (Grouting) tipo SikaGrout 200</v>
          </cell>
          <cell r="C225" t="str">
            <v>lt</v>
          </cell>
          <cell r="D225">
            <v>6082</v>
          </cell>
        </row>
        <row r="226">
          <cell r="A226" t="str">
            <v>U-5.02.10</v>
          </cell>
          <cell r="B226" t="str">
            <v>Varillas Corrugadas Acero A-706; Fy =420 Mpa, 4200 kg/cm2, 60000 PSI</v>
          </cell>
          <cell r="C226" t="str">
            <v>kg</v>
          </cell>
          <cell r="D226">
            <v>2786</v>
          </cell>
        </row>
        <row r="227">
          <cell r="A227" t="str">
            <v>U-5.02.11</v>
          </cell>
          <cell r="B227" t="str">
            <v>Malla Electrosoldada Acero G-485; Fy =550 Mpa, 5500 kg/cm2, 4mmX150mmX150mm</v>
          </cell>
          <cell r="C227" t="str">
            <v>kg</v>
          </cell>
          <cell r="D227">
            <v>2997</v>
          </cell>
        </row>
        <row r="228">
          <cell r="A228" t="str">
            <v>U-5.02.12</v>
          </cell>
          <cell r="B228" t="str">
            <v>Pernos de Anclaje en Acero Calidad SAE 1045</v>
          </cell>
          <cell r="C228" t="str">
            <v>kg</v>
          </cell>
          <cell r="D228">
            <v>15447</v>
          </cell>
        </row>
        <row r="229">
          <cell r="A229" t="str">
            <v>U-5.02.13</v>
          </cell>
          <cell r="B229" t="str">
            <v>Acero Estructural ASTM A36 (incluye pintura de recubrimiento)</v>
          </cell>
          <cell r="C229" t="str">
            <v>kg</v>
          </cell>
          <cell r="D229">
            <v>8500</v>
          </cell>
        </row>
        <row r="230">
          <cell r="A230" t="str">
            <v>U-5.02.14</v>
          </cell>
          <cell r="B230" t="str">
            <v>Cubierta liviana en Teja Ondulada de Fibrocemento tipo P-7 de Eternit, Color</v>
          </cell>
          <cell r="C230" t="str">
            <v>m2</v>
          </cell>
          <cell r="D230">
            <v>39178</v>
          </cell>
        </row>
        <row r="231">
          <cell r="A231" t="str">
            <v>U-5.02.15</v>
          </cell>
          <cell r="B231" t="str">
            <v>Canal en Lámina Galvanizada Calibre 18, a = 1.1 m</v>
          </cell>
          <cell r="C231" t="str">
            <v>ml</v>
          </cell>
          <cell r="D231">
            <v>110000</v>
          </cell>
        </row>
        <row r="232">
          <cell r="A232" t="str">
            <v>U-5.03.01</v>
          </cell>
          <cell r="B232" t="str">
            <v>Excavación manual en material común y disposición del material sobrante</v>
          </cell>
          <cell r="C232" t="str">
            <v>m3</v>
          </cell>
          <cell r="D232">
            <v>27274</v>
          </cell>
        </row>
        <row r="233">
          <cell r="A233" t="str">
            <v>U-5.03.02</v>
          </cell>
          <cell r="B233" t="str">
            <v>Relleno Tipo 2  (Recebo o material de prestamo seleccionado)</v>
          </cell>
          <cell r="C233" t="str">
            <v>m3</v>
          </cell>
          <cell r="D233">
            <v>30014</v>
          </cell>
        </row>
        <row r="234">
          <cell r="A234" t="str">
            <v>U-5.03.03</v>
          </cell>
          <cell r="B234" t="str">
            <v>Relleno Tipo 3  (Material seleccionado de la excavación)</v>
          </cell>
          <cell r="C234" t="str">
            <v>m3</v>
          </cell>
          <cell r="D234">
            <v>12074</v>
          </cell>
        </row>
        <row r="235">
          <cell r="A235" t="str">
            <v>U-5.03.04</v>
          </cell>
          <cell r="B235" t="str">
            <v>Suministro y colocación Concreto Clase F (14.0 Mpa; 140 kg/cm2; 2000 PSI para solado)</v>
          </cell>
          <cell r="C235" t="str">
            <v>m3</v>
          </cell>
          <cell r="D235">
            <v>381672</v>
          </cell>
        </row>
        <row r="236">
          <cell r="A236" t="str">
            <v>U-5.03.05</v>
          </cell>
          <cell r="B236" t="str">
            <v>Suministro y colocación Concreto Clase D (21.0 Mpa; 210 kg/cm2; 3000 PSI) para Zapatas</v>
          </cell>
          <cell r="C236" t="str">
            <v>m3</v>
          </cell>
          <cell r="D236">
            <v>458606</v>
          </cell>
        </row>
        <row r="237">
          <cell r="A237" t="str">
            <v>U-5.03.06</v>
          </cell>
          <cell r="B237" t="str">
            <v>Suministro y colocación Concreto Clase D (21.0 Mpa; 210 kg/cm2; 3000 PSI) para Pedestales</v>
          </cell>
          <cell r="C237" t="str">
            <v>m3</v>
          </cell>
          <cell r="D237">
            <v>460934</v>
          </cell>
        </row>
        <row r="238">
          <cell r="A238" t="str">
            <v>U-5.03.07</v>
          </cell>
          <cell r="B238" t="str">
            <v>Suministro y colocación Concreto Clase D (21.0 Mpa; 210 kg/cm2; 3000 PSI) para Placa de Piso, e=0.1m</v>
          </cell>
          <cell r="C238" t="str">
            <v>m3</v>
          </cell>
          <cell r="D238">
            <v>467122</v>
          </cell>
        </row>
        <row r="239">
          <cell r="A239" t="str">
            <v>U-5.03.08</v>
          </cell>
          <cell r="B239" t="str">
            <v>Varillas Corrugadas Acero A-706; Fy =420 Mpa, 4200 kg/cm2, 60000 PSI</v>
          </cell>
          <cell r="C239" t="str">
            <v>kg</v>
          </cell>
          <cell r="D239">
            <v>2786</v>
          </cell>
        </row>
        <row r="240">
          <cell r="A240" t="str">
            <v>U-5.03.09</v>
          </cell>
          <cell r="B240" t="str">
            <v>Malla Electrosoldada Acero G-485; Fy =550 Mpa, 5500 kg/cm2, 3mmX150mmX150mm</v>
          </cell>
          <cell r="C240" t="str">
            <v>kg</v>
          </cell>
          <cell r="D240">
            <v>2997</v>
          </cell>
        </row>
        <row r="241">
          <cell r="A241" t="str">
            <v>U-5.03.10</v>
          </cell>
          <cell r="B241" t="str">
            <v>Acero Estructural ASTM A36 para Estructura de soporte TEA (incluye pernos, uniones y lámina alfajor 1/4")</v>
          </cell>
          <cell r="C241" t="str">
            <v>kg</v>
          </cell>
          <cell r="D241">
            <v>8500</v>
          </cell>
        </row>
        <row r="242">
          <cell r="A242" t="str">
            <v>U-5.03.11</v>
          </cell>
          <cell r="B242" t="str">
            <v>Acero Estructural ASTM A36 para Escalera metálica de estructura TEA (Incluye pernos y uniones)</v>
          </cell>
          <cell r="C242" t="str">
            <v>kg</v>
          </cell>
          <cell r="D242">
            <v>8500</v>
          </cell>
        </row>
        <row r="243">
          <cell r="A243" t="str">
            <v>U-5.04.01</v>
          </cell>
          <cell r="B243" t="str">
            <v>Excavación a máquina en material común y disposición del material sobrante</v>
          </cell>
          <cell r="C243" t="str">
            <v>m3</v>
          </cell>
          <cell r="D243">
            <v>19730</v>
          </cell>
        </row>
        <row r="244">
          <cell r="A244" t="str">
            <v>U-5.04.02</v>
          </cell>
          <cell r="B244" t="str">
            <v>Relleno Tipo 2  (Recebo o material de prestamo seleccionado)</v>
          </cell>
          <cell r="C244" t="str">
            <v>m3</v>
          </cell>
          <cell r="D244">
            <v>30014</v>
          </cell>
        </row>
        <row r="245">
          <cell r="A245" t="str">
            <v>U-5.04.03</v>
          </cell>
          <cell r="B245" t="str">
            <v>Relleno Tipo 3  (Material seleccionado de la excavación)</v>
          </cell>
          <cell r="C245" t="str">
            <v>m3</v>
          </cell>
          <cell r="D245">
            <v>12074</v>
          </cell>
        </row>
        <row r="246">
          <cell r="A246" t="str">
            <v>U-5.04.04</v>
          </cell>
          <cell r="B246" t="str">
            <v>Suministro y colocación Concreto Clase F (14.0 Mpa; 140 kg/cm2; 2000 PSI para solado)</v>
          </cell>
          <cell r="C246" t="str">
            <v>m3</v>
          </cell>
          <cell r="D246">
            <v>381672</v>
          </cell>
        </row>
        <row r="247">
          <cell r="A247" t="str">
            <v>U-5.04.05</v>
          </cell>
          <cell r="B247" t="str">
            <v>Suministro y colocación Concreto Clase D (21.0 Mpa; 210 kg/cm2; 3000 PSI) para Zapatas</v>
          </cell>
          <cell r="C247" t="str">
            <v>m3</v>
          </cell>
          <cell r="D247">
            <v>458606</v>
          </cell>
        </row>
        <row r="248">
          <cell r="A248" t="str">
            <v>U-5.04.06</v>
          </cell>
          <cell r="B248" t="str">
            <v>Suministro y colocación Concreto Clase D (21.0 Mpa; 210 kg/cm2; 3000 PSI) para Pedestales</v>
          </cell>
          <cell r="C248" t="str">
            <v>m3</v>
          </cell>
          <cell r="D248">
            <v>460934</v>
          </cell>
        </row>
        <row r="249">
          <cell r="A249" t="str">
            <v>U-5.04.07</v>
          </cell>
          <cell r="B249" t="str">
            <v>Suministro y colocación Concreto Clase D (21.0 Mpa; 210 kg/cm2; 3000 PSI) para Vigas de Amarre y Contrapesos</v>
          </cell>
          <cell r="C249" t="str">
            <v>m3</v>
          </cell>
          <cell r="D249">
            <v>460038</v>
          </cell>
        </row>
        <row r="250">
          <cell r="A250" t="str">
            <v>U-5.04.08</v>
          </cell>
          <cell r="B250" t="str">
            <v>Suministro y colocación Concreto Clase D (21.0 Mpa; 210 kg/cm2; 3000 PSI) para Placa de Piso, e=0.15m</v>
          </cell>
          <cell r="C250" t="str">
            <v>m3</v>
          </cell>
          <cell r="D250">
            <v>467122</v>
          </cell>
        </row>
        <row r="251">
          <cell r="A251" t="str">
            <v>U-5.04.09</v>
          </cell>
          <cell r="B251" t="str">
            <v>Suministro y colocación Mortero de Nivelación (Grouting) tipo SikaGrout 200</v>
          </cell>
          <cell r="C251" t="str">
            <v>lt</v>
          </cell>
          <cell r="D251">
            <v>6082</v>
          </cell>
        </row>
        <row r="252">
          <cell r="A252" t="str">
            <v>U-5.04.10</v>
          </cell>
          <cell r="B252" t="str">
            <v>Varillas Corrugadas Acero A-706; Fy =420 Mpa, 4200 kg/cm2, 60000 PSI</v>
          </cell>
          <cell r="C252" t="str">
            <v>kg</v>
          </cell>
          <cell r="D252">
            <v>2786</v>
          </cell>
        </row>
        <row r="253">
          <cell r="A253" t="str">
            <v>U-5.04.11</v>
          </cell>
          <cell r="B253" t="str">
            <v>Malla Electrosoldada Acero G-485; Fy =550 Mpa, 5500 kg/cm2, 4mmX150mmX150mm</v>
          </cell>
          <cell r="C253" t="str">
            <v>kg</v>
          </cell>
          <cell r="D253">
            <v>2997</v>
          </cell>
        </row>
        <row r="254">
          <cell r="A254" t="str">
            <v>U-6.01.01</v>
          </cell>
          <cell r="B254" t="str">
            <v>Excavación a máquina en material común y disposición del material sobrante</v>
          </cell>
          <cell r="C254" t="str">
            <v>m3</v>
          </cell>
          <cell r="D254">
            <v>19730</v>
          </cell>
        </row>
        <row r="255">
          <cell r="A255" t="str">
            <v>U-6.01.02</v>
          </cell>
          <cell r="B255" t="str">
            <v>Nivelación y Compactacion de Subrasante</v>
          </cell>
          <cell r="C255" t="str">
            <v>m2</v>
          </cell>
          <cell r="D255">
            <v>490</v>
          </cell>
        </row>
        <row r="256">
          <cell r="A256" t="str">
            <v>U-6.01.03</v>
          </cell>
          <cell r="B256" t="str">
            <v>Suministro y compactación de Afirmado (Relleno Tipo 4)</v>
          </cell>
          <cell r="C256" t="str">
            <v>m3</v>
          </cell>
          <cell r="D256">
            <v>28961</v>
          </cell>
        </row>
        <row r="257">
          <cell r="A257" t="str">
            <v>U-6.01.04</v>
          </cell>
          <cell r="B257" t="str">
            <v>Suministro y compactación de Subbase Granular (Relleno Tipo 4)</v>
          </cell>
          <cell r="C257" t="str">
            <v>m3</v>
          </cell>
          <cell r="D257">
            <v>34161</v>
          </cell>
        </row>
        <row r="258">
          <cell r="A258" t="str">
            <v>U-6.01.05</v>
          </cell>
          <cell r="B258" t="str">
            <v>Suministro y compactación de Base Granular (Relleno Tipo 5)</v>
          </cell>
          <cell r="C258" t="str">
            <v>m3</v>
          </cell>
          <cell r="D258">
            <v>41961</v>
          </cell>
        </row>
        <row r="259">
          <cell r="A259" t="str">
            <v>U-6.01.06</v>
          </cell>
          <cell r="B259" t="str">
            <v>Suministro y colocación de Tratamiento Superficial Doble</v>
          </cell>
          <cell r="C259" t="str">
            <v>m2</v>
          </cell>
          <cell r="D259">
            <v>5862</v>
          </cell>
        </row>
        <row r="260">
          <cell r="A260" t="str">
            <v>U-6.02.01</v>
          </cell>
          <cell r="B260" t="str">
            <v>Excavación a máquina en material común y disposición del material sobrante</v>
          </cell>
          <cell r="C260" t="str">
            <v>m3</v>
          </cell>
          <cell r="D260">
            <v>19730</v>
          </cell>
        </row>
        <row r="261">
          <cell r="A261" t="str">
            <v>U-6.02.02</v>
          </cell>
          <cell r="B261" t="str">
            <v>Nivelación y Compactacion de Subrasante</v>
          </cell>
          <cell r="C261" t="str">
            <v>m2</v>
          </cell>
          <cell r="D261">
            <v>490</v>
          </cell>
        </row>
        <row r="262">
          <cell r="A262" t="str">
            <v>U-6.02.03</v>
          </cell>
          <cell r="B262" t="str">
            <v>Suministro y compactación de Afirmado (Relleno Tipo 4)</v>
          </cell>
          <cell r="C262" t="str">
            <v>m3</v>
          </cell>
          <cell r="D262">
            <v>28961</v>
          </cell>
        </row>
        <row r="263">
          <cell r="A263" t="str">
            <v>U-6.02.04</v>
          </cell>
          <cell r="B263" t="str">
            <v>Suministro y compactación de Subbase Granular (Relleno Tipo 4)</v>
          </cell>
          <cell r="C263" t="str">
            <v>m3</v>
          </cell>
          <cell r="D263">
            <v>34161</v>
          </cell>
        </row>
        <row r="264">
          <cell r="A264" t="str">
            <v>U-6.02.05</v>
          </cell>
          <cell r="B264" t="str">
            <v>Suministro y compactación de Base Granular (Relleno Tipo 5)</v>
          </cell>
          <cell r="C264" t="str">
            <v>m3</v>
          </cell>
          <cell r="D264">
            <v>41961</v>
          </cell>
        </row>
        <row r="265">
          <cell r="A265" t="str">
            <v>U-6.02.06</v>
          </cell>
          <cell r="B265" t="str">
            <v>Suministro e Imprimación en emulsión tipo CRL-0</v>
          </cell>
          <cell r="C265" t="str">
            <v>m2</v>
          </cell>
          <cell r="D265">
            <v>1045</v>
          </cell>
        </row>
        <row r="266">
          <cell r="A266" t="str">
            <v>U-6.02.07</v>
          </cell>
          <cell r="B266" t="str">
            <v>Pavimento Flexible en Concreto Asfáltico, e=0.05m</v>
          </cell>
          <cell r="C266" t="str">
            <v>m3</v>
          </cell>
          <cell r="D266">
            <v>388513</v>
          </cell>
        </row>
        <row r="267">
          <cell r="A267" t="str">
            <v>U-6.03.01</v>
          </cell>
          <cell r="B267" t="str">
            <v>Excavación a máquina en material común y disposición del material sobrante</v>
          </cell>
          <cell r="C267" t="str">
            <v>m3</v>
          </cell>
          <cell r="D267">
            <v>19730</v>
          </cell>
        </row>
        <row r="268">
          <cell r="A268" t="str">
            <v>U-6.03.02</v>
          </cell>
          <cell r="B268" t="str">
            <v>Nivelación y Compactacion de Subrasante</v>
          </cell>
          <cell r="C268" t="str">
            <v>m2</v>
          </cell>
          <cell r="D268">
            <v>490</v>
          </cell>
        </row>
        <row r="269">
          <cell r="A269" t="str">
            <v>U-6.03.03</v>
          </cell>
          <cell r="B269" t="str">
            <v>Suministro y compactación de Afirmado (Relleno Tipo 4)</v>
          </cell>
          <cell r="C269" t="str">
            <v>m3</v>
          </cell>
          <cell r="D269">
            <v>28961</v>
          </cell>
        </row>
        <row r="270">
          <cell r="A270" t="str">
            <v>U-6.03.04</v>
          </cell>
          <cell r="B270" t="str">
            <v>Suministro y compactación de Subbase Granular (Relleno Tipo 4)</v>
          </cell>
          <cell r="C270" t="str">
            <v>m3</v>
          </cell>
          <cell r="D270">
            <v>34161</v>
          </cell>
        </row>
        <row r="271">
          <cell r="A271" t="str">
            <v>U-6.03.05</v>
          </cell>
          <cell r="B271" t="str">
            <v>Suministro y compactación de Base Granular (Relleno Tipo 5)</v>
          </cell>
          <cell r="C271" t="str">
            <v>m3</v>
          </cell>
          <cell r="D271">
            <v>41961</v>
          </cell>
        </row>
        <row r="272">
          <cell r="A272" t="str">
            <v>U-6.03.06</v>
          </cell>
          <cell r="B272" t="str">
            <v>Suministro y colocación de Tratamiento Superficial Doble</v>
          </cell>
          <cell r="C272" t="str">
            <v>m2</v>
          </cell>
          <cell r="D272">
            <v>5862</v>
          </cell>
        </row>
        <row r="273">
          <cell r="A273" t="str">
            <v>U-6.04.01</v>
          </cell>
          <cell r="B273" t="str">
            <v>Nivelación y Compactacion de Subrasante</v>
          </cell>
          <cell r="C273" t="str">
            <v>m2</v>
          </cell>
          <cell r="D273">
            <v>490</v>
          </cell>
        </row>
        <row r="274">
          <cell r="A274" t="str">
            <v>U-6.04.02</v>
          </cell>
          <cell r="B274" t="str">
            <v>Suministro y compactación de Subbase Granular (Relleno Tipo 4)</v>
          </cell>
          <cell r="C274" t="str">
            <v>m3</v>
          </cell>
          <cell r="D274">
            <v>34161</v>
          </cell>
        </row>
        <row r="275">
          <cell r="A275" t="str">
            <v>U-6.04.03</v>
          </cell>
          <cell r="B275" t="str">
            <v>Suministro y compactación de Base Granular (Relleno Tipo 5)</v>
          </cell>
          <cell r="C275" t="str">
            <v>m3</v>
          </cell>
          <cell r="D275">
            <v>41961</v>
          </cell>
        </row>
        <row r="276">
          <cell r="A276" t="str">
            <v>U-6.04.04</v>
          </cell>
          <cell r="B276" t="str">
            <v>Suministro e Imprimación en emulsión tipo CRL-0</v>
          </cell>
          <cell r="C276" t="str">
            <v>m2</v>
          </cell>
          <cell r="D276">
            <v>1045</v>
          </cell>
        </row>
        <row r="277">
          <cell r="A277" t="str">
            <v>U-6.04.05</v>
          </cell>
          <cell r="B277" t="str">
            <v>Pavimento Flexible en Concreto Asfáltico, e=0.05m</v>
          </cell>
          <cell r="C277" t="str">
            <v>m3</v>
          </cell>
          <cell r="D277">
            <v>388513</v>
          </cell>
        </row>
        <row r="278">
          <cell r="A278" t="str">
            <v>U-6.05.01</v>
          </cell>
          <cell r="B278" t="str">
            <v>Nivelación y Compactacion de Subrasante</v>
          </cell>
          <cell r="C278" t="str">
            <v>m2</v>
          </cell>
          <cell r="D278">
            <v>490</v>
          </cell>
        </row>
        <row r="279">
          <cell r="A279" t="str">
            <v>U-6.05.02</v>
          </cell>
          <cell r="B279" t="str">
            <v>Suministro y compactación de Subbase Granular (Relleno Tipo 4)</v>
          </cell>
          <cell r="C279" t="str">
            <v>m3</v>
          </cell>
          <cell r="D279">
            <v>34161</v>
          </cell>
        </row>
        <row r="280">
          <cell r="A280" t="str">
            <v>U-6.05.03</v>
          </cell>
          <cell r="B280" t="str">
            <v>Suministro y compactación de Base Granular (Relleno Tipo 5)</v>
          </cell>
          <cell r="C280" t="str">
            <v>m3</v>
          </cell>
          <cell r="D280">
            <v>41961</v>
          </cell>
        </row>
        <row r="281">
          <cell r="A281" t="str">
            <v>U-6.05.04</v>
          </cell>
          <cell r="B281" t="str">
            <v>Suministro e Imprimación en emulsión tipo CRL-0</v>
          </cell>
          <cell r="C281" t="str">
            <v>m2</v>
          </cell>
          <cell r="D281">
            <v>1045</v>
          </cell>
        </row>
        <row r="282">
          <cell r="A282" t="str">
            <v>U-6.05.05</v>
          </cell>
          <cell r="B282" t="str">
            <v>Pavimento Flexible en Concreto Asfáltico, e=0.05m</v>
          </cell>
          <cell r="C282" t="str">
            <v>m3</v>
          </cell>
          <cell r="D282">
            <v>388513</v>
          </cell>
        </row>
        <row r="283">
          <cell r="A283" t="str">
            <v>U-6.06.01</v>
          </cell>
          <cell r="B283" t="str">
            <v>Nivelación y Compactacion de Subrasante</v>
          </cell>
          <cell r="C283" t="str">
            <v>m2</v>
          </cell>
          <cell r="D283">
            <v>490</v>
          </cell>
        </row>
        <row r="284">
          <cell r="A284" t="str">
            <v>U-6.06.02</v>
          </cell>
          <cell r="B284" t="str">
            <v>Suministro y compactación de Subbase Granular (Relleno Tipo 4)</v>
          </cell>
          <cell r="C284" t="str">
            <v>m3</v>
          </cell>
          <cell r="D284">
            <v>34161</v>
          </cell>
        </row>
        <row r="285">
          <cell r="A285" t="str">
            <v>U-6.06.03</v>
          </cell>
          <cell r="B285" t="str">
            <v>Suministro y compactación de Base Granular (Relleno Tipo 5)</v>
          </cell>
          <cell r="C285" t="str">
            <v>m3</v>
          </cell>
          <cell r="D285">
            <v>41961</v>
          </cell>
        </row>
        <row r="286">
          <cell r="A286" t="str">
            <v>U-6.06.04</v>
          </cell>
          <cell r="B286" t="str">
            <v>Suministro e Imprimación en emulsión tipo CRL-0</v>
          </cell>
          <cell r="C286" t="str">
            <v>m2</v>
          </cell>
          <cell r="D286">
            <v>1045</v>
          </cell>
        </row>
        <row r="287">
          <cell r="A287" t="str">
            <v>U-6.06.05</v>
          </cell>
          <cell r="B287" t="str">
            <v>Pavimento Flexible en Concreto Asfáltico, e=0.05m</v>
          </cell>
          <cell r="C287" t="str">
            <v>m3</v>
          </cell>
          <cell r="D287">
            <v>388513</v>
          </cell>
        </row>
        <row r="288">
          <cell r="A288" t="str">
            <v>U-6.07.01</v>
          </cell>
          <cell r="B288" t="str">
            <v>Excavación manual en material común y disposición del material sobrante</v>
          </cell>
          <cell r="C288" t="str">
            <v>m3</v>
          </cell>
          <cell r="D288">
            <v>27274</v>
          </cell>
        </row>
        <row r="289">
          <cell r="A289" t="str">
            <v>U-6.07.02</v>
          </cell>
          <cell r="B289" t="str">
            <v>Relleno Tipo 2  (Recebo o material de prestamo seleccionado)</v>
          </cell>
          <cell r="C289" t="str">
            <v>m3</v>
          </cell>
          <cell r="D289">
            <v>30014</v>
          </cell>
        </row>
        <row r="290">
          <cell r="A290" t="str">
            <v>U-6.07.03</v>
          </cell>
          <cell r="B290" t="str">
            <v>Suministro y colocación Concreto Clase F (14.0 Mpa; 140 kg/cm2; 2000 PSI para solado)</v>
          </cell>
          <cell r="C290" t="str">
            <v>m3</v>
          </cell>
          <cell r="D290">
            <v>381672</v>
          </cell>
        </row>
        <row r="291">
          <cell r="A291" t="str">
            <v>U-6.07.04</v>
          </cell>
          <cell r="B291" t="str">
            <v>Suministro y colocación Concreto Clase D (21.0 Mpa; 210 kg/cm2; 3000 PSI) para Muros</v>
          </cell>
          <cell r="C291" t="str">
            <v>m3</v>
          </cell>
          <cell r="D291">
            <v>500774</v>
          </cell>
        </row>
        <row r="292">
          <cell r="A292" t="str">
            <v>U-6.07.05</v>
          </cell>
          <cell r="B292" t="str">
            <v>Varillas Corrugadas Acero A-706; Fy =420 Mpa, 4200 kg/cm2, 60000 PSI</v>
          </cell>
          <cell r="C292" t="str">
            <v>kg</v>
          </cell>
          <cell r="D292">
            <v>2786</v>
          </cell>
        </row>
        <row r="293">
          <cell r="A293" t="str">
            <v>U-7.01.01</v>
          </cell>
          <cell r="B293" t="str">
            <v>Excavación manual en material común y disposición del material sobrante</v>
          </cell>
          <cell r="C293" t="str">
            <v>m3</v>
          </cell>
          <cell r="D293">
            <v>27274</v>
          </cell>
        </row>
        <row r="294">
          <cell r="A294" t="str">
            <v>U-7.01.02</v>
          </cell>
          <cell r="B294" t="str">
            <v>Relleno Tipo 2  (Recebo o material de prestamo seleccionado)</v>
          </cell>
          <cell r="C294" t="str">
            <v>m3</v>
          </cell>
          <cell r="D294">
            <v>30014</v>
          </cell>
        </row>
        <row r="295">
          <cell r="A295" t="str">
            <v>U-7.01.03</v>
          </cell>
          <cell r="B295" t="str">
            <v>Suministro y colocación Concreto Clase F (14.0 Mpa; 140 kg/cm2; 2000 PSI) para solado Canal Perimetral Edificio de Operaciones</v>
          </cell>
          <cell r="C295" t="str">
            <v>m3</v>
          </cell>
          <cell r="D295">
            <v>381672</v>
          </cell>
        </row>
        <row r="296">
          <cell r="A296" t="str">
            <v>U-7.01.04</v>
          </cell>
          <cell r="B296" t="str">
            <v>Canal Perimetral 0.25mx0.30m en Concreto Clase E (17.5 Mpa; 175 kg/cm2; 2500 PSI) Edificio de Operaciones (Incluye rejilla metálica) (Incluye refuerzo, base y relleno)</v>
          </cell>
          <cell r="C296" t="str">
            <v>ml</v>
          </cell>
          <cell r="D296">
            <v>200421</v>
          </cell>
        </row>
        <row r="297">
          <cell r="A297" t="str">
            <v>U-7.02.01</v>
          </cell>
          <cell r="B297" t="str">
            <v>Excavación manual en material común y disposición del material sobrante</v>
          </cell>
          <cell r="C297" t="str">
            <v>m3</v>
          </cell>
          <cell r="D297">
            <v>27274</v>
          </cell>
        </row>
        <row r="298">
          <cell r="A298" t="str">
            <v>U-7.02.02</v>
          </cell>
          <cell r="B298" t="str">
            <v>Relleno Tipo 2  (Recebo o material de prestamo seleccionado)</v>
          </cell>
          <cell r="C298" t="str">
            <v>m3</v>
          </cell>
          <cell r="D298">
            <v>30014</v>
          </cell>
        </row>
        <row r="299">
          <cell r="A299" t="str">
            <v>U-7.02.03</v>
          </cell>
          <cell r="B299" t="str">
            <v>Suministro y colocación Concreto Clase F (14.0 Mpa; 140 kg/cm2; 2000 PSI) para solado Canal Perimetral Edificio CDP y CCM Bombas PIA</v>
          </cell>
          <cell r="C299" t="str">
            <v>m3</v>
          </cell>
          <cell r="D299">
            <v>381672</v>
          </cell>
        </row>
        <row r="300">
          <cell r="A300" t="str">
            <v>U-7.02.04</v>
          </cell>
          <cell r="B300" t="str">
            <v>Canal Perimetral 0.25mx0.30m en Concreto Clase E (17.5 Mpa; 175 kg/cm2; 2500 PSI) Edificio CDP y CCM Bombas PIA (Incluye refuerzo, base y relleno)</v>
          </cell>
          <cell r="C300" t="str">
            <v>ml</v>
          </cell>
          <cell r="D300">
            <v>200421</v>
          </cell>
        </row>
        <row r="301">
          <cell r="A301" t="str">
            <v>U-7.03.01</v>
          </cell>
          <cell r="B301" t="str">
            <v>Excavación manual en material común y disposición del material sobrante</v>
          </cell>
          <cell r="C301" t="str">
            <v>m3</v>
          </cell>
          <cell r="D301">
            <v>27274</v>
          </cell>
        </row>
        <row r="302">
          <cell r="A302" t="str">
            <v>U-7.03.02</v>
          </cell>
          <cell r="B302" t="str">
            <v>Relleno Tipo 2  (Recebo o material de prestamo seleccionado)</v>
          </cell>
          <cell r="C302" t="str">
            <v>m3</v>
          </cell>
          <cell r="D302">
            <v>30014</v>
          </cell>
        </row>
        <row r="303">
          <cell r="A303" t="str">
            <v>U-7.03.03</v>
          </cell>
          <cell r="B303" t="str">
            <v>Suministro y colocación Concreto Clase F (14.0 Mpa; 140 kg/cm2; 2000 PSI) para solado Canal Perimetral Edificio CDP y CCM Bombas PIA</v>
          </cell>
          <cell r="C303" t="str">
            <v>m3</v>
          </cell>
          <cell r="D303">
            <v>381672</v>
          </cell>
        </row>
        <row r="304">
          <cell r="A304" t="str">
            <v>U-7.03.04</v>
          </cell>
          <cell r="B304" t="str">
            <v>Canal Perimetral 0.25mx0.30m en Concreto Clase E (17.5 Mpa; 175 kg/cm2; 2500 PSI) Edificio CDP y CCM Bombas PIA (Incluye refuerzo, base y relleno)</v>
          </cell>
          <cell r="C304" t="str">
            <v>ml</v>
          </cell>
          <cell r="D304">
            <v>200421</v>
          </cell>
        </row>
        <row r="305">
          <cell r="A305" t="str">
            <v>U-7.05.01</v>
          </cell>
          <cell r="B305" t="str">
            <v>Excavación a máquina en material común y disposición del material sobrante</v>
          </cell>
          <cell r="C305" t="str">
            <v>m3</v>
          </cell>
          <cell r="D305">
            <v>19730</v>
          </cell>
        </row>
        <row r="306">
          <cell r="A306" t="str">
            <v>U-7.05.02</v>
          </cell>
          <cell r="B306" t="str">
            <v>Suministro y colocación Concreto Clase F (14.0 Mpa; 140 kg/cm2; 2000 PSI para solado)</v>
          </cell>
          <cell r="C306" t="str">
            <v>m3</v>
          </cell>
          <cell r="D306">
            <v>381672</v>
          </cell>
        </row>
        <row r="307">
          <cell r="A307" t="str">
            <v>U-7.05.03</v>
          </cell>
          <cell r="B307" t="str">
            <v>Suministro y colocación Concreto Clase C (28.0 Mpa; 280 kg/cm2; 4000 PSI) para Muros</v>
          </cell>
          <cell r="C307" t="str">
            <v>m3</v>
          </cell>
          <cell r="D307">
            <v>536259</v>
          </cell>
        </row>
        <row r="308">
          <cell r="A308" t="str">
            <v>U-7.05.04</v>
          </cell>
          <cell r="B308" t="str">
            <v>Varillas Corrugadas Acero A-706; Fy =420 Mpa, 4200 kg/cm2, 60000 PSI</v>
          </cell>
          <cell r="C308" t="str">
            <v>kg</v>
          </cell>
          <cell r="D308">
            <v>2786</v>
          </cell>
        </row>
        <row r="309">
          <cell r="A309" t="str">
            <v>U-7.06.01</v>
          </cell>
          <cell r="B309" t="str">
            <v>Excavación a máquina en material común y disposición del material sobrante</v>
          </cell>
          <cell r="C309" t="str">
            <v>m3</v>
          </cell>
          <cell r="D309">
            <v>19730</v>
          </cell>
        </row>
        <row r="310">
          <cell r="A310" t="str">
            <v>U-7.06.02</v>
          </cell>
          <cell r="B310" t="str">
            <v>Suministro y colocación Concreto Clase F (14.0 Mpa; 140 kg/cm2; 2000 PSI para solado)</v>
          </cell>
          <cell r="C310" t="str">
            <v>m3</v>
          </cell>
          <cell r="D310">
            <v>381672</v>
          </cell>
        </row>
        <row r="311">
          <cell r="A311" t="str">
            <v>U-7.06.03</v>
          </cell>
          <cell r="B311" t="str">
            <v>Suministro y colocación Concreto Clase C (28.0 Mpa; 280 kg/cm2; 4000 PSI) para Muros</v>
          </cell>
          <cell r="C311" t="str">
            <v>m3</v>
          </cell>
          <cell r="D311">
            <v>536259</v>
          </cell>
        </row>
        <row r="312">
          <cell r="A312" t="str">
            <v>U-7.06.04</v>
          </cell>
          <cell r="B312" t="str">
            <v>Varillas Corrugadas Acero A-706; Fy =420 Mpa, 4200 kg/cm2, 60000 PSI</v>
          </cell>
          <cell r="C312" t="str">
            <v>kg</v>
          </cell>
          <cell r="D312">
            <v>2786</v>
          </cell>
        </row>
        <row r="313">
          <cell r="A313" t="str">
            <v>U-7.06.05</v>
          </cell>
          <cell r="B313" t="str">
            <v>Cinta SIKA PVC Tipo 0-22</v>
          </cell>
          <cell r="C313" t="str">
            <v>ml</v>
          </cell>
          <cell r="D313">
            <v>28417</v>
          </cell>
        </row>
        <row r="314">
          <cell r="A314" t="str">
            <v>U-7.08.01</v>
          </cell>
          <cell r="B314" t="str">
            <v>Excavación manual en material común y disposición del material sobrante</v>
          </cell>
          <cell r="C314" t="str">
            <v>m3</v>
          </cell>
          <cell r="D314">
            <v>27274</v>
          </cell>
        </row>
        <row r="315">
          <cell r="A315" t="str">
            <v>U-7.08.02</v>
          </cell>
          <cell r="B315" t="str">
            <v>Cuneta Tipo 1 en Concreto simple de 3000 PSI</v>
          </cell>
          <cell r="C315" t="str">
            <v>ml</v>
          </cell>
          <cell r="D315">
            <v>152693</v>
          </cell>
        </row>
        <row r="316">
          <cell r="A316" t="str">
            <v>U-7.08.03</v>
          </cell>
          <cell r="B316" t="str">
            <v>Cuneta Tipo 2 en Concreto simple de 3000 PSI</v>
          </cell>
          <cell r="C316" t="str">
            <v>ml</v>
          </cell>
          <cell r="D316">
            <v>46412</v>
          </cell>
        </row>
        <row r="317">
          <cell r="A317" t="str">
            <v>U-7.08.04</v>
          </cell>
          <cell r="B317" t="str">
            <v>Cuneta Tipo 3 en Concreto de 3000 PSI (Incluye refuerzo)</v>
          </cell>
          <cell r="C317" t="str">
            <v>ml</v>
          </cell>
          <cell r="D317">
            <v>46150</v>
          </cell>
        </row>
        <row r="318">
          <cell r="A318" t="str">
            <v>U-7.08.05</v>
          </cell>
          <cell r="B318" t="str">
            <v>Cuneta Tipo 4 en Concreto de 3000 PSI (Incluye refuerzo)</v>
          </cell>
          <cell r="C318" t="str">
            <v>ml</v>
          </cell>
          <cell r="D318">
            <v>40835</v>
          </cell>
        </row>
        <row r="319">
          <cell r="A319" t="str">
            <v>U-7.08.06</v>
          </cell>
          <cell r="B319" t="str">
            <v>Cuneta Tipo 5 en Concreto de 3000 PSI</v>
          </cell>
          <cell r="C319" t="str">
            <v>ml</v>
          </cell>
          <cell r="D319">
            <v>66542</v>
          </cell>
        </row>
        <row r="320">
          <cell r="A320" t="str">
            <v>U-7.09.01</v>
          </cell>
          <cell r="B320" t="str">
            <v>Excavación manual en material común y disposición del material sobrante</v>
          </cell>
          <cell r="C320" t="str">
            <v>m3</v>
          </cell>
          <cell r="D320">
            <v>27274</v>
          </cell>
        </row>
        <row r="321">
          <cell r="A321" t="str">
            <v>U-7.09.02</v>
          </cell>
          <cell r="B321" t="str">
            <v>Suministro y colocación Concreto Clase F (14.0 Mpa; 140 kg/cm2; 2000 PSI para solado)</v>
          </cell>
          <cell r="C321" t="str">
            <v>m3</v>
          </cell>
          <cell r="D321">
            <v>381672</v>
          </cell>
        </row>
        <row r="322">
          <cell r="A322" t="str">
            <v>U-7.09.03</v>
          </cell>
          <cell r="B322" t="str">
            <v>Cuneta Tipo A en Concreto simple de 3000 PSI (Incluye rejilla)</v>
          </cell>
          <cell r="C322" t="str">
            <v>ml</v>
          </cell>
          <cell r="D322">
            <v>106236</v>
          </cell>
        </row>
        <row r="323">
          <cell r="A323" t="str">
            <v>U-7.09.04</v>
          </cell>
          <cell r="B323" t="str">
            <v>Cuneta Tipo B en Concreto simple de 3000 PSI (Incluye rejilla)</v>
          </cell>
          <cell r="C323" t="str">
            <v>ml</v>
          </cell>
          <cell r="D323">
            <v>108881</v>
          </cell>
        </row>
        <row r="324">
          <cell r="A324" t="str">
            <v>U-7.10.01</v>
          </cell>
          <cell r="B324" t="str">
            <v>Excavación a máquina en material común y disposición del material sobrante</v>
          </cell>
          <cell r="C324" t="str">
            <v>m3</v>
          </cell>
          <cell r="D324">
            <v>19730</v>
          </cell>
        </row>
        <row r="325">
          <cell r="A325" t="str">
            <v>U-7.10.02</v>
          </cell>
          <cell r="B325" t="str">
            <v>Tubería de acero al carbón ASTM A-53 / A-106 Grado B D=3/4" (Incluye relleno)</v>
          </cell>
          <cell r="C325" t="str">
            <v>ml</v>
          </cell>
          <cell r="D325">
            <v>56837</v>
          </cell>
        </row>
        <row r="326">
          <cell r="A326" t="str">
            <v>U-7.10.03</v>
          </cell>
          <cell r="B326" t="str">
            <v>Tubería de acero al carbón ASTM A-53 / A-106 Grado B D=1" (Incluye relleno)</v>
          </cell>
          <cell r="C326" t="str">
            <v>ml</v>
          </cell>
          <cell r="D326">
            <v>62441</v>
          </cell>
        </row>
        <row r="327">
          <cell r="A327" t="str">
            <v>U-7.10.04</v>
          </cell>
          <cell r="B327" t="str">
            <v>Tubería de acero al carbón ASTM A-53 / A-106 Grado B D=2" (Incluye relleno)</v>
          </cell>
          <cell r="C327" t="str">
            <v>ml</v>
          </cell>
          <cell r="D327">
            <v>68072</v>
          </cell>
        </row>
        <row r="328">
          <cell r="A328" t="str">
            <v>U-7.10.05</v>
          </cell>
          <cell r="B328" t="str">
            <v>Tubería de acero al carbón ASTM A-53 / A-106 Grado B D=3" (Incluye relleno)</v>
          </cell>
          <cell r="C328" t="str">
            <v>ml</v>
          </cell>
          <cell r="D328">
            <v>131440</v>
          </cell>
        </row>
        <row r="329">
          <cell r="A329" t="str">
            <v>U-7.10.06</v>
          </cell>
          <cell r="B329" t="str">
            <v>Tubería de acero al carbón ASTM A-53 / A-106 Grado B D=4" (Incluye relleno)</v>
          </cell>
          <cell r="C329" t="str">
            <v>ml</v>
          </cell>
          <cell r="D329">
            <v>178029</v>
          </cell>
        </row>
        <row r="330">
          <cell r="A330" t="str">
            <v>U-7.10.07</v>
          </cell>
          <cell r="B330" t="str">
            <v>Tubería de acero al carbón ASTM A-53 / A-106 Grado B D=6" (Incluye relleno)</v>
          </cell>
          <cell r="C330" t="str">
            <v>ml</v>
          </cell>
          <cell r="D330">
            <v>338432</v>
          </cell>
        </row>
        <row r="331">
          <cell r="A331" t="str">
            <v>U-7.10.08</v>
          </cell>
          <cell r="B331" t="str">
            <v>Tubería de acero al carbón ASTM A-53 / A-106 Grado B D=8" (Incluye relleno)</v>
          </cell>
          <cell r="C331" t="str">
            <v>ml</v>
          </cell>
          <cell r="D331">
            <v>504122</v>
          </cell>
        </row>
        <row r="332">
          <cell r="A332" t="str">
            <v>U-7.10.09</v>
          </cell>
          <cell r="B332" t="str">
            <v>Tubería de acero al carbón ASTM A-53 / A-106 Grado B D=10" (Incluye relleno)</v>
          </cell>
          <cell r="C332" t="str">
            <v>ml</v>
          </cell>
          <cell r="D332">
            <v>543848</v>
          </cell>
        </row>
        <row r="333">
          <cell r="A333" t="str">
            <v>U-7.10.10</v>
          </cell>
          <cell r="B333" t="str">
            <v>Tubería PVC Tipo NOVAFORT o similar D=4" (Incluye relleno)</v>
          </cell>
          <cell r="C333" t="str">
            <v>ml</v>
          </cell>
          <cell r="D333">
            <v>49779</v>
          </cell>
        </row>
        <row r="334">
          <cell r="A334" t="str">
            <v>U-7.10.11</v>
          </cell>
          <cell r="B334" t="str">
            <v>Tubería PVC Tipo NOVAFORT o similar D=6" (Incluye relleno)</v>
          </cell>
          <cell r="C334" t="str">
            <v>ml</v>
          </cell>
          <cell r="D334">
            <v>63182</v>
          </cell>
        </row>
        <row r="335">
          <cell r="A335" t="str">
            <v>U-7.10.12</v>
          </cell>
          <cell r="B335" t="str">
            <v>Tubería PVC Tipo NOVAFORT o similar D=12" (Incluye relleno)</v>
          </cell>
          <cell r="C335" t="str">
            <v>ml</v>
          </cell>
          <cell r="D335">
            <v>124609</v>
          </cell>
        </row>
        <row r="336">
          <cell r="A336" t="str">
            <v>U-7.10.13</v>
          </cell>
          <cell r="B336" t="str">
            <v>Tubería PVC Tipo NOVAFORT o similar D=24" (Incluye relleno)</v>
          </cell>
          <cell r="C336" t="str">
            <v>ml</v>
          </cell>
          <cell r="D336">
            <v>143438</v>
          </cell>
        </row>
        <row r="337">
          <cell r="A337" t="str">
            <v>U-7.11.01</v>
          </cell>
          <cell r="B337" t="str">
            <v>Excavación manual en material común y disposición del material sobrante</v>
          </cell>
          <cell r="C337" t="str">
            <v>m3</v>
          </cell>
          <cell r="D337">
            <v>27274</v>
          </cell>
        </row>
        <row r="338">
          <cell r="A338" t="str">
            <v>U-7.11.02</v>
          </cell>
          <cell r="B338" t="str">
            <v>Relleno Tipo 3  (Material seleccionado de la excavación)</v>
          </cell>
          <cell r="C338" t="str">
            <v>m3</v>
          </cell>
          <cell r="D338">
            <v>12074</v>
          </cell>
        </row>
        <row r="339">
          <cell r="A339" t="str">
            <v>U-7.11.03</v>
          </cell>
          <cell r="B339" t="str">
            <v>Suministro y colocación Concreto Clase F (14.0 Mpa; 140 kg/cm2; 2000 PSI para solado)</v>
          </cell>
          <cell r="C339" t="str">
            <v>m3</v>
          </cell>
          <cell r="D339">
            <v>381672</v>
          </cell>
        </row>
        <row r="340">
          <cell r="A340" t="str">
            <v>U-7.11.04</v>
          </cell>
          <cell r="B340" t="str">
            <v>Suministro y colocación Concreto Clase D (21.0 Mpa; 210 kg/cm2; 3000 PSI) para Pedestales</v>
          </cell>
          <cell r="C340" t="str">
            <v>m3</v>
          </cell>
          <cell r="D340">
            <v>460934</v>
          </cell>
        </row>
        <row r="341">
          <cell r="A341" t="str">
            <v>U-7.11.05</v>
          </cell>
          <cell r="B341" t="str">
            <v>Varillas Corrugadas Acero A-706; Fy =420 Mpa, 4200 kg/cm2, 60000 PSI</v>
          </cell>
          <cell r="C341" t="str">
            <v>kg</v>
          </cell>
          <cell r="D341">
            <v>2786</v>
          </cell>
        </row>
        <row r="342">
          <cell r="A342" t="str">
            <v>U-7.11.06</v>
          </cell>
          <cell r="B342" t="str">
            <v>Acero Estructural ASTM A36 para soportería</v>
          </cell>
          <cell r="C342" t="str">
            <v>kg</v>
          </cell>
          <cell r="D342">
            <v>7223</v>
          </cell>
        </row>
        <row r="343">
          <cell r="A343" t="str">
            <v>U-7.12.01</v>
          </cell>
          <cell r="B343" t="str">
            <v>Excavación manual en material común y disposición del material sobrante</v>
          </cell>
          <cell r="C343" t="str">
            <v>m3</v>
          </cell>
          <cell r="D343">
            <v>27274</v>
          </cell>
        </row>
        <row r="344">
          <cell r="A344" t="str">
            <v>U-7.12.02</v>
          </cell>
          <cell r="B344" t="str">
            <v>Relleno Tipo 2  (Recebo o material de prestamo seleccionado)</v>
          </cell>
          <cell r="C344" t="str">
            <v>m3</v>
          </cell>
          <cell r="D344">
            <v>30014</v>
          </cell>
        </row>
        <row r="345">
          <cell r="A345" t="str">
            <v>U-7.12.03</v>
          </cell>
          <cell r="B345" t="str">
            <v>Relleno Tipo 3  (Material seleccionado de la excavación)</v>
          </cell>
          <cell r="C345" t="str">
            <v>m3</v>
          </cell>
          <cell r="D345">
            <v>12074</v>
          </cell>
        </row>
        <row r="346">
          <cell r="A346" t="str">
            <v>U-7.12.04</v>
          </cell>
          <cell r="B346" t="str">
            <v>Suministro y colocación Concreto Clase D (21.0 Mpa; 210 kg/cm2; 3000 PSI) para Pedestales</v>
          </cell>
          <cell r="C346" t="str">
            <v>m3</v>
          </cell>
          <cell r="D346">
            <v>460934</v>
          </cell>
        </row>
        <row r="347">
          <cell r="A347" t="str">
            <v>U-7.12.05</v>
          </cell>
          <cell r="B347" t="str">
            <v>Suministro y colocación Concreto Clase F (14.0 Mpa; 140 kg/cm2; 2000 PSI para solado)</v>
          </cell>
          <cell r="C347" t="str">
            <v>m3</v>
          </cell>
          <cell r="D347">
            <v>381672</v>
          </cell>
        </row>
        <row r="348">
          <cell r="A348" t="str">
            <v>U-7.12.06</v>
          </cell>
          <cell r="B348" t="str">
            <v>Varillas Corrugadas Acero A-706; Fy =420 Mpa, 4200 kg/cm2, 60000 PSI</v>
          </cell>
          <cell r="C348" t="str">
            <v>kg</v>
          </cell>
          <cell r="D348">
            <v>2786</v>
          </cell>
        </row>
        <row r="349">
          <cell r="A349" t="str">
            <v>U-7.12.07</v>
          </cell>
          <cell r="B349" t="str">
            <v>Acero Estructural ASTM A36 para soportería</v>
          </cell>
          <cell r="C349" t="str">
            <v>kg</v>
          </cell>
          <cell r="D349">
            <v>7223</v>
          </cell>
        </row>
        <row r="350">
          <cell r="A350" t="str">
            <v>U-7.12.08</v>
          </cell>
          <cell r="B350" t="str">
            <v>Acero Estructural ASTM A36 para Perfiles - Soportería</v>
          </cell>
          <cell r="C350" t="str">
            <v>kg</v>
          </cell>
          <cell r="D350">
            <v>8500</v>
          </cell>
        </row>
        <row r="351">
          <cell r="A351" t="str">
            <v>U-7.13.01</v>
          </cell>
          <cell r="B351" t="str">
            <v>Excavación manual en material común y disposición del material sobrante</v>
          </cell>
          <cell r="C351" t="str">
            <v>m3</v>
          </cell>
          <cell r="D351">
            <v>27274</v>
          </cell>
        </row>
        <row r="352">
          <cell r="A352" t="str">
            <v>U-7.13.02</v>
          </cell>
          <cell r="B352" t="str">
            <v>Relleno Tipo 2  (Recebo o material de prestamo seleccionado)</v>
          </cell>
          <cell r="C352" t="str">
            <v>m3</v>
          </cell>
          <cell r="D352">
            <v>30014</v>
          </cell>
        </row>
        <row r="353">
          <cell r="A353" t="str">
            <v>U-7.13.03</v>
          </cell>
          <cell r="B353" t="str">
            <v>Relleno Tipo 3  (Material seleccionado de la excavación)</v>
          </cell>
          <cell r="C353" t="str">
            <v>m3</v>
          </cell>
          <cell r="D353">
            <v>12074</v>
          </cell>
        </row>
        <row r="354">
          <cell r="A354" t="str">
            <v>U-7.13.04</v>
          </cell>
          <cell r="B354" t="str">
            <v>Suministro y colocación Concreto Clase F (14.0 Mpa; 140 kg/cm2; 2000 PSI para solado)</v>
          </cell>
          <cell r="C354" t="str">
            <v>m3</v>
          </cell>
          <cell r="D354">
            <v>381672</v>
          </cell>
        </row>
        <row r="355">
          <cell r="A355" t="str">
            <v>U-7.13.05</v>
          </cell>
          <cell r="B355" t="str">
            <v>Suministro y colocación Concreto Clase D (21.0 Mpa; 210 kg/cm2; 3000 PSI) para Pedestales</v>
          </cell>
          <cell r="C355" t="str">
            <v>m3</v>
          </cell>
          <cell r="D355">
            <v>460934</v>
          </cell>
        </row>
        <row r="356">
          <cell r="A356" t="str">
            <v>U-7.13.06</v>
          </cell>
          <cell r="B356" t="str">
            <v>Varillas Corrugadas Acero A-706; Fy =420 Mpa, 4200 kg/cm2, 60000 PSI</v>
          </cell>
          <cell r="C356" t="str">
            <v>kg</v>
          </cell>
          <cell r="D356">
            <v>2786</v>
          </cell>
        </row>
        <row r="357">
          <cell r="A357" t="str">
            <v>U-7.13.07</v>
          </cell>
          <cell r="B357" t="str">
            <v>Acero Estructural ASTM A36 para soportería</v>
          </cell>
          <cell r="C357" t="str">
            <v>kg</v>
          </cell>
          <cell r="D357">
            <v>7223</v>
          </cell>
        </row>
        <row r="358">
          <cell r="A358" t="str">
            <v>U-7.13.08</v>
          </cell>
          <cell r="B358" t="str">
            <v>Acero Estructural ASTM A36 para Perfiles - Soportería</v>
          </cell>
          <cell r="C358" t="str">
            <v>kg</v>
          </cell>
          <cell r="D358">
            <v>8500</v>
          </cell>
        </row>
        <row r="359">
          <cell r="A359" t="str">
            <v>U-7.14.01</v>
          </cell>
          <cell r="B359" t="str">
            <v>Excavación manual en material común y disposición del material sobrante</v>
          </cell>
          <cell r="C359" t="str">
            <v>m3</v>
          </cell>
          <cell r="D359">
            <v>27274</v>
          </cell>
        </row>
        <row r="360">
          <cell r="A360" t="str">
            <v>U-7.14.02</v>
          </cell>
          <cell r="B360" t="str">
            <v>Relleno Tipo 2  (Recebo o material de prestamo seleccionado)</v>
          </cell>
          <cell r="C360" t="str">
            <v>m3</v>
          </cell>
          <cell r="D360">
            <v>30014</v>
          </cell>
        </row>
        <row r="361">
          <cell r="A361" t="str">
            <v>U-7.14.03</v>
          </cell>
          <cell r="B361" t="str">
            <v>Relleno Tipo 3  (Material seleccionado de la excavación)</v>
          </cell>
          <cell r="C361" t="str">
            <v>m3</v>
          </cell>
          <cell r="D361">
            <v>12074</v>
          </cell>
        </row>
        <row r="362">
          <cell r="A362" t="str">
            <v>U-7.14.04</v>
          </cell>
          <cell r="B362" t="str">
            <v>Varillas Corrugadas Acero A-706; Fy =420 Mpa, 4200 kg/cm2, 60000 PSI</v>
          </cell>
          <cell r="C362" t="str">
            <v>kg</v>
          </cell>
          <cell r="D362">
            <v>2786</v>
          </cell>
        </row>
        <row r="363">
          <cell r="A363" t="str">
            <v>U-7.14.05</v>
          </cell>
          <cell r="B363" t="str">
            <v>Acero Estructural ASTM A36 para soportería</v>
          </cell>
          <cell r="C363" t="str">
            <v>kg</v>
          </cell>
          <cell r="D363">
            <v>7223</v>
          </cell>
        </row>
        <row r="364">
          <cell r="A364" t="str">
            <v>U-7.14.06</v>
          </cell>
          <cell r="B364" t="str">
            <v>Acero Estructural ASTM A36 para Perfiles - Soportería</v>
          </cell>
          <cell r="C364" t="str">
            <v>kg</v>
          </cell>
          <cell r="D364">
            <v>8500</v>
          </cell>
        </row>
        <row r="365">
          <cell r="A365" t="str">
            <v>U-7.15.01</v>
          </cell>
          <cell r="B365" t="str">
            <v>Excavación manual en material común y disposición del material sobrante</v>
          </cell>
          <cell r="C365" t="str">
            <v>m3</v>
          </cell>
          <cell r="D365">
            <v>27274</v>
          </cell>
        </row>
        <row r="366">
          <cell r="A366" t="str">
            <v>U-7.15.02</v>
          </cell>
          <cell r="B366" t="str">
            <v>Relleno Tipo 2  (Recebo o material de prestamo seleccionado)</v>
          </cell>
          <cell r="C366" t="str">
            <v>m3</v>
          </cell>
          <cell r="D366">
            <v>30014</v>
          </cell>
        </row>
        <row r="367">
          <cell r="A367" t="str">
            <v>U-7.15.03</v>
          </cell>
          <cell r="B367" t="str">
            <v>Relleno Tipo 3  (Material seleccionado de la excavación)</v>
          </cell>
          <cell r="C367" t="str">
            <v>m3</v>
          </cell>
          <cell r="D367">
            <v>12074</v>
          </cell>
        </row>
        <row r="368">
          <cell r="A368" t="str">
            <v>U-7.15.04</v>
          </cell>
          <cell r="B368" t="str">
            <v>Suministro y colocación Concreto Clase F (14.0 Mpa; 140 kg/cm2; 2000 PSI para solado)</v>
          </cell>
          <cell r="C368" t="str">
            <v>m3</v>
          </cell>
          <cell r="D368">
            <v>381672</v>
          </cell>
        </row>
        <row r="369">
          <cell r="A369" t="str">
            <v>U-7.15.05</v>
          </cell>
          <cell r="B369" t="str">
            <v>Suministro y colocación Concreto Clase D (21.0 Mpa; 210 kg/cm2; 3000 PSI) para Pedestales</v>
          </cell>
          <cell r="C369" t="str">
            <v>m3</v>
          </cell>
          <cell r="D369">
            <v>460934</v>
          </cell>
        </row>
        <row r="370">
          <cell r="A370" t="str">
            <v>U-7.15.06</v>
          </cell>
          <cell r="B370" t="str">
            <v>Varillas Corrugadas Acero A-706; Fy =420 Mpa, 4200 kg/cm2, 60000 PSI</v>
          </cell>
          <cell r="C370" t="str">
            <v>kg</v>
          </cell>
          <cell r="D370">
            <v>2786</v>
          </cell>
        </row>
        <row r="371">
          <cell r="A371" t="str">
            <v>U-7.15.07</v>
          </cell>
          <cell r="B371" t="str">
            <v>Acero Estructural ASTM A36 para soportería</v>
          </cell>
          <cell r="C371" t="str">
            <v>kg</v>
          </cell>
          <cell r="D371">
            <v>7223</v>
          </cell>
        </row>
        <row r="372">
          <cell r="A372" t="str">
            <v>U-7.15.08</v>
          </cell>
          <cell r="B372" t="str">
            <v>Acero Estructural ASTM A36 para Perfiles - Soportería</v>
          </cell>
          <cell r="C372" t="str">
            <v>kg</v>
          </cell>
          <cell r="D372">
            <v>8500</v>
          </cell>
        </row>
        <row r="373">
          <cell r="A373" t="str">
            <v>U-7.17.01</v>
          </cell>
          <cell r="B373" t="str">
            <v>Acero Estructural ASTM A36 para Perfiles - Soportería</v>
          </cell>
          <cell r="C373" t="str">
            <v>kg</v>
          </cell>
          <cell r="D373">
            <v>8500</v>
          </cell>
        </row>
        <row r="374">
          <cell r="A374" t="str">
            <v>U-7.18.01</v>
          </cell>
          <cell r="B374" t="str">
            <v>Acero Estructural ASTM A36 para Perfiles - Soportería</v>
          </cell>
          <cell r="C374" t="str">
            <v>kg</v>
          </cell>
          <cell r="D374">
            <v>8500</v>
          </cell>
        </row>
        <row r="375">
          <cell r="A375" t="str">
            <v>U-7.19.01</v>
          </cell>
          <cell r="B375" t="str">
            <v>Excavación manual en material común y disposición del material sobrante</v>
          </cell>
          <cell r="C375" t="str">
            <v>m3</v>
          </cell>
          <cell r="D375">
            <v>27274</v>
          </cell>
        </row>
        <row r="376">
          <cell r="A376" t="str">
            <v>U-7.19.02</v>
          </cell>
          <cell r="B376" t="str">
            <v>Relleno Tipo 2  (Recebo o material de prestamo seleccionado)</v>
          </cell>
          <cell r="C376" t="str">
            <v>m3</v>
          </cell>
          <cell r="D376">
            <v>30014</v>
          </cell>
        </row>
        <row r="377">
          <cell r="A377" t="str">
            <v>U-7.19.03</v>
          </cell>
          <cell r="B377" t="str">
            <v>Relleno Tipo 3  (Material seleccionado de la excavación)</v>
          </cell>
          <cell r="C377" t="str">
            <v>m3</v>
          </cell>
          <cell r="D377">
            <v>12074</v>
          </cell>
        </row>
        <row r="378">
          <cell r="A378" t="str">
            <v>U-7.19.04</v>
          </cell>
          <cell r="B378" t="str">
            <v>Varillas Corrugadas Acero A-706; Fy =420 Mpa, 4200 kg/cm2, 60000 PSI</v>
          </cell>
          <cell r="C378" t="str">
            <v>kg</v>
          </cell>
          <cell r="D378">
            <v>2786</v>
          </cell>
        </row>
        <row r="379">
          <cell r="A379" t="str">
            <v>U-7.19.05</v>
          </cell>
          <cell r="B379" t="str">
            <v>Acero Estructural ASTM A36 para Perfiles - Soportería</v>
          </cell>
          <cell r="C379" t="str">
            <v>kg</v>
          </cell>
          <cell r="D379">
            <v>8500</v>
          </cell>
        </row>
        <row r="380">
          <cell r="A380" t="str">
            <v>U-7.20.01</v>
          </cell>
          <cell r="B380" t="str">
            <v>Suministro y colocación Piedra Pegada con Mortero</v>
          </cell>
          <cell r="C380" t="str">
            <v>m3</v>
          </cell>
          <cell r="D380">
            <v>220539</v>
          </cell>
        </row>
        <row r="381">
          <cell r="A381" t="str">
            <v>U-7.20.02</v>
          </cell>
          <cell r="B381" t="str">
            <v>Suministro y colocación Mortero de Limpieza</v>
          </cell>
          <cell r="C381" t="str">
            <v>m3</v>
          </cell>
          <cell r="D381">
            <v>155000</v>
          </cell>
        </row>
        <row r="382">
          <cell r="A382" t="str">
            <v>U-8.01.01</v>
          </cell>
          <cell r="B382" t="str">
            <v>Excavación a máquina en material común y disposición del material sobrante</v>
          </cell>
          <cell r="C382" t="str">
            <v>m3</v>
          </cell>
          <cell r="D382">
            <v>19730</v>
          </cell>
        </row>
        <row r="383">
          <cell r="A383" t="str">
            <v>U-8.01.02</v>
          </cell>
          <cell r="B383" t="str">
            <v>Relleno Tipo 2  (Recebo o material de prestamo seleccionado)</v>
          </cell>
          <cell r="C383" t="str">
            <v>m3</v>
          </cell>
          <cell r="D383">
            <v>30014</v>
          </cell>
        </row>
        <row r="384">
          <cell r="A384" t="str">
            <v>U-8.01.03</v>
          </cell>
          <cell r="B384" t="str">
            <v>Suministro y colocación Concreto Clase F (14.0 Mpa; 140 kg/cm2; 2000 PSI para solado)</v>
          </cell>
          <cell r="C384" t="str">
            <v>m3</v>
          </cell>
          <cell r="D384">
            <v>381672</v>
          </cell>
        </row>
        <row r="385">
          <cell r="A385" t="str">
            <v>U-8.01.04</v>
          </cell>
          <cell r="B385" t="str">
            <v>Suministro y colocación Concreto Clase D (21.0 Mpa; 210 kg/cm2; 3000 PSI) para Muros</v>
          </cell>
          <cell r="C385" t="str">
            <v>m3</v>
          </cell>
          <cell r="D385">
            <v>500774</v>
          </cell>
        </row>
        <row r="386">
          <cell r="A386" t="str">
            <v>U-8.01.05</v>
          </cell>
          <cell r="B386" t="str">
            <v>Varillas Corrugadas Acero A-706; Fy =420 Mpa, 4200 kg/cm2, 60000 PSI</v>
          </cell>
          <cell r="C386" t="str">
            <v>kg</v>
          </cell>
          <cell r="D386">
            <v>2786</v>
          </cell>
        </row>
        <row r="387">
          <cell r="A387" t="str">
            <v>U-8.01.06</v>
          </cell>
          <cell r="B387" t="str">
            <v>Cinta SIKA PVC Tipo 0-22</v>
          </cell>
          <cell r="C387" t="str">
            <v>ml</v>
          </cell>
          <cell r="D387">
            <v>28417</v>
          </cell>
        </row>
        <row r="388">
          <cell r="A388" t="str">
            <v>U-8.02.01</v>
          </cell>
          <cell r="B388" t="str">
            <v>Suministro y colocación Concreto Clase F (14.0 Mpa; 140 kg/cm2; 2000 PSI para solado)</v>
          </cell>
          <cell r="C388" t="str">
            <v>m3</v>
          </cell>
          <cell r="D388">
            <v>381672</v>
          </cell>
        </row>
        <row r="389">
          <cell r="A389" t="str">
            <v>U-8.02.02</v>
          </cell>
          <cell r="B389" t="str">
            <v>Suministro y colocación Concreto Clase D (21.0 Mpa; 210 kg/cm2; 3000 PSI) para Escaleras</v>
          </cell>
          <cell r="C389" t="str">
            <v>m3</v>
          </cell>
          <cell r="D389">
            <v>647881</v>
          </cell>
        </row>
        <row r="390">
          <cell r="A390" t="str">
            <v>U-8.02.03</v>
          </cell>
          <cell r="B390" t="str">
            <v>Varillas Corrugadas Acero A-706; Fy =420 Mpa, 4200 kg/cm2, 60000 PSI</v>
          </cell>
          <cell r="C390" t="str">
            <v>kg</v>
          </cell>
          <cell r="D390">
            <v>2786</v>
          </cell>
        </row>
        <row r="391">
          <cell r="A391" t="str">
            <v>U-8.03.01</v>
          </cell>
          <cell r="B391" t="str">
            <v>Excavación a máquina en material común y disposición del material sobrante</v>
          </cell>
          <cell r="C391" t="str">
            <v>m3</v>
          </cell>
          <cell r="D391">
            <v>19730</v>
          </cell>
        </row>
        <row r="392">
          <cell r="A392" t="str">
            <v>U-8.03.02</v>
          </cell>
          <cell r="B392" t="str">
            <v>Relleno Tipo 2  (Recebo o material de prestamo seleccionado)</v>
          </cell>
          <cell r="C392" t="str">
            <v>m3</v>
          </cell>
          <cell r="D392">
            <v>30014</v>
          </cell>
        </row>
        <row r="393">
          <cell r="A393" t="str">
            <v>U-8.03.03</v>
          </cell>
          <cell r="B393" t="str">
            <v>Relleno Tipo 3  (Material seleccionado de la excavación)</v>
          </cell>
          <cell r="C393" t="str">
            <v>m3</v>
          </cell>
          <cell r="D393">
            <v>12074</v>
          </cell>
        </row>
        <row r="394">
          <cell r="A394" t="str">
            <v>U-8.03.04</v>
          </cell>
          <cell r="B394" t="str">
            <v>Suministro y colocación Concreto Clase D (21.0 Mpa; 210 kg/cm2; 3000 PSI) para Placa de Piso</v>
          </cell>
          <cell r="C394" t="str">
            <v>m3</v>
          </cell>
          <cell r="D394">
            <v>467122</v>
          </cell>
        </row>
        <row r="395">
          <cell r="A395" t="str">
            <v>U-8.03.05</v>
          </cell>
          <cell r="B395" t="str">
            <v>Suministro y colocación Concreto Clase D (21.0 Mpa; 210 kg/cm2; 3000 PSI) para Paredes de Dique</v>
          </cell>
          <cell r="C395" t="str">
            <v>m3</v>
          </cell>
          <cell r="D395">
            <v>505924</v>
          </cell>
        </row>
        <row r="396">
          <cell r="A396" t="str">
            <v>U-8.03.06</v>
          </cell>
          <cell r="B396" t="str">
            <v>Malla Electrosoldada Acero G-485; Fy =550 Mpa, 5500 kg/cm2, 4mmX250mmX250mm</v>
          </cell>
          <cell r="C396" t="str">
            <v>kg</v>
          </cell>
          <cell r="D396">
            <v>2997</v>
          </cell>
        </row>
        <row r="397">
          <cell r="A397" t="str">
            <v>U-8.03.07</v>
          </cell>
          <cell r="B397" t="str">
            <v>Geomembrana tipo PERMAFLEX HR-500</v>
          </cell>
          <cell r="C397" t="str">
            <v>m2</v>
          </cell>
          <cell r="D397">
            <v>13717</v>
          </cell>
        </row>
        <row r="398">
          <cell r="A398" t="str">
            <v>U-8.03.08</v>
          </cell>
          <cell r="B398" t="str">
            <v>Geotextil Tipo NT-1800</v>
          </cell>
          <cell r="C398" t="str">
            <v>m2</v>
          </cell>
          <cell r="D398">
            <v>3505</v>
          </cell>
        </row>
        <row r="399">
          <cell r="A399" t="str">
            <v>U-8.03.09</v>
          </cell>
          <cell r="B399" t="str">
            <v>Cinta SIKA PVC Tipo 0-22</v>
          </cell>
          <cell r="C399" t="str">
            <v>ml</v>
          </cell>
          <cell r="D399">
            <v>28417</v>
          </cell>
        </row>
        <row r="400">
          <cell r="A400" t="str">
            <v>U-8.04.01</v>
          </cell>
          <cell r="B400" t="str">
            <v>Excavación a máquina en material común y disposición del material sobrante</v>
          </cell>
          <cell r="C400" t="str">
            <v>m3</v>
          </cell>
          <cell r="D400">
            <v>19730</v>
          </cell>
        </row>
        <row r="401">
          <cell r="A401" t="str">
            <v>U-8.04.02</v>
          </cell>
          <cell r="B401" t="str">
            <v>Relleno Tipo 2  (Recebo o material de prestamo seleccionado)</v>
          </cell>
          <cell r="C401" t="str">
            <v>m3</v>
          </cell>
          <cell r="D401">
            <v>30014</v>
          </cell>
        </row>
        <row r="402">
          <cell r="A402" t="str">
            <v>U-8.04.03</v>
          </cell>
          <cell r="B402" t="str">
            <v>Relleno Tipo 3  (Material seleccionado de la excavación)</v>
          </cell>
          <cell r="C402" t="str">
            <v>m3</v>
          </cell>
          <cell r="D402">
            <v>12074</v>
          </cell>
        </row>
        <row r="403">
          <cell r="A403" t="str">
            <v>U-8.04.04</v>
          </cell>
          <cell r="B403" t="str">
            <v>Suministro y colocación Concreto Clase D (21.0 Mpa; 210 kg/cm2; 3000 PSI) para Placa de Piso</v>
          </cell>
          <cell r="C403" t="str">
            <v>m3</v>
          </cell>
          <cell r="D403">
            <v>467122</v>
          </cell>
        </row>
        <row r="404">
          <cell r="A404" t="str">
            <v>U-8.04.05</v>
          </cell>
          <cell r="B404" t="str">
            <v>Suministro y colocación Concreto Clase D (21.0 Mpa; 210 kg/cm2; 3000 PSI) para Paredes de Dique</v>
          </cell>
          <cell r="C404" t="str">
            <v>m3</v>
          </cell>
          <cell r="D404">
            <v>505924</v>
          </cell>
        </row>
        <row r="405">
          <cell r="A405" t="str">
            <v>U-8.04.06</v>
          </cell>
          <cell r="B405" t="str">
            <v>Malla Electrosoldada Acero G-485; Fy =550 Mpa, 5500 kg/cm2, 4mmX250mmX250mm</v>
          </cell>
          <cell r="C405" t="str">
            <v>kg</v>
          </cell>
          <cell r="D405">
            <v>2997</v>
          </cell>
        </row>
        <row r="406">
          <cell r="A406" t="str">
            <v>U-8.04.07</v>
          </cell>
          <cell r="B406" t="str">
            <v>Geomembrana tipo PERMAFLEX HR-500</v>
          </cell>
          <cell r="C406" t="str">
            <v>m2</v>
          </cell>
          <cell r="D406">
            <v>13717</v>
          </cell>
        </row>
        <row r="407">
          <cell r="A407" t="str">
            <v>U-8.04.08</v>
          </cell>
          <cell r="B407" t="str">
            <v>Geotextil Tipo NT-1800</v>
          </cell>
          <cell r="C407" t="str">
            <v>m2</v>
          </cell>
          <cell r="D407">
            <v>3505</v>
          </cell>
        </row>
        <row r="408">
          <cell r="A408" t="str">
            <v>U-8.04.09</v>
          </cell>
          <cell r="B408" t="str">
            <v>Cinta SIKA PVC Tipo 0-22</v>
          </cell>
          <cell r="C408" t="str">
            <v>ml</v>
          </cell>
          <cell r="D408">
            <v>28417</v>
          </cell>
        </row>
        <row r="409">
          <cell r="A409" t="str">
            <v>U-8.05.01</v>
          </cell>
          <cell r="B409" t="str">
            <v>Suministro y colocación Concreto Clase D (21.0 Mpa; 210 kg/cm2; 3000 PSI) para Placa de Piso</v>
          </cell>
          <cell r="C409" t="str">
            <v>m3</v>
          </cell>
          <cell r="D409">
            <v>467122</v>
          </cell>
        </row>
        <row r="410">
          <cell r="A410" t="str">
            <v>U-8.05.02</v>
          </cell>
          <cell r="B410" t="str">
            <v>Suministro y colocación Concreto Clase D (21.0 Mpa; 210 kg/cm2; 3000 PSI) para Paredes de Dique</v>
          </cell>
          <cell r="C410" t="str">
            <v>m3</v>
          </cell>
          <cell r="D410">
            <v>505924</v>
          </cell>
        </row>
        <row r="411">
          <cell r="A411" t="str">
            <v>U-8.05.03</v>
          </cell>
          <cell r="B411" t="str">
            <v>Malla Electrosoldada Acero G-485; Fy =550 Mpa, 5500 kg/cm2, 4mmX250mmX250mm</v>
          </cell>
          <cell r="C411" t="str">
            <v>kg</v>
          </cell>
          <cell r="D411">
            <v>2997</v>
          </cell>
        </row>
        <row r="412">
          <cell r="A412" t="str">
            <v>U-8.05.04</v>
          </cell>
          <cell r="B412" t="str">
            <v>Geomembrana tipo PERMAFLEX HR-500</v>
          </cell>
          <cell r="C412" t="str">
            <v>m2</v>
          </cell>
          <cell r="D412">
            <v>13717</v>
          </cell>
        </row>
        <row r="413">
          <cell r="A413" t="str">
            <v>U-8.05.05</v>
          </cell>
          <cell r="B413" t="str">
            <v>Geotextil Tipo NT-1800</v>
          </cell>
          <cell r="C413" t="str">
            <v>m2</v>
          </cell>
          <cell r="D413">
            <v>3505</v>
          </cell>
        </row>
        <row r="414">
          <cell r="A414" t="str">
            <v>U-8.05.06</v>
          </cell>
          <cell r="B414" t="str">
            <v>Cinta SIKA PVC Tipo 0-22</v>
          </cell>
          <cell r="C414" t="str">
            <v>ml</v>
          </cell>
          <cell r="D414">
            <v>28417</v>
          </cell>
        </row>
        <row r="415">
          <cell r="A415" t="str">
            <v>U-8.06.01</v>
          </cell>
          <cell r="B415" t="str">
            <v>Excavación a máquina en material común y disposición del material sobrante</v>
          </cell>
          <cell r="C415" t="str">
            <v>m3</v>
          </cell>
          <cell r="D415">
            <v>19730</v>
          </cell>
        </row>
        <row r="416">
          <cell r="A416" t="str">
            <v>U-8.06.02</v>
          </cell>
          <cell r="B416" t="str">
            <v>Relleno Tipo 2  (Recebo o material de prestamo seleccionado)</v>
          </cell>
          <cell r="C416" t="str">
            <v>m3</v>
          </cell>
          <cell r="D416">
            <v>30014</v>
          </cell>
        </row>
        <row r="417">
          <cell r="A417" t="str">
            <v>U-8.06.03</v>
          </cell>
          <cell r="B417" t="str">
            <v>Suministro y colocación Concreto Clase F (14.0 Mpa; 140 kg/cm2; 2000 PSI para solado)</v>
          </cell>
          <cell r="C417" t="str">
            <v>m3</v>
          </cell>
          <cell r="D417">
            <v>381672</v>
          </cell>
        </row>
        <row r="418">
          <cell r="A418" t="str">
            <v>U-8.06.04</v>
          </cell>
          <cell r="B418" t="str">
            <v>Suministro y colocación Concreto Clase D (21.0 Mpa; 210 kg/cm2; 3000 PSI) para Muros</v>
          </cell>
          <cell r="C418" t="str">
            <v>m3</v>
          </cell>
          <cell r="D418">
            <v>500774</v>
          </cell>
        </row>
        <row r="419">
          <cell r="A419" t="str">
            <v>U-8.06.05</v>
          </cell>
          <cell r="B419" t="str">
            <v>Varillas Corrugadas Acero A-706; Fy =420 Mpa, 4200 kg/cm2, 60000 PSI</v>
          </cell>
          <cell r="C419" t="str">
            <v>kg</v>
          </cell>
          <cell r="D419">
            <v>2786</v>
          </cell>
        </row>
        <row r="420">
          <cell r="A420" t="str">
            <v>U-8.06.06</v>
          </cell>
          <cell r="B420" t="str">
            <v>Cinta SIKA PVC Tipo 0-22</v>
          </cell>
          <cell r="C420" t="str">
            <v>ml</v>
          </cell>
          <cell r="D420">
            <v>28417</v>
          </cell>
        </row>
        <row r="421">
          <cell r="A421" t="str">
            <v>U-8.07.01</v>
          </cell>
          <cell r="B421" t="str">
            <v>Excavación a máquina en material común y disposición del material sobrante</v>
          </cell>
          <cell r="C421" t="str">
            <v>m3</v>
          </cell>
          <cell r="D421">
            <v>19730</v>
          </cell>
        </row>
        <row r="422">
          <cell r="A422" t="str">
            <v>U-8.07.02</v>
          </cell>
          <cell r="B422" t="str">
            <v>Relleno Tipo 2  (Recebo o material de prestamo seleccionado)</v>
          </cell>
          <cell r="C422" t="str">
            <v>m3</v>
          </cell>
          <cell r="D422">
            <v>30014</v>
          </cell>
        </row>
        <row r="423">
          <cell r="A423" t="str">
            <v>U-8.07.03</v>
          </cell>
          <cell r="B423" t="str">
            <v>Suministro y colocación Concreto Clase F (14.0 Mpa; 140 kg/cm2; 2000 PSI para solado)</v>
          </cell>
          <cell r="C423" t="str">
            <v>m3</v>
          </cell>
          <cell r="D423">
            <v>381672</v>
          </cell>
        </row>
        <row r="424">
          <cell r="A424" t="str">
            <v>U-8.07.04</v>
          </cell>
          <cell r="B424" t="str">
            <v>Suministro y colocación Concreto Clase D (21.0 Mpa; 210 kg/cm2; 3000 PSI) para Muros</v>
          </cell>
          <cell r="C424" t="str">
            <v>m3</v>
          </cell>
          <cell r="D424">
            <v>500774</v>
          </cell>
        </row>
        <row r="425">
          <cell r="A425" t="str">
            <v>U-8.07.05</v>
          </cell>
          <cell r="B425" t="str">
            <v>Varillas Corrugadas Acero A-706; Fy =420 Mpa, 4200 kg/cm2, 60000 PSI</v>
          </cell>
          <cell r="C425" t="str">
            <v>kg</v>
          </cell>
          <cell r="D425">
            <v>2786</v>
          </cell>
        </row>
        <row r="426">
          <cell r="A426" t="str">
            <v>U-8.07.06</v>
          </cell>
          <cell r="B426" t="str">
            <v>Cinta SIKA PVC Tipo 0-22</v>
          </cell>
          <cell r="C426" t="str">
            <v>ml</v>
          </cell>
          <cell r="D426">
            <v>28417</v>
          </cell>
        </row>
        <row r="427">
          <cell r="A427" t="str">
            <v>U-8.08.01</v>
          </cell>
          <cell r="B427" t="str">
            <v>Excavación a máquina en material común y disposición del material sobrante</v>
          </cell>
          <cell r="C427" t="str">
            <v>m3</v>
          </cell>
          <cell r="D427">
            <v>19730</v>
          </cell>
        </row>
        <row r="428">
          <cell r="A428" t="str">
            <v>U-8.08.02</v>
          </cell>
          <cell r="B428" t="str">
            <v>Relleno Tipo 2  (Recebo o material de prestamo seleccionado)</v>
          </cell>
          <cell r="C428" t="str">
            <v>m3</v>
          </cell>
          <cell r="D428">
            <v>30014</v>
          </cell>
        </row>
        <row r="429">
          <cell r="A429" t="str">
            <v>U-8.08.03</v>
          </cell>
          <cell r="B429" t="str">
            <v>Suministro y colocación Concreto Clase F (14.0 Mpa; 140 kg/cm2; 2000 PSI para solado)</v>
          </cell>
          <cell r="C429" t="str">
            <v>m3</v>
          </cell>
          <cell r="D429">
            <v>381672</v>
          </cell>
        </row>
        <row r="430">
          <cell r="A430" t="str">
            <v>U-8.08.04</v>
          </cell>
          <cell r="B430" t="str">
            <v>Suministro y colocación Concreto Clase D (21.0 Mpa; 210 kg/cm2; 3000 PSI) para Muros</v>
          </cell>
          <cell r="C430" t="str">
            <v>m3</v>
          </cell>
          <cell r="D430">
            <v>500774</v>
          </cell>
        </row>
        <row r="431">
          <cell r="A431" t="str">
            <v>U-8.08.05</v>
          </cell>
          <cell r="B431" t="str">
            <v>Varillas Corrugadas Acero A-706; Fy =420 Mpa, 4200 kg/cm2, 60000 PSI</v>
          </cell>
          <cell r="C431" t="str">
            <v>kg</v>
          </cell>
          <cell r="D431">
            <v>2786</v>
          </cell>
        </row>
        <row r="432">
          <cell r="A432" t="str">
            <v>U-8.08.06</v>
          </cell>
          <cell r="B432" t="str">
            <v>Cinta SIKA PVC Tipo 0-22</v>
          </cell>
          <cell r="C432" t="str">
            <v>ml</v>
          </cell>
          <cell r="D432">
            <v>28417</v>
          </cell>
        </row>
        <row r="433">
          <cell r="A433" t="str">
            <v>U-8.09.01</v>
          </cell>
          <cell r="B433" t="str">
            <v>Excavación a máquina en material común y disposición del material sobrante</v>
          </cell>
          <cell r="C433" t="str">
            <v>m3</v>
          </cell>
          <cell r="D433">
            <v>19730</v>
          </cell>
        </row>
        <row r="434">
          <cell r="A434" t="str">
            <v>U-8.09.02</v>
          </cell>
          <cell r="B434" t="str">
            <v>Relleno Tipo 2  (Recebo o material de prestamo seleccionado)</v>
          </cell>
          <cell r="C434" t="str">
            <v>m3</v>
          </cell>
          <cell r="D434">
            <v>30014</v>
          </cell>
        </row>
        <row r="435">
          <cell r="A435" t="str">
            <v>U-8.09.03</v>
          </cell>
          <cell r="B435" t="str">
            <v>Suministro y colocación Concreto Clase F (14.0 Mpa; 140 kg/cm2; 2000 PSI para solado)</v>
          </cell>
          <cell r="C435" t="str">
            <v>m3</v>
          </cell>
          <cell r="D435">
            <v>381672</v>
          </cell>
        </row>
        <row r="436">
          <cell r="A436" t="str">
            <v>U-8.09.04</v>
          </cell>
          <cell r="B436" t="str">
            <v>Suministro y colocación Concreto Clase D (21.0 Mpa; 210 kg/cm2; 3000 PSI) para Muros</v>
          </cell>
          <cell r="C436" t="str">
            <v>m3</v>
          </cell>
          <cell r="D436">
            <v>500774</v>
          </cell>
        </row>
        <row r="437">
          <cell r="A437" t="str">
            <v>U-8.09.05</v>
          </cell>
          <cell r="B437" t="str">
            <v>Varillas Corrugadas Acero A-706; Fy =420 Mpa, 4200 kg/cm2, 60000 PSI</v>
          </cell>
          <cell r="C437" t="str">
            <v>kg</v>
          </cell>
          <cell r="D437">
            <v>2786</v>
          </cell>
        </row>
        <row r="438">
          <cell r="A438" t="str">
            <v>U-8.09.06</v>
          </cell>
          <cell r="B438" t="str">
            <v>Cinta SIKA PVC Tipo 0-22</v>
          </cell>
          <cell r="C438" t="str">
            <v>ml</v>
          </cell>
          <cell r="D438">
            <v>28417</v>
          </cell>
        </row>
        <row r="439">
          <cell r="A439" t="str">
            <v>U-8.10.01</v>
          </cell>
          <cell r="B439" t="str">
            <v>Excavación a máquina en material común y disposición del material sobrante</v>
          </cell>
          <cell r="C439" t="str">
            <v>m3</v>
          </cell>
          <cell r="D439">
            <v>19730</v>
          </cell>
        </row>
        <row r="440">
          <cell r="A440" t="str">
            <v>U-8.10.02</v>
          </cell>
          <cell r="B440" t="str">
            <v>Relleno Tipo 2  (Recebo o material de prestamo seleccionado)</v>
          </cell>
          <cell r="C440" t="str">
            <v>m3</v>
          </cell>
          <cell r="D440">
            <v>30014</v>
          </cell>
        </row>
        <row r="441">
          <cell r="A441" t="str">
            <v>U-8.10.03</v>
          </cell>
          <cell r="B441" t="str">
            <v>Suministro y colocación Concreto Clase F (14.0 Mpa; 140 kg/cm2; 2000 PSI para solado)</v>
          </cell>
          <cell r="C441" t="str">
            <v>m3</v>
          </cell>
          <cell r="D441">
            <v>381672</v>
          </cell>
        </row>
        <row r="442">
          <cell r="A442" t="str">
            <v>U-8.10.04</v>
          </cell>
          <cell r="B442" t="str">
            <v>Suministro y colocación Concreto Clase D (21.0 Mpa; 210 kg/cm2; 3000 PSI) para Muros</v>
          </cell>
          <cell r="C442" t="str">
            <v>m3</v>
          </cell>
          <cell r="D442">
            <v>500774</v>
          </cell>
        </row>
        <row r="443">
          <cell r="A443" t="str">
            <v>U-8.10.05</v>
          </cell>
          <cell r="B443" t="str">
            <v>Varillas Corrugadas Acero A-706; Fy =420 Mpa, 4200 kg/cm2, 60000 PSI</v>
          </cell>
          <cell r="C443" t="str">
            <v>kg</v>
          </cell>
          <cell r="D443">
            <v>2786</v>
          </cell>
        </row>
        <row r="444">
          <cell r="A444" t="str">
            <v>U-8.10.06</v>
          </cell>
          <cell r="B444" t="str">
            <v>Cinta SIKA PVC Tipo 0-22</v>
          </cell>
          <cell r="C444" t="str">
            <v>ml</v>
          </cell>
          <cell r="D444">
            <v>28417</v>
          </cell>
        </row>
        <row r="445">
          <cell r="A445" t="str">
            <v>U-8.11.01</v>
          </cell>
          <cell r="B445" t="str">
            <v>Excavación a máquina en material común y disposición del material sobrante</v>
          </cell>
          <cell r="C445" t="str">
            <v>m3</v>
          </cell>
          <cell r="D445">
            <v>19730</v>
          </cell>
        </row>
        <row r="446">
          <cell r="A446" t="str">
            <v>U-8.11.02</v>
          </cell>
          <cell r="B446" t="str">
            <v>Relleno Tipo 2  (Recebo o material de prestamo seleccionado)</v>
          </cell>
          <cell r="C446" t="str">
            <v>m3</v>
          </cell>
          <cell r="D446">
            <v>30014</v>
          </cell>
        </row>
        <row r="447">
          <cell r="A447" t="str">
            <v>U-8.11.03</v>
          </cell>
          <cell r="B447" t="str">
            <v>Relleno Tipo 3  (Material seleccionado de la excavación)</v>
          </cell>
          <cell r="C447" t="str">
            <v>m3</v>
          </cell>
          <cell r="D447">
            <v>12074</v>
          </cell>
        </row>
        <row r="448">
          <cell r="A448" t="str">
            <v>U-8.11.04</v>
          </cell>
          <cell r="B448" t="str">
            <v>Suministro y colocación Concreto Clase F (14.0 Mpa; 140 kg/cm2; 2000 PSI para solado)</v>
          </cell>
          <cell r="C448" t="str">
            <v>m3</v>
          </cell>
          <cell r="D448">
            <v>381672</v>
          </cell>
        </row>
        <row r="449">
          <cell r="A449" t="str">
            <v>U-7.13.05</v>
          </cell>
          <cell r="B449" t="str">
            <v>Suministro y colocación Concreto Clase D (21.0 Mpa; 210 kg/cm2; 3000 PSI) para Pedestales</v>
          </cell>
          <cell r="C449" t="str">
            <v>m3</v>
          </cell>
          <cell r="D449">
            <v>460934</v>
          </cell>
        </row>
        <row r="450">
          <cell r="A450" t="str">
            <v>U-8.11.06</v>
          </cell>
          <cell r="B450" t="str">
            <v>Varillas Corrugadas Acero A-706; Fy =420 Mpa, 4200 kg/cm2, 60000 PSI</v>
          </cell>
          <cell r="C450" t="str">
            <v>kg</v>
          </cell>
          <cell r="D450">
            <v>2786</v>
          </cell>
        </row>
        <row r="451">
          <cell r="A451" t="e">
            <v>#REF!</v>
          </cell>
          <cell r="B451" t="e">
            <v>#REF!</v>
          </cell>
          <cell r="C451" t="e">
            <v>#REF!</v>
          </cell>
          <cell r="D451" t="e">
            <v>#REF!</v>
          </cell>
        </row>
        <row r="452">
          <cell r="A452" t="e">
            <v>#REF!</v>
          </cell>
          <cell r="B452" t="e">
            <v>#REF!</v>
          </cell>
          <cell r="C452" t="e">
            <v>#REF!</v>
          </cell>
          <cell r="D452" t="e">
            <v>#REF!</v>
          </cell>
        </row>
        <row r="453">
          <cell r="A453" t="e">
            <v>#REF!</v>
          </cell>
          <cell r="B453" t="e">
            <v>#REF!</v>
          </cell>
          <cell r="C453" t="e">
            <v>#REF!</v>
          </cell>
          <cell r="D453" t="e">
            <v>#REF!</v>
          </cell>
        </row>
        <row r="454">
          <cell r="A454" t="e">
            <v>#REF!</v>
          </cell>
          <cell r="B454" t="e">
            <v>#REF!</v>
          </cell>
          <cell r="C454" t="e">
            <v>#REF!</v>
          </cell>
          <cell r="D454" t="e">
            <v>#REF!</v>
          </cell>
        </row>
        <row r="455">
          <cell r="A455" t="e">
            <v>#REF!</v>
          </cell>
          <cell r="B455" t="e">
            <v>#REF!</v>
          </cell>
          <cell r="C455" t="e">
            <v>#REF!</v>
          </cell>
          <cell r="D455" t="e">
            <v>#REF!</v>
          </cell>
        </row>
        <row r="456">
          <cell r="A456" t="e">
            <v>#REF!</v>
          </cell>
          <cell r="B456" t="e">
            <v>#REF!</v>
          </cell>
          <cell r="C456" t="e">
            <v>#REF!</v>
          </cell>
          <cell r="D456" t="e">
            <v>#REF!</v>
          </cell>
        </row>
        <row r="457">
          <cell r="A457" t="e">
            <v>#REF!</v>
          </cell>
          <cell r="B457" t="e">
            <v>#REF!</v>
          </cell>
          <cell r="C457" t="e">
            <v>#REF!</v>
          </cell>
          <cell r="D457" t="e">
            <v>#REF!</v>
          </cell>
        </row>
        <row r="458">
          <cell r="A458" t="e">
            <v>#REF!</v>
          </cell>
          <cell r="B458" t="e">
            <v>#REF!</v>
          </cell>
          <cell r="C458" t="e">
            <v>#REF!</v>
          </cell>
          <cell r="D458" t="e">
            <v>#REF!</v>
          </cell>
        </row>
        <row r="459">
          <cell r="A459" t="e">
            <v>#REF!</v>
          </cell>
          <cell r="B459" t="e">
            <v>#REF!</v>
          </cell>
          <cell r="C459" t="e">
            <v>#REF!</v>
          </cell>
          <cell r="D459" t="e">
            <v>#REF!</v>
          </cell>
        </row>
        <row r="460">
          <cell r="A460" t="e">
            <v>#REF!</v>
          </cell>
          <cell r="B460" t="e">
            <v>#REF!</v>
          </cell>
          <cell r="C460" t="e">
            <v>#REF!</v>
          </cell>
          <cell r="D460" t="e">
            <v>#REF!</v>
          </cell>
        </row>
        <row r="461">
          <cell r="A461" t="e">
            <v>#REF!</v>
          </cell>
          <cell r="B461" t="e">
            <v>#REF!</v>
          </cell>
          <cell r="C461" t="e">
            <v>#REF!</v>
          </cell>
          <cell r="D461" t="e">
            <v>#REF!</v>
          </cell>
        </row>
        <row r="462">
          <cell r="A462" t="e">
            <v>#REF!</v>
          </cell>
          <cell r="B462" t="e">
            <v>#REF!</v>
          </cell>
          <cell r="C462" t="e">
            <v>#REF!</v>
          </cell>
          <cell r="D462" t="e">
            <v>#REF!</v>
          </cell>
        </row>
        <row r="463">
          <cell r="A463" t="e">
            <v>#REF!</v>
          </cell>
          <cell r="B463" t="e">
            <v>#REF!</v>
          </cell>
          <cell r="C463" t="e">
            <v>#REF!</v>
          </cell>
          <cell r="D463" t="e">
            <v>#REF!</v>
          </cell>
        </row>
        <row r="464">
          <cell r="A464" t="e">
            <v>#REF!</v>
          </cell>
          <cell r="B464" t="e">
            <v>#REF!</v>
          </cell>
          <cell r="C464" t="e">
            <v>#REF!</v>
          </cell>
          <cell r="D464" t="e">
            <v>#REF!</v>
          </cell>
        </row>
        <row r="465">
          <cell r="A465" t="e">
            <v>#REF!</v>
          </cell>
          <cell r="B465" t="e">
            <v>#REF!</v>
          </cell>
          <cell r="C465" t="e">
            <v>#REF!</v>
          </cell>
          <cell r="D465" t="e">
            <v>#REF!</v>
          </cell>
        </row>
        <row r="466">
          <cell r="A466" t="e">
            <v>#REF!</v>
          </cell>
          <cell r="B466" t="e">
            <v>#REF!</v>
          </cell>
          <cell r="C466" t="e">
            <v>#REF!</v>
          </cell>
          <cell r="D466" t="e">
            <v>#REF!</v>
          </cell>
        </row>
        <row r="467">
          <cell r="A467" t="e">
            <v>#REF!</v>
          </cell>
          <cell r="B467" t="e">
            <v>#REF!</v>
          </cell>
          <cell r="C467" t="e">
            <v>#REF!</v>
          </cell>
          <cell r="D467" t="e">
            <v>#REF!</v>
          </cell>
        </row>
        <row r="468">
          <cell r="A468" t="e">
            <v>#REF!</v>
          </cell>
          <cell r="B468" t="e">
            <v>#REF!</v>
          </cell>
          <cell r="C468" t="e">
            <v>#REF!</v>
          </cell>
          <cell r="D468" t="e">
            <v>#REF!</v>
          </cell>
        </row>
        <row r="469">
          <cell r="A469" t="e">
            <v>#REF!</v>
          </cell>
          <cell r="B469" t="e">
            <v>#REF!</v>
          </cell>
          <cell r="C469" t="e">
            <v>#REF!</v>
          </cell>
          <cell r="D469" t="e">
            <v>#REF!</v>
          </cell>
        </row>
        <row r="470">
          <cell r="A470" t="e">
            <v>#REF!</v>
          </cell>
          <cell r="B470" t="e">
            <v>#REF!</v>
          </cell>
          <cell r="C470" t="e">
            <v>#REF!</v>
          </cell>
          <cell r="D470" t="e">
            <v>#REF!</v>
          </cell>
        </row>
        <row r="471">
          <cell r="A471" t="e">
            <v>#REF!</v>
          </cell>
          <cell r="B471" t="e">
            <v>#REF!</v>
          </cell>
          <cell r="C471" t="e">
            <v>#REF!</v>
          </cell>
          <cell r="D471" t="e">
            <v>#REF!</v>
          </cell>
        </row>
        <row r="472">
          <cell r="A472" t="e">
            <v>#REF!</v>
          </cell>
          <cell r="B472" t="e">
            <v>#REF!</v>
          </cell>
          <cell r="C472" t="e">
            <v>#REF!</v>
          </cell>
          <cell r="D472" t="e">
            <v>#REF!</v>
          </cell>
        </row>
        <row r="473">
          <cell r="A473" t="e">
            <v>#REF!</v>
          </cell>
          <cell r="B473" t="e">
            <v>#REF!</v>
          </cell>
          <cell r="C473" t="e">
            <v>#REF!</v>
          </cell>
          <cell r="D473" t="e">
            <v>#REF!</v>
          </cell>
        </row>
        <row r="474">
          <cell r="A474" t="e">
            <v>#REF!</v>
          </cell>
          <cell r="B474" t="e">
            <v>#REF!</v>
          </cell>
          <cell r="C474" t="e">
            <v>#REF!</v>
          </cell>
          <cell r="D474" t="e">
            <v>#REF!</v>
          </cell>
        </row>
        <row r="475">
          <cell r="A475" t="e">
            <v>#REF!</v>
          </cell>
          <cell r="B475" t="e">
            <v>#REF!</v>
          </cell>
          <cell r="C475" t="e">
            <v>#REF!</v>
          </cell>
          <cell r="D475" t="e">
            <v>#REF!</v>
          </cell>
        </row>
        <row r="476">
          <cell r="A476" t="e">
            <v>#REF!</v>
          </cell>
          <cell r="B476" t="e">
            <v>#REF!</v>
          </cell>
          <cell r="C476" t="e">
            <v>#REF!</v>
          </cell>
          <cell r="D476" t="e">
            <v>#REF!</v>
          </cell>
        </row>
        <row r="477">
          <cell r="A477" t="e">
            <v>#REF!</v>
          </cell>
          <cell r="B477" t="e">
            <v>#REF!</v>
          </cell>
          <cell r="C477" t="e">
            <v>#REF!</v>
          </cell>
          <cell r="D477" t="e">
            <v>#REF!</v>
          </cell>
        </row>
        <row r="478">
          <cell r="A478" t="e">
            <v>#REF!</v>
          </cell>
          <cell r="B478" t="e">
            <v>#REF!</v>
          </cell>
          <cell r="C478" t="e">
            <v>#REF!</v>
          </cell>
          <cell r="D478" t="e">
            <v>#REF!</v>
          </cell>
        </row>
        <row r="479">
          <cell r="A479" t="str">
            <v>U-99.09.09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  <sheetName val="CRA.MODI"/>
      <sheetName val="Presup_Cancha"/>
      <sheetName val="1,01"/>
      <sheetName val="devdics"/>
      <sheetName val="UNIT."/>
      <sheetName val="Listas"/>
      <sheetName val="AASHTO"/>
      <sheetName val="INV"/>
      <sheetName val="glvc"/>
      <sheetName val="PROGR_2"/>
      <sheetName val="PROGR_3"/>
    </sheetNames>
    <sheetDataSet>
      <sheetData sheetId="0">
        <row r="3">
          <cell r="A3" t="str">
            <v>COD</v>
          </cell>
        </row>
      </sheetData>
      <sheetData sheetId="1">
        <row r="3">
          <cell r="A3" t="str">
            <v>COD</v>
          </cell>
        </row>
      </sheetData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 refreshError="1"/>
      <sheetData sheetId="30" refreshError="1"/>
      <sheetData sheetId="31" refreshError="1"/>
      <sheetData sheetId="32"/>
      <sheetData sheetId="33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  <sheetName val="[A MInformes M]__cceficiente_12"/>
      <sheetName val="[A MInformes M]__cceficiente__2"/>
      <sheetName val="[A MInformes M]__cceficiente__3"/>
      <sheetName val="[A MInformes M]__cceficiente__7"/>
      <sheetName val="[A MInformes M]__cceficiente__4"/>
      <sheetName val="[A MInformes M]//cceficiente.sh"/>
      <sheetName val="[A MInformes M]__cceficiente__5"/>
      <sheetName val="[A MInformes M]__cceficiente__6"/>
      <sheetName val="[A MInformes M]__cceficiente__8"/>
      <sheetName val="[A MInformes M]__cceficiente_10"/>
      <sheetName val="[A MInformes M]__cceficiente__9"/>
      <sheetName val="[A MInformes M]__cceficiente_11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>
        <row r="17">
          <cell r="G17" t="str">
            <v>HAZARDS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3">
    <pageSetUpPr fitToPage="1"/>
  </sheetPr>
  <dimension ref="A2:M81"/>
  <sheetViews>
    <sheetView showGridLines="0" tabSelected="1" view="pageBreakPreview" zoomScale="80" zoomScaleNormal="55" zoomScaleSheetLayoutView="80" zoomScalePageLayoutView="70" workbookViewId="0">
      <selection activeCell="M75" sqref="M75"/>
    </sheetView>
  </sheetViews>
  <sheetFormatPr baseColWidth="10" defaultColWidth="11.44140625" defaultRowHeight="13.8"/>
  <cols>
    <col min="1" max="1" width="4.44140625" style="1" customWidth="1"/>
    <col min="2" max="2" width="3" style="1" customWidth="1"/>
    <col min="3" max="3" width="8.5546875" style="1" customWidth="1"/>
    <col min="4" max="4" width="11.6640625" style="1" customWidth="1"/>
    <col min="5" max="5" width="73.33203125" style="1" customWidth="1"/>
    <col min="6" max="6" width="10.109375" style="1" customWidth="1"/>
    <col min="7" max="7" width="18.88671875" style="1" customWidth="1"/>
    <col min="8" max="8" width="20.21875" style="1" customWidth="1"/>
    <col min="9" max="9" width="21.77734375" style="1" customWidth="1"/>
    <col min="10" max="10" width="3.33203125" style="1" customWidth="1"/>
    <col min="11" max="11" width="4.44140625" style="1" customWidth="1"/>
    <col min="12" max="12" width="11.44140625" style="1"/>
    <col min="13" max="13" width="20.21875" style="1" customWidth="1"/>
    <col min="14" max="16384" width="11.44140625" style="1"/>
  </cols>
  <sheetData>
    <row r="2" spans="1:11">
      <c r="B2" s="296" t="s">
        <v>96</v>
      </c>
      <c r="C2" s="296"/>
      <c r="D2" s="296"/>
      <c r="E2" s="296"/>
      <c r="F2" s="296"/>
      <c r="G2" s="296"/>
    </row>
    <row r="3" spans="1:11">
      <c r="B3" s="187" t="s">
        <v>97</v>
      </c>
      <c r="C3" s="187"/>
      <c r="D3" s="187"/>
      <c r="E3" s="191"/>
      <c r="F3" s="187"/>
      <c r="G3" s="187"/>
    </row>
    <row r="4" spans="1:11" ht="16.2" thickBot="1">
      <c r="A4" s="4"/>
      <c r="B4" s="73"/>
      <c r="C4" s="74"/>
      <c r="D4" s="73"/>
      <c r="E4" s="4"/>
      <c r="F4" s="4"/>
      <c r="G4" s="4"/>
      <c r="H4" s="4"/>
      <c r="I4" s="4"/>
      <c r="J4" s="4"/>
      <c r="K4" s="4"/>
    </row>
    <row r="5" spans="1:11" ht="16.2" thickTop="1">
      <c r="A5" s="4"/>
      <c r="B5" s="310"/>
      <c r="C5" s="311"/>
      <c r="D5" s="311"/>
      <c r="E5" s="311"/>
      <c r="F5" s="311"/>
      <c r="G5" s="311"/>
      <c r="H5" s="311"/>
      <c r="I5" s="311"/>
      <c r="J5" s="312"/>
      <c r="K5" s="4"/>
    </row>
    <row r="6" spans="1:11" ht="30.75" customHeight="1">
      <c r="A6" s="4"/>
      <c r="B6" s="5"/>
      <c r="C6" s="309"/>
      <c r="D6" s="309"/>
      <c r="E6" s="4"/>
      <c r="F6" s="4"/>
      <c r="G6" s="4"/>
      <c r="H6" s="4"/>
      <c r="I6" s="4"/>
      <c r="J6" s="6"/>
      <c r="K6" s="4"/>
    </row>
    <row r="7" spans="1:11" ht="35.4" customHeight="1">
      <c r="A7" s="4"/>
      <c r="B7" s="5"/>
      <c r="C7" s="189"/>
      <c r="D7" s="190"/>
      <c r="E7" s="4"/>
      <c r="F7" s="4"/>
      <c r="G7" s="4"/>
      <c r="H7" s="4"/>
      <c r="I7" s="4"/>
      <c r="J7" s="6"/>
      <c r="K7" s="4"/>
    </row>
    <row r="8" spans="1:11" ht="68.400000000000006" customHeight="1" thickBot="1">
      <c r="A8" s="4"/>
      <c r="B8" s="5"/>
      <c r="C8" s="73"/>
      <c r="D8" s="74"/>
      <c r="E8" s="4"/>
      <c r="F8" s="4"/>
      <c r="G8" s="4"/>
      <c r="H8" s="4"/>
      <c r="I8" s="4"/>
      <c r="J8" s="6"/>
      <c r="K8" s="4"/>
    </row>
    <row r="9" spans="1:11" ht="31.5" customHeight="1">
      <c r="A9" s="4"/>
      <c r="B9" s="5"/>
      <c r="C9" s="306" t="s">
        <v>0</v>
      </c>
      <c r="D9" s="307"/>
      <c r="E9" s="307"/>
      <c r="F9" s="307"/>
      <c r="G9" s="307"/>
      <c r="H9" s="307"/>
      <c r="I9" s="308"/>
      <c r="J9" s="6"/>
      <c r="K9" s="4"/>
    </row>
    <row r="10" spans="1:11" ht="16.2" thickBot="1">
      <c r="A10" s="4"/>
      <c r="B10" s="5"/>
      <c r="C10" s="313" t="s">
        <v>1</v>
      </c>
      <c r="D10" s="314"/>
      <c r="E10" s="314"/>
      <c r="F10" s="314"/>
      <c r="G10" s="314"/>
      <c r="H10" s="314"/>
      <c r="I10" s="315"/>
      <c r="J10" s="6"/>
      <c r="K10" s="4"/>
    </row>
    <row r="11" spans="1:11" ht="15.6">
      <c r="A11" s="4"/>
      <c r="B11" s="5"/>
      <c r="C11" s="322" t="s">
        <v>2</v>
      </c>
      <c r="D11" s="316" t="s">
        <v>3</v>
      </c>
      <c r="E11" s="322" t="s">
        <v>4</v>
      </c>
      <c r="F11" s="316" t="s">
        <v>5</v>
      </c>
      <c r="G11" s="316" t="s">
        <v>6</v>
      </c>
      <c r="H11" s="318" t="s">
        <v>7</v>
      </c>
      <c r="I11" s="320" t="s">
        <v>8</v>
      </c>
      <c r="J11" s="6"/>
      <c r="K11" s="4"/>
    </row>
    <row r="12" spans="1:11" ht="16.2" thickBot="1">
      <c r="A12" s="4"/>
      <c r="B12" s="5"/>
      <c r="C12" s="323"/>
      <c r="D12" s="317"/>
      <c r="E12" s="323"/>
      <c r="F12" s="317"/>
      <c r="G12" s="317"/>
      <c r="H12" s="319"/>
      <c r="I12" s="321"/>
      <c r="J12" s="6"/>
      <c r="K12" s="4"/>
    </row>
    <row r="13" spans="1:11" ht="18.600000000000001" customHeight="1" thickBot="1">
      <c r="A13" s="4"/>
      <c r="B13" s="5"/>
      <c r="C13" s="168">
        <v>1</v>
      </c>
      <c r="D13" s="297" t="s">
        <v>74</v>
      </c>
      <c r="E13" s="298"/>
      <c r="F13" s="298"/>
      <c r="G13" s="298"/>
      <c r="H13" s="298"/>
      <c r="I13" s="299"/>
      <c r="J13" s="6"/>
      <c r="K13" s="4"/>
    </row>
    <row r="14" spans="1:11" ht="19.2" customHeight="1">
      <c r="A14" s="4"/>
      <c r="B14" s="5"/>
      <c r="C14" s="333"/>
      <c r="D14" s="170">
        <v>1.01</v>
      </c>
      <c r="E14" s="185" t="s">
        <v>112</v>
      </c>
      <c r="F14" s="170" t="s">
        <v>66</v>
      </c>
      <c r="G14" s="171">
        <v>6</v>
      </c>
      <c r="H14" s="172">
        <f>+'INDICAR CÓDIGO DEL ITEM DE PAGO'!O67</f>
        <v>85785</v>
      </c>
      <c r="I14" s="173">
        <f>+H14*G14</f>
        <v>514710</v>
      </c>
      <c r="J14" s="6"/>
      <c r="K14" s="4"/>
    </row>
    <row r="15" spans="1:11" ht="19.2" customHeight="1">
      <c r="A15" s="4"/>
      <c r="B15" s="5"/>
      <c r="C15" s="334"/>
      <c r="D15" s="215">
        <v>1.02</v>
      </c>
      <c r="E15" s="216" t="s">
        <v>114</v>
      </c>
      <c r="F15" s="215" t="s">
        <v>113</v>
      </c>
      <c r="G15" s="217">
        <v>9</v>
      </c>
      <c r="H15" s="218">
        <f>+'INDICAR CÓDIGO DEL ITEM DE PAGO'!O146</f>
        <v>48114</v>
      </c>
      <c r="I15" s="219">
        <f>+H15*G15</f>
        <v>433026</v>
      </c>
      <c r="J15" s="6"/>
      <c r="K15" s="4"/>
    </row>
    <row r="16" spans="1:11" ht="19.2" customHeight="1">
      <c r="A16" s="4"/>
      <c r="B16" s="5"/>
      <c r="C16" s="334"/>
      <c r="D16" s="215">
        <v>1.03</v>
      </c>
      <c r="E16" s="216" t="s">
        <v>115</v>
      </c>
      <c r="F16" s="215" t="s">
        <v>113</v>
      </c>
      <c r="G16" s="217">
        <v>2.2999999999999998</v>
      </c>
      <c r="H16" s="218">
        <f>+'INDICAR CÓDIGO DEL ITEM DE PAGO'!O225</f>
        <v>96792</v>
      </c>
      <c r="I16" s="219">
        <f t="shared" ref="I16:I17" si="0">+H16*G16</f>
        <v>222621.59999999998</v>
      </c>
      <c r="J16" s="6"/>
      <c r="K16" s="4"/>
    </row>
    <row r="17" spans="1:11" ht="19.2" customHeight="1" thickBot="1">
      <c r="A17" s="4"/>
      <c r="B17" s="5"/>
      <c r="C17" s="334"/>
      <c r="D17" s="220">
        <v>1.04</v>
      </c>
      <c r="E17" s="221" t="s">
        <v>116</v>
      </c>
      <c r="F17" s="220" t="s">
        <v>113</v>
      </c>
      <c r="G17" s="222">
        <v>3</v>
      </c>
      <c r="H17" s="223">
        <f>+'INDICAR CÓDIGO DEL ITEM DE PAGO'!O304</f>
        <v>26632</v>
      </c>
      <c r="I17" s="219">
        <f t="shared" si="0"/>
        <v>79896</v>
      </c>
      <c r="J17" s="6"/>
      <c r="K17" s="4"/>
    </row>
    <row r="18" spans="1:11" ht="21.6" customHeight="1" thickBot="1">
      <c r="A18" s="4"/>
      <c r="B18" s="5"/>
      <c r="C18" s="303" t="s">
        <v>9</v>
      </c>
      <c r="D18" s="304"/>
      <c r="E18" s="304"/>
      <c r="F18" s="304"/>
      <c r="G18" s="304"/>
      <c r="H18" s="305"/>
      <c r="I18" s="225">
        <f>SUM(I14:I17)</f>
        <v>1250253.6000000001</v>
      </c>
      <c r="J18" s="6"/>
      <c r="K18" s="4"/>
    </row>
    <row r="19" spans="1:11" ht="22.8" customHeight="1" thickBot="1">
      <c r="A19" s="4"/>
      <c r="B19" s="5"/>
      <c r="C19" s="136">
        <v>2</v>
      </c>
      <c r="D19" s="300" t="s">
        <v>117</v>
      </c>
      <c r="E19" s="301"/>
      <c r="F19" s="301"/>
      <c r="G19" s="301"/>
      <c r="H19" s="301"/>
      <c r="I19" s="302"/>
      <c r="J19" s="6"/>
      <c r="K19" s="4"/>
    </row>
    <row r="20" spans="1:11" ht="18.600000000000001" customHeight="1">
      <c r="A20" s="4"/>
      <c r="B20" s="5"/>
      <c r="C20" s="335"/>
      <c r="D20" s="137">
        <v>2.0099999999999998</v>
      </c>
      <c r="E20" s="135" t="s">
        <v>118</v>
      </c>
      <c r="F20" s="137" t="s">
        <v>66</v>
      </c>
      <c r="G20" s="138">
        <v>4</v>
      </c>
      <c r="H20" s="139">
        <f>+'INDICAR CÓDIGO DEL ITEM DE PAGO'!O383</f>
        <v>133955.66999999998</v>
      </c>
      <c r="I20" s="140">
        <f t="shared" ref="I20" si="1">+ROUND(H20*G20,2)</f>
        <v>535822.68000000005</v>
      </c>
      <c r="J20" s="6"/>
      <c r="K20" s="4"/>
    </row>
    <row r="21" spans="1:11" ht="19.2" customHeight="1">
      <c r="A21" s="4"/>
      <c r="B21" s="5"/>
      <c r="C21" s="336"/>
      <c r="D21" s="141">
        <v>2.02</v>
      </c>
      <c r="E21" s="124" t="s">
        <v>119</v>
      </c>
      <c r="F21" s="141" t="s">
        <v>113</v>
      </c>
      <c r="G21" s="142">
        <v>5</v>
      </c>
      <c r="H21" s="143">
        <f>+'INDICAR CÓDIGO DEL ITEM DE PAGO'!O463</f>
        <v>1110487.47</v>
      </c>
      <c r="I21" s="144">
        <f>+H21*G21</f>
        <v>5552437.3499999996</v>
      </c>
      <c r="J21" s="6"/>
      <c r="K21" s="4"/>
    </row>
    <row r="22" spans="1:11" ht="19.2" customHeight="1">
      <c r="A22" s="4"/>
      <c r="B22" s="5"/>
      <c r="C22" s="336"/>
      <c r="D22" s="141">
        <v>2.0299999999999998</v>
      </c>
      <c r="E22" s="124" t="s">
        <v>260</v>
      </c>
      <c r="F22" s="141" t="s">
        <v>66</v>
      </c>
      <c r="G22" s="142">
        <v>16</v>
      </c>
      <c r="H22" s="143">
        <f>+'INDICAR CÓDIGO DEL ITEM DE PAGO'!O545</f>
        <v>127503.1</v>
      </c>
      <c r="I22" s="144">
        <f>+H22*G22</f>
        <v>2040049.6</v>
      </c>
      <c r="J22" s="6"/>
      <c r="K22" s="4"/>
    </row>
    <row r="23" spans="1:11" ht="18.600000000000001" customHeight="1" thickBot="1">
      <c r="A23" s="4"/>
      <c r="B23" s="5"/>
      <c r="C23" s="337"/>
      <c r="D23" s="141">
        <v>2.04</v>
      </c>
      <c r="E23" s="124" t="s">
        <v>120</v>
      </c>
      <c r="F23" s="141" t="s">
        <v>89</v>
      </c>
      <c r="G23" s="142">
        <v>188.29</v>
      </c>
      <c r="H23" s="143">
        <f>+'INDICAR CÓDIGO DEL ITEM DE PAGO'!O624</f>
        <v>13174.2</v>
      </c>
      <c r="I23" s="144">
        <f t="shared" ref="I23" si="2">+H23*G23</f>
        <v>2480570.1180000002</v>
      </c>
      <c r="J23" s="6"/>
      <c r="K23" s="4"/>
    </row>
    <row r="24" spans="1:11" ht="21.6" customHeight="1" thickBot="1">
      <c r="A24" s="4"/>
      <c r="B24" s="5"/>
      <c r="C24" s="160"/>
      <c r="D24" s="161"/>
      <c r="E24" s="162"/>
      <c r="F24" s="163"/>
      <c r="G24" s="164"/>
      <c r="H24" s="184" t="s">
        <v>9</v>
      </c>
      <c r="I24" s="165">
        <f>SUM(I20:I23)</f>
        <v>10608879.748</v>
      </c>
      <c r="J24" s="6"/>
      <c r="K24" s="4"/>
    </row>
    <row r="25" spans="1:11" ht="21.6" customHeight="1" thickBot="1">
      <c r="A25" s="4"/>
      <c r="B25" s="5"/>
      <c r="C25" s="168">
        <v>3</v>
      </c>
      <c r="D25" s="297" t="s">
        <v>123</v>
      </c>
      <c r="E25" s="298"/>
      <c r="F25" s="298"/>
      <c r="G25" s="298"/>
      <c r="H25" s="298"/>
      <c r="I25" s="299"/>
      <c r="J25" s="6"/>
      <c r="K25" s="4"/>
    </row>
    <row r="26" spans="1:11" ht="21.6" customHeight="1">
      <c r="A26" s="4"/>
      <c r="B26" s="5"/>
      <c r="C26" s="333"/>
      <c r="D26" s="170">
        <v>3.01</v>
      </c>
      <c r="E26" s="185" t="s">
        <v>121</v>
      </c>
      <c r="F26" s="170" t="s">
        <v>66</v>
      </c>
      <c r="G26" s="171">
        <v>44.58</v>
      </c>
      <c r="H26" s="172">
        <f>+'INDICAR CÓDIGO DEL ITEM DE PAGO'!O703</f>
        <v>55989.8</v>
      </c>
      <c r="I26" s="173">
        <f>+ROUND(H26*G26,0)</f>
        <v>2496025</v>
      </c>
      <c r="J26" s="6"/>
      <c r="K26" s="4"/>
    </row>
    <row r="27" spans="1:11" ht="21.6" customHeight="1">
      <c r="A27" s="4"/>
      <c r="B27" s="5"/>
      <c r="C27" s="334"/>
      <c r="D27" s="215">
        <v>3.02</v>
      </c>
      <c r="E27" s="216" t="s">
        <v>122</v>
      </c>
      <c r="F27" s="215" t="s">
        <v>66</v>
      </c>
      <c r="G27" s="217">
        <v>41.24</v>
      </c>
      <c r="H27" s="218">
        <f>+'INDICAR CÓDIGO DEL ITEM DE PAGO'!O779</f>
        <v>50514</v>
      </c>
      <c r="I27" s="219">
        <f>+H27*G27</f>
        <v>2083197.36</v>
      </c>
      <c r="J27" s="6"/>
      <c r="K27" s="4"/>
    </row>
    <row r="28" spans="1:11" ht="21.6" customHeight="1" thickBot="1">
      <c r="A28" s="4"/>
      <c r="B28" s="5"/>
      <c r="C28" s="334"/>
      <c r="D28" s="220">
        <v>3.03</v>
      </c>
      <c r="E28" s="221" t="s">
        <v>124</v>
      </c>
      <c r="F28" s="220" t="s">
        <v>66</v>
      </c>
      <c r="G28" s="222">
        <v>60</v>
      </c>
      <c r="H28" s="223">
        <f>+'INDICAR CÓDIGO DEL ITEM DE PAGO'!O858</f>
        <v>35401.300000000003</v>
      </c>
      <c r="I28" s="224">
        <f>+H28*G28</f>
        <v>2124078</v>
      </c>
      <c r="J28" s="6"/>
      <c r="K28" s="4"/>
    </row>
    <row r="29" spans="1:11" ht="21.6" customHeight="1" thickBot="1">
      <c r="A29" s="4"/>
      <c r="B29" s="5"/>
      <c r="C29" s="303" t="s">
        <v>9</v>
      </c>
      <c r="D29" s="304"/>
      <c r="E29" s="304"/>
      <c r="F29" s="304"/>
      <c r="G29" s="304"/>
      <c r="H29" s="305"/>
      <c r="I29" s="225">
        <f>SUM(I26:I28)</f>
        <v>6703300.3600000003</v>
      </c>
      <c r="J29" s="6"/>
      <c r="K29" s="4"/>
    </row>
    <row r="30" spans="1:11" ht="21.6" customHeight="1" thickBot="1">
      <c r="A30" s="4"/>
      <c r="B30" s="5"/>
      <c r="C30" s="136">
        <v>4</v>
      </c>
      <c r="D30" s="300" t="s">
        <v>125</v>
      </c>
      <c r="E30" s="301"/>
      <c r="F30" s="301"/>
      <c r="G30" s="301"/>
      <c r="H30" s="301"/>
      <c r="I30" s="302"/>
      <c r="J30" s="6"/>
      <c r="K30" s="4"/>
    </row>
    <row r="31" spans="1:11" ht="21.6" customHeight="1">
      <c r="A31" s="4"/>
      <c r="B31" s="5"/>
      <c r="C31" s="228"/>
      <c r="D31" s="232">
        <v>4.01</v>
      </c>
      <c r="E31" s="230" t="s">
        <v>264</v>
      </c>
      <c r="F31" s="232" t="s">
        <v>66</v>
      </c>
      <c r="G31" s="232">
        <v>16</v>
      </c>
      <c r="H31" s="255">
        <f>+'INDICAR CÓDIGO DEL ITEM DE PAGO'!O937</f>
        <v>55238</v>
      </c>
      <c r="I31" s="231">
        <f>+H31*G31</f>
        <v>883808</v>
      </c>
      <c r="J31" s="6"/>
      <c r="K31" s="4"/>
    </row>
    <row r="32" spans="1:11" ht="21.6" customHeight="1" thickBot="1">
      <c r="A32" s="4"/>
      <c r="B32" s="5"/>
      <c r="C32" s="227"/>
      <c r="D32" s="217">
        <v>4.0199999999999996</v>
      </c>
      <c r="E32" s="229" t="s">
        <v>265</v>
      </c>
      <c r="F32" s="217" t="s">
        <v>66</v>
      </c>
      <c r="G32" s="217">
        <v>28.8</v>
      </c>
      <c r="H32" s="256">
        <f>+'INDICAR CÓDIGO DEL ITEM DE PAGO'!O1016</f>
        <v>55238</v>
      </c>
      <c r="I32" s="219">
        <f>+H32*G32</f>
        <v>1590854.4000000001</v>
      </c>
      <c r="J32" s="6"/>
      <c r="K32" s="4"/>
    </row>
    <row r="33" spans="1:11" ht="21.6" customHeight="1" thickBot="1">
      <c r="A33" s="4"/>
      <c r="B33" s="5"/>
      <c r="C33" s="303" t="s">
        <v>9</v>
      </c>
      <c r="D33" s="304"/>
      <c r="E33" s="304"/>
      <c r="F33" s="304"/>
      <c r="G33" s="304"/>
      <c r="H33" s="305"/>
      <c r="I33" s="225">
        <f>SUM(I31:I32)</f>
        <v>2474662.4000000004</v>
      </c>
      <c r="J33" s="6"/>
      <c r="K33" s="4"/>
    </row>
    <row r="34" spans="1:11" ht="21.6" customHeight="1" thickBot="1">
      <c r="A34" s="4"/>
      <c r="B34" s="5"/>
      <c r="C34" s="136">
        <v>5</v>
      </c>
      <c r="D34" s="300" t="s">
        <v>126</v>
      </c>
      <c r="E34" s="301"/>
      <c r="F34" s="301"/>
      <c r="G34" s="301"/>
      <c r="H34" s="301"/>
      <c r="I34" s="302"/>
      <c r="J34" s="6"/>
      <c r="K34" s="4"/>
    </row>
    <row r="35" spans="1:11" ht="21.6" customHeight="1">
      <c r="A35" s="4"/>
      <c r="B35" s="5"/>
      <c r="C35" s="233"/>
      <c r="D35" s="236">
        <v>5.01</v>
      </c>
      <c r="E35" s="235" t="s">
        <v>127</v>
      </c>
      <c r="F35" s="236" t="s">
        <v>73</v>
      </c>
      <c r="G35" s="236">
        <v>6</v>
      </c>
      <c r="H35" s="257">
        <f>+'INDICAR CÓDIGO DEL ITEM DE PAGO'!O1096</f>
        <v>7196</v>
      </c>
      <c r="I35" s="234">
        <f>+H35*G35</f>
        <v>43176</v>
      </c>
      <c r="J35" s="6"/>
      <c r="K35" s="4"/>
    </row>
    <row r="36" spans="1:11" ht="21.6" customHeight="1">
      <c r="A36" s="4"/>
      <c r="B36" s="5"/>
      <c r="C36" s="227"/>
      <c r="D36" s="217">
        <v>5.0199999999999996</v>
      </c>
      <c r="E36" s="229" t="s">
        <v>128</v>
      </c>
      <c r="F36" s="217" t="s">
        <v>73</v>
      </c>
      <c r="G36" s="217">
        <v>5</v>
      </c>
      <c r="H36" s="256">
        <f>+'INDICAR CÓDIGO DEL ITEM DE PAGO'!O1178</f>
        <v>10114.700000000001</v>
      </c>
      <c r="I36" s="219">
        <f>+H36*G36</f>
        <v>50573.5</v>
      </c>
      <c r="J36" s="6"/>
      <c r="K36" s="4"/>
    </row>
    <row r="37" spans="1:11" ht="21.6" customHeight="1">
      <c r="A37" s="4"/>
      <c r="B37" s="5"/>
      <c r="C37" s="227"/>
      <c r="D37" s="217">
        <v>5.03</v>
      </c>
      <c r="E37" s="229" t="s">
        <v>129</v>
      </c>
      <c r="F37" s="217" t="s">
        <v>73</v>
      </c>
      <c r="G37" s="217">
        <v>2</v>
      </c>
      <c r="H37" s="256">
        <f>+'INDICAR CÓDIGO DEL ITEM DE PAGO'!O1260</f>
        <v>19969.7</v>
      </c>
      <c r="I37" s="219">
        <f>+H37*G37</f>
        <v>39939.4</v>
      </c>
      <c r="J37" s="6"/>
      <c r="K37" s="4"/>
    </row>
    <row r="38" spans="1:11" ht="21.6" customHeight="1">
      <c r="A38" s="4"/>
      <c r="B38" s="5"/>
      <c r="C38" s="227"/>
      <c r="D38" s="217">
        <v>5.04</v>
      </c>
      <c r="E38" s="229" t="s">
        <v>139</v>
      </c>
      <c r="F38" s="217" t="s">
        <v>73</v>
      </c>
      <c r="G38" s="217">
        <v>1</v>
      </c>
      <c r="H38" s="256">
        <f>+'INDICAR CÓDIGO DEL ITEM DE PAGO'!O1342</f>
        <v>383703.01</v>
      </c>
      <c r="I38" s="219">
        <f>+H38*G38</f>
        <v>383703.01</v>
      </c>
      <c r="J38" s="6"/>
      <c r="K38" s="4"/>
    </row>
    <row r="39" spans="1:11" ht="21.6" customHeight="1">
      <c r="A39" s="4"/>
      <c r="B39" s="5"/>
      <c r="C39" s="227"/>
      <c r="D39" s="217">
        <v>5.05</v>
      </c>
      <c r="E39" s="229" t="s">
        <v>130</v>
      </c>
      <c r="F39" s="217" t="s">
        <v>131</v>
      </c>
      <c r="G39" s="217">
        <v>20</v>
      </c>
      <c r="H39" s="256">
        <f>+'INDICAR CÓDIGO DEL ITEM DE PAGO'!O1422</f>
        <v>7942</v>
      </c>
      <c r="I39" s="219">
        <f t="shared" ref="I39:I48" si="3">+H39*G39</f>
        <v>158840</v>
      </c>
      <c r="J39" s="6"/>
      <c r="K39" s="4"/>
    </row>
    <row r="40" spans="1:11" ht="21.6" customHeight="1">
      <c r="A40" s="4"/>
      <c r="B40" s="5"/>
      <c r="C40" s="227"/>
      <c r="D40" s="217">
        <v>5.0599999999999996</v>
      </c>
      <c r="E40" s="229" t="s">
        <v>132</v>
      </c>
      <c r="F40" s="217" t="s">
        <v>131</v>
      </c>
      <c r="G40" s="217">
        <v>10</v>
      </c>
      <c r="H40" s="256">
        <f>+'INDICAR CÓDIGO DEL ITEM DE PAGO'!O1503</f>
        <v>19891.7</v>
      </c>
      <c r="I40" s="219">
        <f t="shared" si="3"/>
        <v>198917</v>
      </c>
      <c r="J40" s="6"/>
      <c r="K40" s="4"/>
    </row>
    <row r="41" spans="1:11" ht="21.6" customHeight="1">
      <c r="A41" s="4"/>
      <c r="B41" s="5"/>
      <c r="C41" s="227"/>
      <c r="D41" s="217">
        <v>5.07</v>
      </c>
      <c r="E41" s="229" t="s">
        <v>133</v>
      </c>
      <c r="F41" s="217" t="s">
        <v>131</v>
      </c>
      <c r="G41" s="217">
        <v>15</v>
      </c>
      <c r="H41" s="256">
        <f>+'INDICAR CÓDIGO DEL ITEM DE PAGO'!O1584</f>
        <v>34839.589999999997</v>
      </c>
      <c r="I41" s="219">
        <f t="shared" si="3"/>
        <v>522593.85</v>
      </c>
      <c r="J41" s="6"/>
      <c r="K41" s="4"/>
    </row>
    <row r="42" spans="1:11" ht="21.6" customHeight="1">
      <c r="A42" s="4"/>
      <c r="B42" s="5"/>
      <c r="C42" s="227"/>
      <c r="D42" s="217">
        <v>5.08</v>
      </c>
      <c r="E42" s="229" t="s">
        <v>134</v>
      </c>
      <c r="F42" s="217" t="s">
        <v>73</v>
      </c>
      <c r="G42" s="217">
        <v>2</v>
      </c>
      <c r="H42" s="256">
        <f>+'INDICAR CÓDIGO DEL ITEM DE PAGO'!O1665</f>
        <v>811420</v>
      </c>
      <c r="I42" s="219">
        <f t="shared" si="3"/>
        <v>1622840</v>
      </c>
      <c r="J42" s="6"/>
      <c r="K42" s="4"/>
    </row>
    <row r="43" spans="1:11" ht="21.6" customHeight="1">
      <c r="A43" s="4"/>
      <c r="B43" s="5"/>
      <c r="C43" s="227"/>
      <c r="D43" s="217">
        <v>5.09</v>
      </c>
      <c r="E43" s="229" t="s">
        <v>261</v>
      </c>
      <c r="F43" s="217" t="s">
        <v>73</v>
      </c>
      <c r="G43" s="217">
        <v>2</v>
      </c>
      <c r="H43" s="256">
        <f>+'INDICAR CÓDIGO DEL ITEM DE PAGO'!O1746</f>
        <v>567946</v>
      </c>
      <c r="I43" s="219">
        <f t="shared" si="3"/>
        <v>1135892</v>
      </c>
      <c r="J43" s="6"/>
      <c r="K43" s="4"/>
    </row>
    <row r="44" spans="1:11" ht="21.6" customHeight="1">
      <c r="A44" s="4"/>
      <c r="B44" s="5"/>
      <c r="C44" s="227"/>
      <c r="D44" s="217">
        <v>5.0999999999999996</v>
      </c>
      <c r="E44" s="229" t="s">
        <v>136</v>
      </c>
      <c r="F44" s="217" t="s">
        <v>73</v>
      </c>
      <c r="G44" s="217">
        <v>2</v>
      </c>
      <c r="H44" s="256">
        <f>+'INDICAR CÓDIGO DEL ITEM DE PAGO'!O1827</f>
        <v>905446</v>
      </c>
      <c r="I44" s="219">
        <f t="shared" si="3"/>
        <v>1810892</v>
      </c>
      <c r="J44" s="6"/>
      <c r="K44" s="4"/>
    </row>
    <row r="45" spans="1:11" ht="21.6" customHeight="1">
      <c r="A45" s="4"/>
      <c r="B45" s="5"/>
      <c r="C45" s="227"/>
      <c r="D45" s="217">
        <v>5.1100000000000003</v>
      </c>
      <c r="E45" s="229" t="s">
        <v>135</v>
      </c>
      <c r="F45" s="217" t="s">
        <v>73</v>
      </c>
      <c r="G45" s="217">
        <v>1</v>
      </c>
      <c r="H45" s="256">
        <f>+'INDICAR CÓDIGO DEL ITEM DE PAGO'!O1912</f>
        <v>10114.700000000001</v>
      </c>
      <c r="I45" s="219">
        <f t="shared" si="3"/>
        <v>10114.700000000001</v>
      </c>
      <c r="J45" s="6"/>
      <c r="K45" s="4"/>
    </row>
    <row r="46" spans="1:11" ht="21.6" customHeight="1">
      <c r="A46" s="4"/>
      <c r="B46" s="5"/>
      <c r="C46" s="227"/>
      <c r="D46" s="217">
        <v>5.12</v>
      </c>
      <c r="E46" s="229" t="s">
        <v>137</v>
      </c>
      <c r="F46" s="217" t="s">
        <v>73</v>
      </c>
      <c r="G46" s="217">
        <v>1</v>
      </c>
      <c r="H46" s="256">
        <f>+'INDICAR CÓDIGO DEL ITEM DE PAGO'!O1994</f>
        <v>693601</v>
      </c>
      <c r="I46" s="219">
        <f t="shared" si="3"/>
        <v>693601</v>
      </c>
      <c r="J46" s="6"/>
      <c r="K46" s="4"/>
    </row>
    <row r="47" spans="1:11" ht="21.6" customHeight="1">
      <c r="A47" s="4"/>
      <c r="B47" s="5"/>
      <c r="C47" s="227"/>
      <c r="D47" s="217">
        <v>5.13</v>
      </c>
      <c r="E47" s="229" t="s">
        <v>212</v>
      </c>
      <c r="F47" s="217" t="s">
        <v>73</v>
      </c>
      <c r="G47" s="217">
        <v>1</v>
      </c>
      <c r="H47" s="256">
        <f>+'INDICAR CÓDIGO DEL ITEM DE PAGO'!O2076</f>
        <v>254816</v>
      </c>
      <c r="I47" s="219">
        <f t="shared" si="3"/>
        <v>254816</v>
      </c>
      <c r="J47" s="6"/>
      <c r="K47" s="4"/>
    </row>
    <row r="48" spans="1:11" ht="21.6" customHeight="1" thickBot="1">
      <c r="A48" s="4"/>
      <c r="B48" s="5"/>
      <c r="C48" s="227"/>
      <c r="D48" s="217">
        <v>5.14</v>
      </c>
      <c r="E48" s="229" t="s">
        <v>213</v>
      </c>
      <c r="F48" s="217" t="s">
        <v>73</v>
      </c>
      <c r="G48" s="217">
        <v>1</v>
      </c>
      <c r="H48" s="256">
        <f>+'INDICAR CÓDIGO DEL ITEM DE PAGO'!O2158</f>
        <v>339749</v>
      </c>
      <c r="I48" s="219">
        <f t="shared" si="3"/>
        <v>339749</v>
      </c>
      <c r="J48" s="6"/>
      <c r="K48" s="4"/>
    </row>
    <row r="49" spans="1:12" ht="21.6" customHeight="1" thickBot="1">
      <c r="A49" s="4"/>
      <c r="B49" s="5"/>
      <c r="C49" s="303" t="s">
        <v>9</v>
      </c>
      <c r="D49" s="304"/>
      <c r="E49" s="304"/>
      <c r="F49" s="304"/>
      <c r="G49" s="304"/>
      <c r="H49" s="305"/>
      <c r="I49" s="225">
        <f>SUM(I35:I48)</f>
        <v>7265647.46</v>
      </c>
      <c r="J49" s="6"/>
      <c r="K49" s="4"/>
    </row>
    <row r="50" spans="1:12" ht="21.6" customHeight="1" thickBot="1">
      <c r="A50" s="4"/>
      <c r="B50" s="5"/>
      <c r="C50" s="136">
        <v>6</v>
      </c>
      <c r="D50" s="300" t="s">
        <v>138</v>
      </c>
      <c r="E50" s="301"/>
      <c r="F50" s="301"/>
      <c r="G50" s="301"/>
      <c r="H50" s="301"/>
      <c r="I50" s="302"/>
      <c r="J50" s="6"/>
      <c r="K50" s="6"/>
      <c r="L50" s="4"/>
    </row>
    <row r="51" spans="1:12" ht="21.6" customHeight="1">
      <c r="A51" s="4"/>
      <c r="B51" s="5"/>
      <c r="C51" s="227"/>
      <c r="D51" s="217">
        <v>6.01</v>
      </c>
      <c r="E51" s="229" t="s">
        <v>262</v>
      </c>
      <c r="F51" s="217" t="s">
        <v>73</v>
      </c>
      <c r="G51" s="217">
        <v>4</v>
      </c>
      <c r="H51" s="256">
        <f>+'INDICAR CÓDIGO DEL ITEM DE PAGO'!O2240</f>
        <v>87352.94</v>
      </c>
      <c r="I51" s="264">
        <f>+H51*G51</f>
        <v>349411.76</v>
      </c>
      <c r="J51" s="6"/>
      <c r="K51" s="6"/>
      <c r="L51" s="4"/>
    </row>
    <row r="52" spans="1:12" ht="21.6" customHeight="1">
      <c r="A52" s="4"/>
      <c r="B52" s="5"/>
      <c r="C52" s="227"/>
      <c r="D52" s="217">
        <v>6.02</v>
      </c>
      <c r="E52" s="229" t="s">
        <v>263</v>
      </c>
      <c r="F52" s="217" t="s">
        <v>73</v>
      </c>
      <c r="G52" s="217">
        <v>1</v>
      </c>
      <c r="H52" s="256">
        <f>+'INDICAR CÓDIGO DEL ITEM DE PAGO'!O2322</f>
        <v>87352.94</v>
      </c>
      <c r="I52" s="264">
        <f>+H52*G52</f>
        <v>87352.94</v>
      </c>
      <c r="J52" s="6"/>
      <c r="K52" s="6"/>
      <c r="L52" s="4"/>
    </row>
    <row r="53" spans="1:12" ht="21.6" customHeight="1">
      <c r="A53" s="4"/>
      <c r="B53" s="5"/>
      <c r="C53" s="227"/>
      <c r="D53" s="217">
        <v>6.03</v>
      </c>
      <c r="E53" s="229" t="s">
        <v>140</v>
      </c>
      <c r="F53" s="217" t="s">
        <v>73</v>
      </c>
      <c r="G53" s="217">
        <v>2</v>
      </c>
      <c r="H53" s="256">
        <f>+'INDICAR CÓDIGO DEL ITEM DE PAGO'!O2408</f>
        <v>168051.63</v>
      </c>
      <c r="I53" s="264">
        <f t="shared" ref="I53:I55" si="4">+H53*G53</f>
        <v>336103.26</v>
      </c>
      <c r="J53" s="6"/>
      <c r="K53" s="6"/>
      <c r="L53" s="4"/>
    </row>
    <row r="54" spans="1:12" ht="21.6" customHeight="1">
      <c r="A54" s="4"/>
      <c r="B54" s="5"/>
      <c r="C54" s="227"/>
      <c r="D54" s="217">
        <v>6.04</v>
      </c>
      <c r="E54" s="229" t="s">
        <v>141</v>
      </c>
      <c r="F54" s="217" t="s">
        <v>73</v>
      </c>
      <c r="G54" s="217">
        <v>2</v>
      </c>
      <c r="H54" s="256">
        <f>+'INDICAR CÓDIGO DEL ITEM DE PAGO'!O2494</f>
        <v>316551.63</v>
      </c>
      <c r="I54" s="264">
        <f t="shared" si="4"/>
        <v>633103.26</v>
      </c>
      <c r="J54" s="6"/>
      <c r="K54" s="6"/>
      <c r="L54" s="4"/>
    </row>
    <row r="55" spans="1:12" ht="21.6" customHeight="1" thickBot="1">
      <c r="A55" s="4"/>
      <c r="B55" s="5"/>
      <c r="C55" s="227"/>
      <c r="D55" s="217">
        <v>6.05</v>
      </c>
      <c r="E55" s="229" t="s">
        <v>142</v>
      </c>
      <c r="F55" s="217" t="s">
        <v>73</v>
      </c>
      <c r="G55" s="217">
        <v>1</v>
      </c>
      <c r="H55" s="256">
        <f>+'INDICAR CÓDIGO DEL ITEM DE PAGO'!O2581</f>
        <v>804935</v>
      </c>
      <c r="I55" s="264">
        <f t="shared" si="4"/>
        <v>804935</v>
      </c>
      <c r="J55" s="6"/>
      <c r="K55" s="6"/>
      <c r="L55" s="4"/>
    </row>
    <row r="56" spans="1:12" ht="21.6" customHeight="1" thickBot="1">
      <c r="A56" s="4"/>
      <c r="B56" s="5"/>
      <c r="C56" s="303" t="s">
        <v>9</v>
      </c>
      <c r="D56" s="304"/>
      <c r="E56" s="304"/>
      <c r="F56" s="304"/>
      <c r="G56" s="304"/>
      <c r="H56" s="305"/>
      <c r="I56" s="225">
        <f>SUM(I51:I55)</f>
        <v>2210906.2199999997</v>
      </c>
      <c r="J56" s="6"/>
      <c r="K56" s="6"/>
      <c r="L56" s="4"/>
    </row>
    <row r="57" spans="1:12" ht="21.6" customHeight="1" thickBot="1">
      <c r="A57" s="4"/>
      <c r="B57" s="5"/>
      <c r="C57" s="136">
        <v>7</v>
      </c>
      <c r="D57" s="300" t="s">
        <v>143</v>
      </c>
      <c r="E57" s="301"/>
      <c r="F57" s="301"/>
      <c r="G57" s="301"/>
      <c r="H57" s="301"/>
      <c r="I57" s="302"/>
      <c r="J57" s="6"/>
      <c r="K57" s="6"/>
      <c r="L57" s="4"/>
    </row>
    <row r="58" spans="1:12" ht="34.200000000000003" customHeight="1">
      <c r="A58" s="4"/>
      <c r="B58" s="5"/>
      <c r="C58" s="227"/>
      <c r="D58" s="217">
        <v>7.01</v>
      </c>
      <c r="E58" s="267" t="s">
        <v>240</v>
      </c>
      <c r="F58" s="217" t="s">
        <v>73</v>
      </c>
      <c r="G58" s="217">
        <v>1</v>
      </c>
      <c r="H58" s="256">
        <f>+'INDICAR CÓDIGO DEL ITEM DE PAGO'!O2660</f>
        <v>524988</v>
      </c>
      <c r="I58" s="264">
        <f>+H58*G58</f>
        <v>524988</v>
      </c>
      <c r="J58" s="6"/>
      <c r="K58" s="6"/>
      <c r="L58" s="4"/>
    </row>
    <row r="59" spans="1:12" ht="35.4" customHeight="1">
      <c r="A59" s="4"/>
      <c r="B59" s="5"/>
      <c r="C59" s="227"/>
      <c r="D59" s="217">
        <v>7.02</v>
      </c>
      <c r="E59" s="267" t="s">
        <v>241</v>
      </c>
      <c r="F59" s="217" t="s">
        <v>73</v>
      </c>
      <c r="G59" s="217">
        <v>1</v>
      </c>
      <c r="H59" s="256">
        <f>+'INDICAR CÓDIGO DEL ITEM DE PAGO'!O2739</f>
        <v>827955</v>
      </c>
      <c r="I59" s="264">
        <f>+H59*G59</f>
        <v>827955</v>
      </c>
      <c r="J59" s="6"/>
      <c r="K59" s="6"/>
      <c r="L59" s="4"/>
    </row>
    <row r="60" spans="1:12" ht="34.200000000000003" customHeight="1">
      <c r="A60" s="4"/>
      <c r="B60" s="5"/>
      <c r="C60" s="227"/>
      <c r="D60" s="217">
        <v>7.03</v>
      </c>
      <c r="E60" s="267" t="s">
        <v>242</v>
      </c>
      <c r="F60" s="217" t="s">
        <v>73</v>
      </c>
      <c r="G60" s="217">
        <v>1</v>
      </c>
      <c r="H60" s="256">
        <f>+'INDICAR CÓDIGO DEL ITEM DE PAGO'!O2818</f>
        <v>344844</v>
      </c>
      <c r="I60" s="264">
        <f t="shared" ref="I60:I62" si="5">+H60*G60</f>
        <v>344844</v>
      </c>
      <c r="J60" s="6"/>
      <c r="K60" s="6"/>
      <c r="L60" s="4"/>
    </row>
    <row r="61" spans="1:12" ht="31.2" customHeight="1">
      <c r="A61" s="4"/>
      <c r="B61" s="5"/>
      <c r="C61" s="227"/>
      <c r="D61" s="217">
        <v>7.04</v>
      </c>
      <c r="E61" s="267" t="s">
        <v>243</v>
      </c>
      <c r="F61" s="217" t="s">
        <v>73</v>
      </c>
      <c r="G61" s="217">
        <v>1</v>
      </c>
      <c r="H61" s="256">
        <f>+'INDICAR CÓDIGO DEL ITEM DE PAGO'!O2897</f>
        <v>1227555</v>
      </c>
      <c r="I61" s="264">
        <f t="shared" si="5"/>
        <v>1227555</v>
      </c>
      <c r="J61" s="6"/>
      <c r="K61" s="6"/>
      <c r="L61" s="4"/>
    </row>
    <row r="62" spans="1:12" ht="21.6" customHeight="1" thickBot="1">
      <c r="A62" s="4"/>
      <c r="B62" s="5"/>
      <c r="C62" s="227"/>
      <c r="D62" s="217">
        <v>7.05</v>
      </c>
      <c r="E62" s="229" t="s">
        <v>76</v>
      </c>
      <c r="F62" s="217" t="s">
        <v>73</v>
      </c>
      <c r="G62" s="217">
        <v>1</v>
      </c>
      <c r="H62" s="256">
        <f>+'INDICAR CÓDIGO DEL ITEM DE PAGO'!O2976</f>
        <v>701055</v>
      </c>
      <c r="I62" s="264">
        <f t="shared" si="5"/>
        <v>701055</v>
      </c>
      <c r="J62" s="6"/>
      <c r="K62" s="6"/>
      <c r="L62" s="4"/>
    </row>
    <row r="63" spans="1:12" ht="21.6" customHeight="1" thickBot="1">
      <c r="A63" s="4"/>
      <c r="B63" s="5"/>
      <c r="C63" s="303" t="s">
        <v>9</v>
      </c>
      <c r="D63" s="304"/>
      <c r="E63" s="304"/>
      <c r="F63" s="304"/>
      <c r="G63" s="304"/>
      <c r="H63" s="305"/>
      <c r="I63" s="225">
        <f>SUM(I58:I62)</f>
        <v>3626397</v>
      </c>
      <c r="J63" s="6"/>
      <c r="K63" s="6"/>
      <c r="L63" s="4"/>
    </row>
    <row r="64" spans="1:12" ht="21.6" customHeight="1" thickBot="1">
      <c r="A64" s="4"/>
      <c r="B64" s="5"/>
      <c r="C64" s="226">
        <v>8</v>
      </c>
      <c r="D64" s="324" t="s">
        <v>144</v>
      </c>
      <c r="E64" s="325"/>
      <c r="F64" s="325"/>
      <c r="G64" s="325"/>
      <c r="H64" s="325"/>
      <c r="I64" s="326"/>
      <c r="J64" s="6"/>
      <c r="K64" s="4"/>
    </row>
    <row r="65" spans="1:13" ht="34.200000000000003" customHeight="1" thickBot="1">
      <c r="A65" s="4"/>
      <c r="B65" s="5"/>
      <c r="C65" s="145"/>
      <c r="D65" s="137">
        <v>8.01</v>
      </c>
      <c r="E65" s="135" t="s">
        <v>145</v>
      </c>
      <c r="F65" s="137" t="s">
        <v>66</v>
      </c>
      <c r="G65" s="138">
        <v>23</v>
      </c>
      <c r="H65" s="139">
        <f>+'INDICAR CÓDIGO DEL ITEM DE PAGO'!O3062</f>
        <v>472170.5</v>
      </c>
      <c r="I65" s="140">
        <f t="shared" ref="I65" si="6">+ROUND(H65*G65,2)</f>
        <v>10859921.5</v>
      </c>
      <c r="J65" s="6"/>
      <c r="K65" s="4"/>
    </row>
    <row r="66" spans="1:13" ht="21.6" customHeight="1" thickBot="1">
      <c r="A66" s="4"/>
      <c r="B66" s="5"/>
      <c r="C66" s="160"/>
      <c r="D66" s="161"/>
      <c r="E66" s="162"/>
      <c r="F66" s="163"/>
      <c r="G66" s="164"/>
      <c r="H66" s="184" t="s">
        <v>9</v>
      </c>
      <c r="I66" s="165">
        <f>SUM(I65:I65)</f>
        <v>10859921.5</v>
      </c>
      <c r="J66" s="6"/>
      <c r="K66" s="4"/>
    </row>
    <row r="67" spans="1:13" ht="16.2" thickBot="1">
      <c r="A67" s="4"/>
      <c r="B67" s="5"/>
      <c r="C67" s="330"/>
      <c r="D67" s="331"/>
      <c r="E67" s="331"/>
      <c r="F67" s="331"/>
      <c r="G67" s="331"/>
      <c r="H67" s="331"/>
      <c r="I67" s="332"/>
      <c r="J67" s="6"/>
      <c r="K67" s="4"/>
    </row>
    <row r="68" spans="1:13" s="2" customFormat="1" ht="22.8" customHeight="1" thickBot="1">
      <c r="A68" s="7"/>
      <c r="B68" s="8"/>
      <c r="C68" s="277" t="s">
        <v>10</v>
      </c>
      <c r="D68" s="278"/>
      <c r="E68" s="278"/>
      <c r="F68" s="278"/>
      <c r="G68" s="278"/>
      <c r="H68" s="279"/>
      <c r="I68" s="166">
        <f>+I66+I63+I56+I49+I33+I29+I24+I18</f>
        <v>44999968.287999995</v>
      </c>
      <c r="J68" s="9"/>
      <c r="K68" s="7"/>
    </row>
    <row r="69" spans="1:13" s="2" customFormat="1" ht="22.8" customHeight="1" thickBot="1">
      <c r="A69" s="7"/>
      <c r="B69" s="8"/>
      <c r="C69" s="327"/>
      <c r="D69" s="328"/>
      <c r="E69" s="328"/>
      <c r="F69" s="328"/>
      <c r="G69" s="328"/>
      <c r="H69" s="328"/>
      <c r="I69" s="329"/>
      <c r="J69" s="9"/>
      <c r="K69" s="7"/>
    </row>
    <row r="70" spans="1:13" s="2" customFormat="1" ht="22.8" customHeight="1" thickBot="1">
      <c r="A70" s="7"/>
      <c r="B70" s="8"/>
      <c r="C70" s="277" t="s">
        <v>109</v>
      </c>
      <c r="D70" s="278"/>
      <c r="E70" s="278"/>
      <c r="F70" s="278"/>
      <c r="G70" s="278"/>
      <c r="H70" s="284"/>
      <c r="I70" s="201">
        <f>+I68</f>
        <v>44999968.287999995</v>
      </c>
      <c r="J70" s="9"/>
      <c r="K70" s="7"/>
    </row>
    <row r="71" spans="1:13" s="2" customFormat="1" ht="15.6">
      <c r="A71" s="7"/>
      <c r="B71" s="8"/>
      <c r="C71" s="75"/>
      <c r="D71" s="75"/>
      <c r="E71" s="75"/>
      <c r="F71" s="75"/>
      <c r="G71" s="75"/>
      <c r="H71" s="75"/>
      <c r="I71" s="76"/>
      <c r="J71" s="9"/>
      <c r="K71" s="7"/>
    </row>
    <row r="72" spans="1:13" s="2" customFormat="1" ht="16.2" thickBot="1">
      <c r="A72" s="7"/>
      <c r="B72" s="8"/>
      <c r="C72" s="77"/>
      <c r="D72" s="78"/>
      <c r="E72" s="77"/>
      <c r="F72" s="77"/>
      <c r="G72" s="79"/>
      <c r="H72" s="80"/>
      <c r="I72" s="81"/>
      <c r="J72" s="9"/>
      <c r="K72" s="7"/>
      <c r="L72" s="121"/>
    </row>
    <row r="73" spans="1:13" s="2" customFormat="1" ht="15.6">
      <c r="A73" s="7"/>
      <c r="B73" s="8"/>
      <c r="C73" s="10"/>
      <c r="D73" s="282"/>
      <c r="E73" s="282"/>
      <c r="F73" s="282"/>
      <c r="G73" s="282"/>
      <c r="H73" s="282"/>
      <c r="I73" s="283"/>
      <c r="J73" s="11"/>
      <c r="K73" s="7"/>
    </row>
    <row r="74" spans="1:13" s="2" customFormat="1" ht="46.5" customHeight="1">
      <c r="A74" s="7"/>
      <c r="B74" s="8"/>
      <c r="C74" s="275" t="s">
        <v>78</v>
      </c>
      <c r="D74" s="276"/>
      <c r="E74" s="276"/>
      <c r="F74" s="280" t="s">
        <v>4</v>
      </c>
      <c r="G74" s="280"/>
      <c r="H74" s="280"/>
      <c r="I74" s="148" t="s">
        <v>11</v>
      </c>
      <c r="J74" s="12"/>
      <c r="K74" s="7"/>
    </row>
    <row r="75" spans="1:13" s="2" customFormat="1" ht="52.2" customHeight="1">
      <c r="A75" s="7"/>
      <c r="B75" s="8"/>
      <c r="C75" s="275" t="s">
        <v>79</v>
      </c>
      <c r="D75" s="276"/>
      <c r="E75" s="276"/>
      <c r="F75" s="281" t="s">
        <v>12</v>
      </c>
      <c r="G75" s="281"/>
      <c r="H75" s="149" t="s">
        <v>13</v>
      </c>
      <c r="I75" s="150">
        <v>0.28999999999999998</v>
      </c>
      <c r="J75" s="12"/>
      <c r="K75" s="7"/>
    </row>
    <row r="76" spans="1:13" s="2" customFormat="1" ht="30" customHeight="1">
      <c r="A76" s="7"/>
      <c r="B76" s="8"/>
      <c r="C76" s="275" t="s">
        <v>80</v>
      </c>
      <c r="D76" s="276"/>
      <c r="E76" s="276"/>
      <c r="F76" s="287" t="s">
        <v>14</v>
      </c>
      <c r="G76" s="288"/>
      <c r="H76" s="149" t="s">
        <v>15</v>
      </c>
      <c r="I76" s="150">
        <v>0.01</v>
      </c>
      <c r="J76" s="12"/>
      <c r="K76" s="7"/>
    </row>
    <row r="77" spans="1:13" s="3" customFormat="1" ht="34.950000000000003" customHeight="1">
      <c r="A77" s="7"/>
      <c r="B77" s="8"/>
      <c r="C77" s="151"/>
      <c r="D77" s="152"/>
      <c r="E77" s="153"/>
      <c r="F77" s="289" t="s">
        <v>57</v>
      </c>
      <c r="G77" s="281"/>
      <c r="H77" s="149" t="s">
        <v>16</v>
      </c>
      <c r="I77" s="150">
        <v>0.05</v>
      </c>
      <c r="J77" s="9"/>
      <c r="K77" s="7"/>
    </row>
    <row r="78" spans="1:13" ht="39" customHeight="1">
      <c r="A78" s="4"/>
      <c r="B78" s="5"/>
      <c r="C78" s="290" t="s">
        <v>72</v>
      </c>
      <c r="D78" s="291"/>
      <c r="E78" s="292"/>
      <c r="F78" s="281" t="s">
        <v>17</v>
      </c>
      <c r="G78" s="281"/>
      <c r="H78" s="149" t="s">
        <v>18</v>
      </c>
      <c r="I78" s="154">
        <f>+I77+I76+I75</f>
        <v>0.35</v>
      </c>
      <c r="J78" s="6"/>
      <c r="K78" s="4"/>
      <c r="M78" s="147"/>
    </row>
    <row r="79" spans="1:13" ht="47.25" customHeight="1" thickBot="1">
      <c r="A79" s="4"/>
      <c r="B79" s="5"/>
      <c r="C79" s="293" t="s">
        <v>65</v>
      </c>
      <c r="D79" s="294"/>
      <c r="E79" s="295"/>
      <c r="F79" s="285"/>
      <c r="G79" s="285"/>
      <c r="H79" s="285"/>
      <c r="I79" s="286"/>
      <c r="J79" s="6"/>
      <c r="K79" s="4"/>
    </row>
    <row r="80" spans="1:13" ht="16.2" thickBot="1">
      <c r="A80" s="4"/>
      <c r="B80" s="82"/>
      <c r="C80" s="83"/>
      <c r="D80" s="83"/>
      <c r="E80" s="84"/>
      <c r="F80" s="83"/>
      <c r="G80" s="83"/>
      <c r="H80" s="83"/>
      <c r="I80" s="83"/>
      <c r="J80" s="85"/>
      <c r="K80" s="4"/>
    </row>
    <row r="81" spans="1:11" ht="16.2" thickTop="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</row>
  </sheetData>
  <mergeCells count="45">
    <mergeCell ref="C26:C28"/>
    <mergeCell ref="C20:C23"/>
    <mergeCell ref="D30:I30"/>
    <mergeCell ref="C33:H33"/>
    <mergeCell ref="D25:I25"/>
    <mergeCell ref="C29:H29"/>
    <mergeCell ref="D64:I64"/>
    <mergeCell ref="C69:I69"/>
    <mergeCell ref="C67:I67"/>
    <mergeCell ref="D34:I34"/>
    <mergeCell ref="C49:H49"/>
    <mergeCell ref="D50:I50"/>
    <mergeCell ref="C56:H56"/>
    <mergeCell ref="D57:I57"/>
    <mergeCell ref="C63:H63"/>
    <mergeCell ref="B2:G2"/>
    <mergeCell ref="D13:I13"/>
    <mergeCell ref="D19:I19"/>
    <mergeCell ref="C18:H18"/>
    <mergeCell ref="C9:I9"/>
    <mergeCell ref="C6:D6"/>
    <mergeCell ref="B5:J5"/>
    <mergeCell ref="C10:I10"/>
    <mergeCell ref="G11:G12"/>
    <mergeCell ref="H11:H12"/>
    <mergeCell ref="I11:I12"/>
    <mergeCell ref="C11:C12"/>
    <mergeCell ref="D11:D12"/>
    <mergeCell ref="E11:E12"/>
    <mergeCell ref="F11:F12"/>
    <mergeCell ref="C14:C17"/>
    <mergeCell ref="F79:I79"/>
    <mergeCell ref="C76:E76"/>
    <mergeCell ref="F76:G76"/>
    <mergeCell ref="F77:G77"/>
    <mergeCell ref="F78:G78"/>
    <mergeCell ref="C78:E78"/>
    <mergeCell ref="C79:E79"/>
    <mergeCell ref="C75:E75"/>
    <mergeCell ref="C68:H68"/>
    <mergeCell ref="C74:E74"/>
    <mergeCell ref="F74:H74"/>
    <mergeCell ref="F75:G75"/>
    <mergeCell ref="D73:I73"/>
    <mergeCell ref="C70:H70"/>
  </mergeCells>
  <pageMargins left="0.11811023622047245" right="0.11811023622047245" top="0.15748031496062992" bottom="0.15748031496062992" header="0.31496062992125984" footer="0.31496062992125984"/>
  <pageSetup paperSize="9" scale="57" fitToHeight="0" orientation="portrait" horizontalDpi="1200" verticalDpi="1200" r:id="rId1"/>
  <rowBreaks count="1" manualBreakCount="1">
    <brk id="49" max="10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P3074"/>
  <sheetViews>
    <sheetView showGridLines="0" view="pageBreakPreview" topLeftCell="A3001" zoomScale="80" zoomScaleNormal="80" zoomScaleSheetLayoutView="80" zoomScalePageLayoutView="85" workbookViewId="0">
      <selection activeCell="C3017" sqref="C3017"/>
    </sheetView>
  </sheetViews>
  <sheetFormatPr baseColWidth="10" defaultColWidth="11.44140625" defaultRowHeight="13.8"/>
  <cols>
    <col min="1" max="2" width="3.109375" style="13" customWidth="1"/>
    <col min="3" max="3" width="14.6640625" style="13" customWidth="1"/>
    <col min="4" max="4" width="15.5546875" style="13" customWidth="1"/>
    <col min="5" max="9" width="11.44140625" style="13"/>
    <col min="10" max="10" width="13.6640625" style="13" customWidth="1"/>
    <col min="11" max="11" width="16.88671875" style="13" customWidth="1"/>
    <col min="12" max="12" width="14.6640625" style="13" customWidth="1"/>
    <col min="13" max="14" width="11.44140625" style="13"/>
    <col min="15" max="15" width="13" style="13" customWidth="1"/>
    <col min="16" max="17" width="3.109375" style="13" customWidth="1"/>
    <col min="18" max="16384" width="11.44140625" style="13"/>
  </cols>
  <sheetData>
    <row r="2" spans="2:16" ht="14.4">
      <c r="B2" s="461" t="s">
        <v>96</v>
      </c>
      <c r="C2" s="461"/>
      <c r="D2" s="461"/>
      <c r="E2" s="461"/>
      <c r="F2" s="461"/>
      <c r="G2" s="461"/>
      <c r="H2" s="461"/>
      <c r="I2" s="461"/>
      <c r="J2" s="461"/>
      <c r="K2" s="461"/>
    </row>
    <row r="3" spans="2:16" ht="14.4">
      <c r="B3" s="188" t="s">
        <v>97</v>
      </c>
      <c r="C3" s="188"/>
      <c r="D3" s="188"/>
      <c r="E3" s="188"/>
      <c r="F3" s="188"/>
      <c r="G3" s="188"/>
      <c r="H3" s="188"/>
      <c r="I3" s="188"/>
      <c r="J3" s="188"/>
      <c r="K3" s="188"/>
    </row>
    <row r="4" spans="2:16" ht="14.4" thickBot="1"/>
    <row r="5" spans="2:16" ht="14.4" thickTop="1">
      <c r="B5" s="412"/>
      <c r="C5" s="413"/>
      <c r="D5" s="413"/>
      <c r="E5" s="413"/>
      <c r="F5" s="413"/>
      <c r="G5" s="413"/>
      <c r="H5" s="413"/>
      <c r="I5" s="413"/>
      <c r="J5" s="413"/>
      <c r="K5" s="413"/>
      <c r="L5" s="413"/>
      <c r="M5" s="413"/>
      <c r="N5" s="413"/>
      <c r="O5" s="413"/>
      <c r="P5" s="414"/>
    </row>
    <row r="6" spans="2:16" ht="14.4" thickBot="1">
      <c r="B6" s="63"/>
      <c r="P6" s="64"/>
    </row>
    <row r="7" spans="2:16">
      <c r="B7" s="63"/>
      <c r="C7" s="416"/>
      <c r="D7" s="417"/>
      <c r="E7" s="422"/>
      <c r="F7" s="422"/>
      <c r="G7" s="422"/>
      <c r="H7" s="422"/>
      <c r="I7" s="422"/>
      <c r="J7" s="422"/>
      <c r="K7" s="423"/>
      <c r="L7" s="424"/>
      <c r="M7" s="425"/>
      <c r="N7" s="425"/>
      <c r="O7" s="426"/>
      <c r="P7" s="64"/>
    </row>
    <row r="8" spans="2:16">
      <c r="B8" s="63"/>
      <c r="C8" s="418"/>
      <c r="D8" s="419"/>
      <c r="E8" s="430" t="s">
        <v>59</v>
      </c>
      <c r="F8" s="430"/>
      <c r="G8" s="430"/>
      <c r="H8" s="430"/>
      <c r="I8" s="430"/>
      <c r="J8" s="430"/>
      <c r="K8" s="431"/>
      <c r="L8" s="427"/>
      <c r="M8" s="428"/>
      <c r="N8" s="428"/>
      <c r="O8" s="429"/>
      <c r="P8" s="64"/>
    </row>
    <row r="9" spans="2:16" ht="25.5" customHeight="1">
      <c r="B9" s="63"/>
      <c r="C9" s="418"/>
      <c r="D9" s="419"/>
      <c r="E9" s="432"/>
      <c r="F9" s="432"/>
      <c r="G9" s="432"/>
      <c r="H9" s="432"/>
      <c r="I9" s="432"/>
      <c r="J9" s="432"/>
      <c r="K9" s="433"/>
      <c r="L9" s="434" t="s">
        <v>19</v>
      </c>
      <c r="M9" s="436"/>
      <c r="N9" s="437"/>
      <c r="O9" s="438"/>
      <c r="P9" s="64"/>
    </row>
    <row r="10" spans="2:16" ht="25.5" customHeight="1">
      <c r="B10" s="63"/>
      <c r="C10" s="418"/>
      <c r="D10" s="419"/>
      <c r="E10" s="430"/>
      <c r="F10" s="430"/>
      <c r="G10" s="430"/>
      <c r="H10" s="430"/>
      <c r="I10" s="430"/>
      <c r="J10" s="430"/>
      <c r="K10" s="431"/>
      <c r="L10" s="435"/>
      <c r="M10" s="439"/>
      <c r="N10" s="440"/>
      <c r="O10" s="441"/>
      <c r="P10" s="64"/>
    </row>
    <row r="11" spans="2:16" ht="25.5" customHeight="1">
      <c r="B11" s="63"/>
      <c r="C11" s="418"/>
      <c r="D11" s="419"/>
      <c r="E11" s="442"/>
      <c r="F11" s="442"/>
      <c r="G11" s="442"/>
      <c r="H11" s="442"/>
      <c r="I11" s="442"/>
      <c r="J11" s="442"/>
      <c r="K11" s="443"/>
      <c r="L11" s="434" t="s">
        <v>20</v>
      </c>
      <c r="M11" s="434">
        <v>1</v>
      </c>
      <c r="N11" s="434" t="s">
        <v>21</v>
      </c>
      <c r="O11" s="445">
        <v>38</v>
      </c>
      <c r="P11" s="64"/>
    </row>
    <row r="12" spans="2:16" ht="25.5" customHeight="1">
      <c r="B12" s="63"/>
      <c r="C12" s="418"/>
      <c r="D12" s="419"/>
      <c r="E12" s="442"/>
      <c r="F12" s="442"/>
      <c r="G12" s="442"/>
      <c r="H12" s="442"/>
      <c r="I12" s="442"/>
      <c r="J12" s="442"/>
      <c r="K12" s="443"/>
      <c r="L12" s="444"/>
      <c r="M12" s="444"/>
      <c r="N12" s="444"/>
      <c r="O12" s="446"/>
      <c r="P12" s="64"/>
    </row>
    <row r="13" spans="2:16">
      <c r="B13" s="63"/>
      <c r="C13" s="420"/>
      <c r="D13" s="421"/>
      <c r="E13" s="447" t="s">
        <v>22</v>
      </c>
      <c r="F13" s="447"/>
      <c r="G13" s="447"/>
      <c r="H13" s="447"/>
      <c r="I13" s="447"/>
      <c r="J13" s="447"/>
      <c r="K13" s="448"/>
      <c r="L13" s="444"/>
      <c r="M13" s="444"/>
      <c r="N13" s="444"/>
      <c r="O13" s="446"/>
      <c r="P13" s="64"/>
    </row>
    <row r="14" spans="2:16" ht="14.4" thickBot="1">
      <c r="B14" s="63"/>
      <c r="C14" s="60"/>
      <c r="D14" s="59"/>
      <c r="E14" s="59"/>
      <c r="F14" s="59"/>
      <c r="G14" s="59"/>
      <c r="H14" s="59"/>
      <c r="I14" s="59"/>
      <c r="J14" s="59"/>
      <c r="K14" s="59"/>
      <c r="L14" s="59"/>
      <c r="M14" s="58"/>
      <c r="N14" s="58"/>
      <c r="O14" s="57"/>
      <c r="P14" s="64"/>
    </row>
    <row r="15" spans="2:16">
      <c r="B15" s="63"/>
      <c r="C15" s="56"/>
      <c r="D15" s="55"/>
      <c r="E15" s="55"/>
      <c r="F15" s="55"/>
      <c r="G15" s="55"/>
      <c r="H15" s="55"/>
      <c r="I15" s="55"/>
      <c r="J15" s="55"/>
      <c r="K15" s="55"/>
      <c r="L15" s="54" t="s">
        <v>23</v>
      </c>
      <c r="M15" s="53" t="s">
        <v>24</v>
      </c>
      <c r="N15" s="53" t="s">
        <v>25</v>
      </c>
      <c r="O15" s="52" t="s">
        <v>26</v>
      </c>
      <c r="P15" s="64"/>
    </row>
    <row r="16" spans="2:16">
      <c r="B16" s="63"/>
      <c r="C16" s="20"/>
      <c r="D16" s="132"/>
      <c r="E16" s="132"/>
      <c r="F16" s="132"/>
      <c r="G16" s="132"/>
      <c r="H16" s="132"/>
      <c r="I16" s="132"/>
      <c r="J16" s="132"/>
      <c r="K16" s="132"/>
      <c r="L16" s="66"/>
      <c r="M16" s="51">
        <v>29</v>
      </c>
      <c r="N16" s="51">
        <v>7</v>
      </c>
      <c r="O16" s="50">
        <v>2026</v>
      </c>
      <c r="P16" s="64"/>
    </row>
    <row r="17" spans="2:16">
      <c r="B17" s="63"/>
      <c r="C17" s="49"/>
      <c r="D17" s="48"/>
      <c r="E17" s="48"/>
      <c r="F17" s="48"/>
      <c r="G17" s="48"/>
      <c r="H17" s="48"/>
      <c r="I17" s="48"/>
      <c r="J17" s="48"/>
      <c r="K17" s="48"/>
      <c r="L17" s="48"/>
      <c r="M17" s="48"/>
      <c r="N17" s="48"/>
      <c r="O17" s="47"/>
      <c r="P17" s="64"/>
    </row>
    <row r="18" spans="2:16" ht="12.75" customHeight="1" thickBot="1">
      <c r="B18" s="63"/>
      <c r="C18" s="129"/>
      <c r="D18" s="130"/>
      <c r="E18" s="130"/>
      <c r="F18" s="130"/>
      <c r="G18" s="130"/>
      <c r="H18" s="130"/>
      <c r="I18" s="130"/>
      <c r="J18" s="130"/>
      <c r="K18" s="130"/>
      <c r="L18" s="130"/>
      <c r="M18" s="130"/>
      <c r="N18" s="130"/>
      <c r="O18" s="46"/>
      <c r="P18" s="64"/>
    </row>
    <row r="19" spans="2:16" ht="14.4" thickBot="1">
      <c r="B19" s="63"/>
      <c r="C19" s="25"/>
      <c r="D19" s="24"/>
      <c r="E19" s="24"/>
      <c r="F19" s="24"/>
      <c r="G19" s="24"/>
      <c r="H19" s="24"/>
      <c r="K19" s="24"/>
      <c r="L19" s="24"/>
      <c r="M19" s="24"/>
      <c r="N19" s="24"/>
      <c r="O19" s="23"/>
      <c r="P19" s="64"/>
    </row>
    <row r="20" spans="2:16">
      <c r="B20" s="63"/>
      <c r="C20" s="387" t="s">
        <v>27</v>
      </c>
      <c r="D20" s="388"/>
      <c r="E20" s="388"/>
      <c r="F20" s="388"/>
      <c r="G20" s="388"/>
      <c r="H20" s="388"/>
      <c r="I20" s="388"/>
      <c r="J20" s="388"/>
      <c r="K20" s="388"/>
      <c r="L20" s="388"/>
      <c r="M20" s="388"/>
      <c r="N20" s="388"/>
      <c r="O20" s="389"/>
      <c r="P20" s="64"/>
    </row>
    <row r="21" spans="2:16" ht="14.4" thickBot="1">
      <c r="B21" s="63"/>
      <c r="C21" s="18"/>
      <c r="O21" s="17"/>
      <c r="P21" s="64"/>
    </row>
    <row r="22" spans="2:16">
      <c r="B22" s="63"/>
      <c r="C22" s="87" t="s">
        <v>28</v>
      </c>
      <c r="D22" s="390" t="s">
        <v>29</v>
      </c>
      <c r="E22" s="391"/>
      <c r="F22" s="391"/>
      <c r="G22" s="391"/>
      <c r="H22" s="391"/>
      <c r="I22" s="391"/>
      <c r="J22" s="391"/>
      <c r="K22" s="391"/>
      <c r="L22" s="392"/>
      <c r="M22" s="393" t="s">
        <v>30</v>
      </c>
      <c r="N22" s="394"/>
      <c r="O22" s="87" t="s">
        <v>6</v>
      </c>
      <c r="P22" s="64"/>
    </row>
    <row r="23" spans="2:16" ht="14.4" thickBot="1">
      <c r="B23" s="63"/>
      <c r="C23" s="88">
        <f>+'PRESUPUESTO OFICIAL (Entidad)'!D14</f>
        <v>1.01</v>
      </c>
      <c r="D23" s="457" t="str">
        <f>+'PRESUPUESTO OFICIAL (Entidad)'!E14</f>
        <v xml:space="preserve">Demolición de empedrado existente </v>
      </c>
      <c r="E23" s="396"/>
      <c r="F23" s="396"/>
      <c r="G23" s="396"/>
      <c r="H23" s="396"/>
      <c r="I23" s="396"/>
      <c r="J23" s="396"/>
      <c r="K23" s="396"/>
      <c r="L23" s="397"/>
      <c r="M23" s="457" t="str">
        <f>+'PRESUPUESTO OFICIAL (Entidad)'!F14</f>
        <v>M2</v>
      </c>
      <c r="N23" s="397"/>
      <c r="O23" s="89">
        <f>+'PRESUPUESTO OFICIAL (Entidad)'!G14</f>
        <v>6</v>
      </c>
      <c r="P23" s="64"/>
    </row>
    <row r="24" spans="2:16">
      <c r="B24" s="63"/>
      <c r="C24" s="352" t="s">
        <v>31</v>
      </c>
      <c r="D24" s="353"/>
      <c r="E24" s="353"/>
      <c r="F24" s="353"/>
      <c r="G24" s="353"/>
      <c r="H24" s="353"/>
      <c r="I24" s="353"/>
      <c r="J24" s="353"/>
      <c r="K24" s="353"/>
      <c r="L24" s="353"/>
      <c r="M24" s="353"/>
      <c r="N24" s="353"/>
      <c r="O24" s="354"/>
      <c r="P24" s="64"/>
    </row>
    <row r="25" spans="2:16">
      <c r="B25" s="63"/>
      <c r="C25" s="355"/>
      <c r="D25" s="356"/>
      <c r="E25" s="356"/>
      <c r="F25" s="356"/>
      <c r="G25" s="356"/>
      <c r="H25" s="356"/>
      <c r="I25" s="356"/>
      <c r="J25" s="356"/>
      <c r="K25" s="356"/>
      <c r="L25" s="356"/>
      <c r="M25" s="356"/>
      <c r="N25" s="356"/>
      <c r="O25" s="357"/>
      <c r="P25" s="64"/>
    </row>
    <row r="26" spans="2:16" ht="14.4" thickBot="1">
      <c r="B26" s="63"/>
      <c r="C26" s="358"/>
      <c r="D26" s="359"/>
      <c r="E26" s="359"/>
      <c r="F26" s="359"/>
      <c r="G26" s="359"/>
      <c r="H26" s="359"/>
      <c r="I26" s="359"/>
      <c r="J26" s="359"/>
      <c r="K26" s="359"/>
      <c r="L26" s="359"/>
      <c r="M26" s="359"/>
      <c r="N26" s="359"/>
      <c r="O26" s="360"/>
      <c r="P26" s="64"/>
    </row>
    <row r="27" spans="2:16">
      <c r="B27" s="63"/>
      <c r="C27" s="373" t="s">
        <v>29</v>
      </c>
      <c r="D27" s="398"/>
      <c r="E27" s="398"/>
      <c r="F27" s="398"/>
      <c r="G27" s="399"/>
      <c r="H27" s="382" t="s">
        <v>32</v>
      </c>
      <c r="I27" s="398"/>
      <c r="J27" s="400" t="s">
        <v>33</v>
      </c>
      <c r="K27" s="401"/>
      <c r="L27" s="91" t="s">
        <v>34</v>
      </c>
      <c r="M27" s="382" t="s">
        <v>35</v>
      </c>
      <c r="N27" s="381"/>
      <c r="O27" s="92" t="s">
        <v>36</v>
      </c>
      <c r="P27" s="64"/>
    </row>
    <row r="28" spans="2:16">
      <c r="B28" s="63"/>
      <c r="C28" s="377" t="s">
        <v>63</v>
      </c>
      <c r="D28" s="378"/>
      <c r="E28" s="378"/>
      <c r="F28" s="378"/>
      <c r="G28" s="402"/>
      <c r="H28" s="403"/>
      <c r="I28" s="402"/>
      <c r="J28" s="404" t="s">
        <v>64</v>
      </c>
      <c r="K28" s="405"/>
      <c r="L28" s="104">
        <f>+O55</f>
        <v>46286</v>
      </c>
      <c r="M28" s="406">
        <v>0.1</v>
      </c>
      <c r="N28" s="407"/>
      <c r="O28" s="105">
        <f>+ROUND(L28*M28,0)</f>
        <v>4629</v>
      </c>
      <c r="P28" s="64"/>
    </row>
    <row r="29" spans="2:16">
      <c r="B29" s="63"/>
      <c r="C29" s="237" t="s">
        <v>146</v>
      </c>
      <c r="D29" s="19"/>
      <c r="E29" s="19"/>
      <c r="F29" s="19"/>
      <c r="G29" s="44"/>
      <c r="H29" s="45"/>
      <c r="I29" s="44"/>
      <c r="J29" s="404" t="s">
        <v>81</v>
      </c>
      <c r="K29" s="405"/>
      <c r="L29" s="104">
        <v>120000</v>
      </c>
      <c r="M29" s="367">
        <v>10</v>
      </c>
      <c r="N29" s="368"/>
      <c r="O29" s="105">
        <f>+L29/M29</f>
        <v>12000</v>
      </c>
      <c r="P29" s="64"/>
    </row>
    <row r="30" spans="2:16" ht="14.4" thickBot="1">
      <c r="B30" s="63"/>
      <c r="C30" s="369"/>
      <c r="D30" s="370"/>
      <c r="E30" s="370"/>
      <c r="F30" s="370"/>
      <c r="G30" s="408"/>
      <c r="H30" s="409"/>
      <c r="I30" s="408"/>
      <c r="J30" s="409"/>
      <c r="K30" s="408"/>
      <c r="L30" s="43"/>
      <c r="M30" s="410"/>
      <c r="N30" s="411"/>
      <c r="O30" s="125"/>
      <c r="P30" s="64"/>
    </row>
    <row r="31" spans="2:16" ht="14.4" thickBot="1">
      <c r="B31" s="63"/>
      <c r="C31" s="338" t="s">
        <v>37</v>
      </c>
      <c r="D31" s="339"/>
      <c r="E31" s="339"/>
      <c r="F31" s="339"/>
      <c r="G31" s="339"/>
      <c r="H31" s="339"/>
      <c r="I31" s="339"/>
      <c r="J31" s="339"/>
      <c r="K31" s="339"/>
      <c r="L31" s="339"/>
      <c r="M31" s="339"/>
      <c r="N31" s="340"/>
      <c r="O31" s="106">
        <f>SUM(O28:O30)</f>
        <v>16629</v>
      </c>
      <c r="P31" s="64"/>
    </row>
    <row r="32" spans="2:16">
      <c r="B32" s="63"/>
      <c r="C32" s="352" t="s">
        <v>38</v>
      </c>
      <c r="D32" s="353"/>
      <c r="E32" s="353"/>
      <c r="F32" s="353"/>
      <c r="G32" s="353"/>
      <c r="H32" s="353"/>
      <c r="I32" s="353"/>
      <c r="J32" s="353"/>
      <c r="K32" s="353"/>
      <c r="L32" s="353"/>
      <c r="M32" s="353"/>
      <c r="N32" s="353"/>
      <c r="O32" s="354"/>
      <c r="P32" s="64"/>
    </row>
    <row r="33" spans="2:16">
      <c r="B33" s="63"/>
      <c r="C33" s="355"/>
      <c r="D33" s="356"/>
      <c r="E33" s="356"/>
      <c r="F33" s="356"/>
      <c r="G33" s="356"/>
      <c r="H33" s="356"/>
      <c r="I33" s="356"/>
      <c r="J33" s="356"/>
      <c r="K33" s="356"/>
      <c r="L33" s="356"/>
      <c r="M33" s="356"/>
      <c r="N33" s="356"/>
      <c r="O33" s="357"/>
      <c r="P33" s="64"/>
    </row>
    <row r="34" spans="2:16" ht="14.4" thickBot="1">
      <c r="B34" s="63"/>
      <c r="C34" s="358"/>
      <c r="D34" s="359"/>
      <c r="E34" s="359"/>
      <c r="F34" s="359"/>
      <c r="G34" s="359"/>
      <c r="H34" s="359"/>
      <c r="I34" s="359"/>
      <c r="J34" s="359"/>
      <c r="K34" s="359"/>
      <c r="L34" s="359"/>
      <c r="M34" s="359"/>
      <c r="N34" s="359"/>
      <c r="O34" s="360"/>
      <c r="P34" s="64"/>
    </row>
    <row r="35" spans="2:16">
      <c r="B35" s="63"/>
      <c r="C35" s="373" t="s">
        <v>29</v>
      </c>
      <c r="D35" s="374"/>
      <c r="E35" s="374"/>
      <c r="F35" s="374"/>
      <c r="G35" s="374"/>
      <c r="H35" s="374"/>
      <c r="I35" s="374"/>
      <c r="J35" s="381"/>
      <c r="K35" s="131" t="s">
        <v>30</v>
      </c>
      <c r="L35" s="91" t="s">
        <v>6</v>
      </c>
      <c r="M35" s="382" t="s">
        <v>39</v>
      </c>
      <c r="N35" s="381"/>
      <c r="O35" s="92" t="s">
        <v>36</v>
      </c>
      <c r="P35" s="64"/>
    </row>
    <row r="36" spans="2:16">
      <c r="B36" s="63"/>
      <c r="C36" s="350"/>
      <c r="D36" s="351"/>
      <c r="E36" s="351"/>
      <c r="F36" s="351"/>
      <c r="G36" s="351"/>
      <c r="H36" s="351"/>
      <c r="I36" s="351"/>
      <c r="J36" s="351"/>
      <c r="K36" s="133"/>
      <c r="L36" s="134"/>
      <c r="M36" s="386"/>
      <c r="N36" s="386"/>
      <c r="O36" s="105"/>
      <c r="P36" s="64"/>
    </row>
    <row r="37" spans="2:16">
      <c r="B37" s="63"/>
      <c r="C37" s="32"/>
      <c r="D37" s="122"/>
      <c r="E37" s="122"/>
      <c r="F37" s="122"/>
      <c r="G37" s="122"/>
      <c r="H37" s="122"/>
      <c r="I37" s="122"/>
      <c r="J37" s="123"/>
      <c r="K37" s="126"/>
      <c r="L37" s="120"/>
      <c r="M37" s="348"/>
      <c r="N37" s="349"/>
      <c r="O37" s="105"/>
      <c r="P37" s="64"/>
    </row>
    <row r="38" spans="2:16" ht="14.4" thickBot="1">
      <c r="B38" s="63"/>
      <c r="C38" s="369"/>
      <c r="D38" s="370"/>
      <c r="E38" s="370"/>
      <c r="F38" s="370"/>
      <c r="G38" s="370"/>
      <c r="H38" s="370"/>
      <c r="I38" s="370"/>
      <c r="J38" s="408"/>
      <c r="K38" s="107"/>
      <c r="L38" s="108"/>
      <c r="M38" s="451"/>
      <c r="N38" s="452"/>
      <c r="O38" s="105"/>
      <c r="P38" s="64"/>
    </row>
    <row r="39" spans="2:16" ht="13.5" customHeight="1" thickBot="1">
      <c r="B39" s="63"/>
      <c r="C39" s="338" t="s">
        <v>37</v>
      </c>
      <c r="D39" s="339"/>
      <c r="E39" s="339"/>
      <c r="F39" s="339"/>
      <c r="G39" s="339"/>
      <c r="H39" s="339"/>
      <c r="I39" s="339"/>
      <c r="J39" s="339"/>
      <c r="K39" s="339"/>
      <c r="L39" s="339"/>
      <c r="M39" s="339"/>
      <c r="N39" s="340"/>
      <c r="O39" s="109">
        <f>SUM(O36:O38)</f>
        <v>0</v>
      </c>
      <c r="P39" s="64"/>
    </row>
    <row r="40" spans="2:16">
      <c r="B40" s="63"/>
      <c r="C40" s="352" t="s">
        <v>40</v>
      </c>
      <c r="D40" s="353"/>
      <c r="E40" s="353"/>
      <c r="F40" s="353"/>
      <c r="G40" s="353"/>
      <c r="H40" s="353"/>
      <c r="I40" s="353"/>
      <c r="J40" s="353"/>
      <c r="K40" s="353"/>
      <c r="L40" s="353"/>
      <c r="M40" s="353"/>
      <c r="N40" s="353"/>
      <c r="O40" s="354"/>
      <c r="P40" s="64"/>
    </row>
    <row r="41" spans="2:16">
      <c r="B41" s="63"/>
      <c r="C41" s="355"/>
      <c r="D41" s="356"/>
      <c r="E41" s="356"/>
      <c r="F41" s="356"/>
      <c r="G41" s="356"/>
      <c r="H41" s="356"/>
      <c r="I41" s="356"/>
      <c r="J41" s="356"/>
      <c r="K41" s="356"/>
      <c r="L41" s="356"/>
      <c r="M41" s="356"/>
      <c r="N41" s="356"/>
      <c r="O41" s="357"/>
      <c r="P41" s="64"/>
    </row>
    <row r="42" spans="2:16" ht="14.4" thickBot="1">
      <c r="B42" s="63"/>
      <c r="C42" s="358"/>
      <c r="D42" s="359"/>
      <c r="E42" s="359"/>
      <c r="F42" s="359"/>
      <c r="G42" s="359"/>
      <c r="H42" s="359"/>
      <c r="I42" s="359"/>
      <c r="J42" s="359"/>
      <c r="K42" s="359"/>
      <c r="L42" s="359"/>
      <c r="M42" s="359"/>
      <c r="N42" s="359"/>
      <c r="O42" s="360"/>
      <c r="P42" s="64"/>
    </row>
    <row r="43" spans="2:16">
      <c r="B43" s="63"/>
      <c r="C43" s="373" t="s">
        <v>41</v>
      </c>
      <c r="D43" s="374"/>
      <c r="E43" s="374"/>
      <c r="F43" s="374"/>
      <c r="G43" s="374"/>
      <c r="H43" s="374"/>
      <c r="I43" s="374"/>
      <c r="J43" s="91" t="s">
        <v>42</v>
      </c>
      <c r="K43" s="127" t="s">
        <v>43</v>
      </c>
      <c r="L43" s="94" t="s">
        <v>44</v>
      </c>
      <c r="M43" s="382" t="s">
        <v>45</v>
      </c>
      <c r="N43" s="381"/>
      <c r="O43" s="92" t="s">
        <v>36</v>
      </c>
      <c r="P43" s="64"/>
    </row>
    <row r="44" spans="2:16">
      <c r="B44" s="63"/>
      <c r="C44" s="377" t="s">
        <v>71</v>
      </c>
      <c r="D44" s="378"/>
      <c r="E44" s="378"/>
      <c r="F44" s="378"/>
      <c r="G44" s="378"/>
      <c r="H44" s="378"/>
      <c r="I44" s="378"/>
      <c r="J44" s="41">
        <v>0.05</v>
      </c>
      <c r="K44" s="42">
        <v>7</v>
      </c>
      <c r="L44" s="41" t="s">
        <v>70</v>
      </c>
      <c r="M44" s="453">
        <v>1800</v>
      </c>
      <c r="N44" s="454"/>
      <c r="O44" s="105">
        <f>+M44*K44*J44</f>
        <v>630</v>
      </c>
      <c r="P44" s="64"/>
    </row>
    <row r="45" spans="2:16" ht="14.4" thickBot="1">
      <c r="B45" s="63"/>
      <c r="C45" s="369"/>
      <c r="D45" s="370"/>
      <c r="E45" s="370"/>
      <c r="F45" s="370"/>
      <c r="G45" s="370"/>
      <c r="H45" s="370"/>
      <c r="I45" s="370"/>
      <c r="J45" s="34"/>
      <c r="K45" s="14"/>
      <c r="L45" s="34"/>
      <c r="M45" s="371"/>
      <c r="N45" s="372"/>
      <c r="O45" s="119"/>
      <c r="P45" s="64"/>
    </row>
    <row r="46" spans="2:16" ht="14.4" thickBot="1">
      <c r="B46" s="63"/>
      <c r="C46" s="338" t="s">
        <v>37</v>
      </c>
      <c r="D46" s="339"/>
      <c r="E46" s="339"/>
      <c r="F46" s="339"/>
      <c r="G46" s="339"/>
      <c r="H46" s="339"/>
      <c r="I46" s="339"/>
      <c r="J46" s="339"/>
      <c r="K46" s="339"/>
      <c r="L46" s="339"/>
      <c r="M46" s="339"/>
      <c r="N46" s="340"/>
      <c r="O46" s="106">
        <f>SUM(O44:O45)</f>
        <v>630</v>
      </c>
      <c r="P46" s="64"/>
    </row>
    <row r="47" spans="2:16">
      <c r="B47" s="63"/>
      <c r="C47" s="352" t="s">
        <v>46</v>
      </c>
      <c r="D47" s="353"/>
      <c r="E47" s="353"/>
      <c r="F47" s="353"/>
      <c r="G47" s="353"/>
      <c r="H47" s="353"/>
      <c r="I47" s="353"/>
      <c r="J47" s="353"/>
      <c r="K47" s="353"/>
      <c r="L47" s="353"/>
      <c r="M47" s="353"/>
      <c r="N47" s="353"/>
      <c r="O47" s="354"/>
      <c r="P47" s="64"/>
    </row>
    <row r="48" spans="2:16">
      <c r="B48" s="63"/>
      <c r="C48" s="355"/>
      <c r="D48" s="356"/>
      <c r="E48" s="356"/>
      <c r="F48" s="356"/>
      <c r="G48" s="356"/>
      <c r="H48" s="356"/>
      <c r="I48" s="356"/>
      <c r="J48" s="356"/>
      <c r="K48" s="356"/>
      <c r="L48" s="356"/>
      <c r="M48" s="356"/>
      <c r="N48" s="356"/>
      <c r="O48" s="357"/>
      <c r="P48" s="64"/>
    </row>
    <row r="49" spans="2:16" ht="14.4" thickBot="1">
      <c r="B49" s="63"/>
      <c r="C49" s="358"/>
      <c r="D49" s="359"/>
      <c r="E49" s="359"/>
      <c r="F49" s="359"/>
      <c r="G49" s="359"/>
      <c r="H49" s="359"/>
      <c r="I49" s="359"/>
      <c r="J49" s="359"/>
      <c r="K49" s="359"/>
      <c r="L49" s="359"/>
      <c r="M49" s="359"/>
      <c r="N49" s="359"/>
      <c r="O49" s="360"/>
      <c r="P49" s="64"/>
    </row>
    <row r="50" spans="2:16" ht="24.6" customHeight="1">
      <c r="B50" s="63"/>
      <c r="C50" s="361" t="s">
        <v>47</v>
      </c>
      <c r="D50" s="362"/>
      <c r="E50" s="362"/>
      <c r="F50" s="362"/>
      <c r="G50" s="362"/>
      <c r="H50" s="362"/>
      <c r="I50" s="362"/>
      <c r="J50" s="111" t="s">
        <v>48</v>
      </c>
      <c r="K50" s="112" t="s">
        <v>49</v>
      </c>
      <c r="L50" s="113" t="s">
        <v>50</v>
      </c>
      <c r="M50" s="363" t="s">
        <v>35</v>
      </c>
      <c r="N50" s="364"/>
      <c r="O50" s="114" t="s">
        <v>36</v>
      </c>
      <c r="P50" s="64"/>
    </row>
    <row r="51" spans="2:16">
      <c r="B51" s="63"/>
      <c r="C51" s="40" t="s">
        <v>69</v>
      </c>
      <c r="D51" s="39"/>
      <c r="E51" s="39"/>
      <c r="F51" s="39"/>
      <c r="G51" s="39"/>
      <c r="H51" s="39"/>
      <c r="I51" s="39"/>
      <c r="J51" s="110">
        <v>180000</v>
      </c>
      <c r="K51" s="115">
        <v>1.8</v>
      </c>
      <c r="L51" s="116">
        <f>ROUND(K51*J51,2)</f>
        <v>324000</v>
      </c>
      <c r="M51" s="365">
        <v>7</v>
      </c>
      <c r="N51" s="366"/>
      <c r="O51" s="117">
        <f>+ROUND(L51/M51,0)</f>
        <v>46286</v>
      </c>
      <c r="P51" s="64"/>
    </row>
    <row r="52" spans="2:16">
      <c r="B52" s="63"/>
      <c r="C52" s="40"/>
      <c r="D52" s="39"/>
      <c r="E52" s="39"/>
      <c r="F52" s="39"/>
      <c r="G52" s="39"/>
      <c r="H52" s="39"/>
      <c r="I52" s="39"/>
      <c r="J52" s="110"/>
      <c r="K52" s="115"/>
      <c r="L52" s="116"/>
      <c r="M52" s="365"/>
      <c r="N52" s="366"/>
      <c r="O52" s="117"/>
      <c r="P52" s="64"/>
    </row>
    <row r="53" spans="2:16">
      <c r="B53" s="63"/>
      <c r="C53" s="40"/>
      <c r="D53" s="39"/>
      <c r="E53" s="39"/>
      <c r="F53" s="39"/>
      <c r="G53" s="39"/>
      <c r="H53" s="39"/>
      <c r="I53" s="39"/>
      <c r="J53" s="38"/>
      <c r="K53" s="37"/>
      <c r="L53" s="36"/>
      <c r="M53" s="367"/>
      <c r="N53" s="368"/>
      <c r="O53" s="35"/>
      <c r="P53" s="64"/>
    </row>
    <row r="54" spans="2:16" ht="14.4" thickBot="1">
      <c r="B54" s="63"/>
      <c r="C54" s="369"/>
      <c r="D54" s="370"/>
      <c r="E54" s="370"/>
      <c r="F54" s="370"/>
      <c r="G54" s="370"/>
      <c r="H54" s="370"/>
      <c r="I54" s="370"/>
      <c r="J54" s="34"/>
      <c r="K54" s="14"/>
      <c r="L54" s="34"/>
      <c r="M54" s="371"/>
      <c r="N54" s="372"/>
      <c r="O54" s="33"/>
      <c r="P54" s="64"/>
    </row>
    <row r="55" spans="2:16" ht="14.4" thickBot="1">
      <c r="B55" s="63"/>
      <c r="C55" s="338" t="s">
        <v>37</v>
      </c>
      <c r="D55" s="339"/>
      <c r="E55" s="339"/>
      <c r="F55" s="339"/>
      <c r="G55" s="339"/>
      <c r="H55" s="339"/>
      <c r="I55" s="339"/>
      <c r="J55" s="339"/>
      <c r="K55" s="339"/>
      <c r="L55" s="339"/>
      <c r="M55" s="339"/>
      <c r="N55" s="340"/>
      <c r="O55" s="109">
        <f>SUM(O51:O54)</f>
        <v>46286</v>
      </c>
      <c r="P55" s="64"/>
    </row>
    <row r="56" spans="2:16" ht="14.4" thickBot="1">
      <c r="B56" s="63"/>
      <c r="C56" s="18"/>
      <c r="O56" s="17"/>
      <c r="P56" s="64"/>
    </row>
    <row r="57" spans="2:16" ht="14.4" thickBot="1">
      <c r="B57" s="63"/>
      <c r="C57" s="341" t="s">
        <v>51</v>
      </c>
      <c r="D57" s="342"/>
      <c r="E57" s="342"/>
      <c r="F57" s="342"/>
      <c r="G57" s="342"/>
      <c r="H57" s="342"/>
      <c r="I57" s="342"/>
      <c r="J57" s="342"/>
      <c r="K57" s="342"/>
      <c r="L57" s="342"/>
      <c r="M57" s="342"/>
      <c r="N57" s="343"/>
      <c r="O57" s="118">
        <f>ROUND(O55+O46+O39+O31,2)</f>
        <v>63545</v>
      </c>
      <c r="P57" s="64"/>
    </row>
    <row r="58" spans="2:16">
      <c r="B58" s="63"/>
      <c r="C58" s="352" t="s">
        <v>52</v>
      </c>
      <c r="D58" s="353"/>
      <c r="E58" s="353"/>
      <c r="F58" s="353"/>
      <c r="G58" s="353"/>
      <c r="H58" s="353"/>
      <c r="I58" s="353"/>
      <c r="J58" s="353"/>
      <c r="K58" s="353"/>
      <c r="L58" s="353"/>
      <c r="M58" s="353"/>
      <c r="N58" s="353"/>
      <c r="O58" s="354"/>
      <c r="P58" s="64"/>
    </row>
    <row r="59" spans="2:16">
      <c r="B59" s="63"/>
      <c r="C59" s="355"/>
      <c r="D59" s="356"/>
      <c r="E59" s="356"/>
      <c r="F59" s="356"/>
      <c r="G59" s="356"/>
      <c r="H59" s="356"/>
      <c r="I59" s="356"/>
      <c r="J59" s="356"/>
      <c r="K59" s="356"/>
      <c r="L59" s="356"/>
      <c r="M59" s="356"/>
      <c r="N59" s="356"/>
      <c r="O59" s="357"/>
      <c r="P59" s="64"/>
    </row>
    <row r="60" spans="2:16" ht="14.4" thickBot="1">
      <c r="B60" s="63"/>
      <c r="C60" s="358"/>
      <c r="D60" s="359"/>
      <c r="E60" s="359"/>
      <c r="F60" s="359"/>
      <c r="G60" s="359"/>
      <c r="H60" s="359"/>
      <c r="I60" s="359"/>
      <c r="J60" s="359"/>
      <c r="K60" s="359"/>
      <c r="L60" s="359"/>
      <c r="M60" s="359"/>
      <c r="N60" s="359"/>
      <c r="O60" s="360"/>
      <c r="P60" s="64"/>
    </row>
    <row r="61" spans="2:16">
      <c r="B61" s="63"/>
      <c r="C61" s="373" t="s">
        <v>53</v>
      </c>
      <c r="D61" s="374"/>
      <c r="E61" s="374"/>
      <c r="F61" s="374"/>
      <c r="G61" s="374"/>
      <c r="H61" s="374"/>
      <c r="I61" s="374"/>
      <c r="J61" s="127"/>
      <c r="K61" s="128"/>
      <c r="L61" s="95" t="s">
        <v>54</v>
      </c>
      <c r="M61" s="375" t="s">
        <v>55</v>
      </c>
      <c r="N61" s="376"/>
      <c r="O61" s="97"/>
      <c r="P61" s="64"/>
    </row>
    <row r="62" spans="2:16">
      <c r="B62" s="63"/>
      <c r="C62" s="377" t="s">
        <v>12</v>
      </c>
      <c r="D62" s="378"/>
      <c r="E62" s="378"/>
      <c r="F62" s="378"/>
      <c r="G62" s="378"/>
      <c r="H62" s="378"/>
      <c r="I62" s="378"/>
      <c r="J62" s="31"/>
      <c r="K62" s="30"/>
      <c r="L62" s="27">
        <v>0.28999999999999998</v>
      </c>
      <c r="M62" s="348">
        <f>+ROUND(O57*L62,0)</f>
        <v>18428</v>
      </c>
      <c r="N62" s="349"/>
      <c r="O62" s="26"/>
      <c r="P62" s="64"/>
    </row>
    <row r="63" spans="2:16">
      <c r="B63" s="63"/>
      <c r="C63" s="32" t="s">
        <v>56</v>
      </c>
      <c r="D63" s="19"/>
      <c r="E63" s="19"/>
      <c r="F63" s="19"/>
      <c r="G63" s="19"/>
      <c r="H63" s="19"/>
      <c r="I63" s="19"/>
      <c r="J63" s="31"/>
      <c r="K63" s="30"/>
      <c r="L63" s="27">
        <v>0.01</v>
      </c>
      <c r="M63" s="348">
        <f>+ROUND(O57*L63,0)</f>
        <v>635</v>
      </c>
      <c r="N63" s="349"/>
      <c r="O63" s="26"/>
      <c r="P63" s="64"/>
    </row>
    <row r="64" spans="2:16" ht="14.4" thickBot="1">
      <c r="B64" s="63"/>
      <c r="C64" s="129" t="s">
        <v>57</v>
      </c>
      <c r="D64" s="130"/>
      <c r="E64" s="130"/>
      <c r="F64" s="130"/>
      <c r="G64" s="130"/>
      <c r="H64" s="130"/>
      <c r="I64" s="130"/>
      <c r="J64" s="29"/>
      <c r="K64" s="28"/>
      <c r="L64" s="27">
        <v>0.05</v>
      </c>
      <c r="M64" s="379">
        <f>+ROUND(O57*L64,0)</f>
        <v>3177</v>
      </c>
      <c r="N64" s="380"/>
      <c r="O64" s="26"/>
      <c r="P64" s="64"/>
    </row>
    <row r="65" spans="2:16" ht="14.4" thickBot="1">
      <c r="B65" s="63"/>
      <c r="C65" s="338" t="s">
        <v>37</v>
      </c>
      <c r="D65" s="339"/>
      <c r="E65" s="339"/>
      <c r="F65" s="339"/>
      <c r="G65" s="339"/>
      <c r="H65" s="339"/>
      <c r="I65" s="339"/>
      <c r="J65" s="339"/>
      <c r="K65" s="339"/>
      <c r="L65" s="339"/>
      <c r="M65" s="339"/>
      <c r="N65" s="340"/>
      <c r="O65" s="106">
        <f>SUM(M62:N64)</f>
        <v>22240</v>
      </c>
      <c r="P65" s="64"/>
    </row>
    <row r="66" spans="2:16" ht="14.4" thickBot="1">
      <c r="B66" s="63"/>
      <c r="C66" s="18"/>
      <c r="O66" s="17"/>
      <c r="P66" s="64"/>
    </row>
    <row r="67" spans="2:16" ht="14.4" thickBot="1">
      <c r="B67" s="63"/>
      <c r="C67" s="341" t="s">
        <v>58</v>
      </c>
      <c r="D67" s="342"/>
      <c r="E67" s="342"/>
      <c r="F67" s="342"/>
      <c r="G67" s="342"/>
      <c r="H67" s="342"/>
      <c r="I67" s="342"/>
      <c r="J67" s="342"/>
      <c r="K67" s="342"/>
      <c r="L67" s="342"/>
      <c r="M67" s="342"/>
      <c r="N67" s="343"/>
      <c r="O67" s="118">
        <f>+O65+O57</f>
        <v>85785</v>
      </c>
      <c r="P67" s="64"/>
    </row>
    <row r="68" spans="2:16">
      <c r="B68" s="63"/>
      <c r="C68" s="25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3"/>
      <c r="P68" s="64"/>
    </row>
    <row r="69" spans="2:16">
      <c r="B69" s="63"/>
      <c r="C69" s="18"/>
      <c r="O69" s="17"/>
      <c r="P69" s="64"/>
    </row>
    <row r="70" spans="2:16">
      <c r="B70" s="63"/>
      <c r="C70" s="18"/>
      <c r="O70" s="17"/>
      <c r="P70" s="64"/>
    </row>
    <row r="71" spans="2:16" ht="18">
      <c r="B71" s="63"/>
      <c r="C71" s="18"/>
      <c r="H71" s="98" t="s">
        <v>60</v>
      </c>
      <c r="O71" s="17"/>
      <c r="P71" s="64"/>
    </row>
    <row r="72" spans="2:16" ht="18">
      <c r="B72" s="63"/>
      <c r="C72" s="22"/>
      <c r="D72" s="67"/>
      <c r="E72" s="67"/>
      <c r="F72" s="67"/>
      <c r="G72" s="67"/>
      <c r="H72" s="98"/>
      <c r="I72" s="67"/>
      <c r="J72" s="67"/>
      <c r="K72" s="67"/>
      <c r="L72" s="67"/>
      <c r="M72" s="67"/>
      <c r="N72" s="67"/>
      <c r="O72" s="21"/>
      <c r="P72" s="64"/>
    </row>
    <row r="73" spans="2:16" ht="18">
      <c r="B73" s="63"/>
      <c r="C73" s="22"/>
      <c r="D73" s="67"/>
      <c r="E73" s="67"/>
      <c r="F73" s="67"/>
      <c r="G73" s="67"/>
      <c r="H73" s="98"/>
      <c r="K73" s="67"/>
      <c r="L73" s="67"/>
      <c r="M73" s="67"/>
      <c r="N73" s="67"/>
      <c r="O73" s="21"/>
      <c r="P73" s="64"/>
    </row>
    <row r="74" spans="2:16" ht="18">
      <c r="B74" s="63"/>
      <c r="C74" s="20"/>
      <c r="D74" s="68"/>
      <c r="E74" s="68"/>
      <c r="F74" s="68"/>
      <c r="G74" s="68"/>
      <c r="H74" s="98" t="s">
        <v>61</v>
      </c>
      <c r="I74" s="68"/>
      <c r="J74" s="68"/>
      <c r="K74" s="68"/>
      <c r="L74" s="68"/>
      <c r="M74" s="68"/>
      <c r="N74" s="68"/>
      <c r="O74" s="16"/>
      <c r="P74" s="64"/>
    </row>
    <row r="75" spans="2:16" ht="18">
      <c r="B75" s="63"/>
      <c r="C75" s="18"/>
      <c r="H75" s="99" t="s">
        <v>72</v>
      </c>
      <c r="O75" s="17"/>
      <c r="P75" s="64"/>
    </row>
    <row r="76" spans="2:16" ht="18">
      <c r="B76" s="63"/>
      <c r="C76" s="15"/>
      <c r="D76" s="69"/>
      <c r="E76" s="69"/>
      <c r="H76" s="98" t="s">
        <v>62</v>
      </c>
      <c r="K76" s="100"/>
      <c r="L76" s="100"/>
      <c r="M76" s="100"/>
      <c r="N76" s="100"/>
      <c r="O76" s="101"/>
      <c r="P76" s="64"/>
    </row>
    <row r="77" spans="2:16" ht="16.2" thickBot="1">
      <c r="B77" s="63"/>
      <c r="C77" s="344"/>
      <c r="D77" s="345"/>
      <c r="E77" s="345"/>
      <c r="F77" s="14"/>
      <c r="G77" s="14"/>
      <c r="H77" s="14"/>
      <c r="I77" s="14"/>
      <c r="J77" s="14"/>
      <c r="K77" s="102"/>
      <c r="L77" s="102"/>
      <c r="M77" s="102"/>
      <c r="N77" s="102"/>
      <c r="O77" s="103"/>
      <c r="P77" s="64"/>
    </row>
    <row r="78" spans="2:16" ht="14.4" thickBot="1">
      <c r="B78" s="70"/>
      <c r="C78" s="71"/>
      <c r="D78" s="71"/>
      <c r="E78" s="71"/>
      <c r="F78" s="71"/>
      <c r="G78" s="71"/>
      <c r="H78" s="71"/>
      <c r="I78" s="71"/>
      <c r="J78" s="71"/>
      <c r="K78" s="71"/>
      <c r="L78" s="71"/>
      <c r="M78" s="71"/>
      <c r="N78" s="71"/>
      <c r="O78" s="71"/>
      <c r="P78" s="72"/>
    </row>
    <row r="79" spans="2:16" ht="14.4" thickTop="1">
      <c r="B79" s="180"/>
      <c r="C79" s="180"/>
      <c r="D79" s="180"/>
      <c r="E79" s="180"/>
      <c r="F79" s="180"/>
      <c r="G79" s="180"/>
      <c r="H79" s="180"/>
      <c r="I79" s="180"/>
      <c r="J79" s="180"/>
      <c r="K79" s="180"/>
      <c r="L79" s="180"/>
      <c r="M79" s="180"/>
      <c r="N79" s="180"/>
      <c r="O79" s="180"/>
      <c r="P79" s="180"/>
    </row>
    <row r="80" spans="2:16" ht="14.4" thickBot="1">
      <c r="B80" s="180"/>
      <c r="C80" s="180"/>
      <c r="D80" s="180"/>
      <c r="E80" s="180"/>
      <c r="F80" s="180"/>
      <c r="G80" s="180"/>
      <c r="H80" s="180"/>
      <c r="I80" s="180"/>
      <c r="J80" s="180"/>
      <c r="K80" s="180"/>
      <c r="L80" s="180"/>
      <c r="M80" s="180"/>
      <c r="N80" s="180"/>
      <c r="O80" s="180"/>
      <c r="P80" s="180"/>
    </row>
    <row r="81" spans="2:16" ht="14.4" thickTop="1">
      <c r="B81" s="412"/>
      <c r="C81" s="413"/>
      <c r="D81" s="413"/>
      <c r="E81" s="413"/>
      <c r="F81" s="413"/>
      <c r="G81" s="413"/>
      <c r="H81" s="413"/>
      <c r="I81" s="413"/>
      <c r="J81" s="413"/>
      <c r="K81" s="413"/>
      <c r="L81" s="413"/>
      <c r="M81" s="413"/>
      <c r="N81" s="413"/>
      <c r="O81" s="413"/>
      <c r="P81" s="414"/>
    </row>
    <row r="82" spans="2:16">
      <c r="B82" s="86"/>
      <c r="C82" s="415"/>
      <c r="D82" s="415"/>
      <c r="E82" s="415"/>
      <c r="F82" s="415"/>
      <c r="G82" s="180"/>
      <c r="P82" s="64"/>
    </row>
    <row r="83" spans="2:16">
      <c r="B83" s="86"/>
      <c r="C83" s="192"/>
      <c r="D83" s="190"/>
      <c r="E83" s="192"/>
      <c r="F83" s="190"/>
      <c r="G83" s="180"/>
      <c r="P83" s="64"/>
    </row>
    <row r="84" spans="2:16">
      <c r="B84" s="86"/>
      <c r="C84" s="189"/>
      <c r="D84" s="193"/>
      <c r="E84" s="189"/>
      <c r="F84" s="193"/>
      <c r="G84" s="180"/>
      <c r="P84" s="64"/>
    </row>
    <row r="85" spans="2:16" ht="14.4" thickBot="1">
      <c r="B85" s="63"/>
      <c r="P85" s="64"/>
    </row>
    <row r="86" spans="2:16">
      <c r="B86" s="63"/>
      <c r="C86" s="416"/>
      <c r="D86" s="417"/>
      <c r="E86" s="422"/>
      <c r="F86" s="422"/>
      <c r="G86" s="422"/>
      <c r="H86" s="422"/>
      <c r="I86" s="422"/>
      <c r="J86" s="422"/>
      <c r="K86" s="423"/>
      <c r="L86" s="424"/>
      <c r="M86" s="425"/>
      <c r="N86" s="425"/>
      <c r="O86" s="426"/>
      <c r="P86" s="64"/>
    </row>
    <row r="87" spans="2:16">
      <c r="B87" s="63"/>
      <c r="C87" s="418"/>
      <c r="D87" s="419"/>
      <c r="E87" s="430" t="s">
        <v>59</v>
      </c>
      <c r="F87" s="430"/>
      <c r="G87" s="430"/>
      <c r="H87" s="430"/>
      <c r="I87" s="430"/>
      <c r="J87" s="430"/>
      <c r="K87" s="431"/>
      <c r="L87" s="427"/>
      <c r="M87" s="428"/>
      <c r="N87" s="428"/>
      <c r="O87" s="429"/>
      <c r="P87" s="64"/>
    </row>
    <row r="88" spans="2:16">
      <c r="B88" s="63"/>
      <c r="C88" s="418"/>
      <c r="D88" s="419"/>
      <c r="E88" s="432"/>
      <c r="F88" s="432"/>
      <c r="G88" s="432"/>
      <c r="H88" s="432"/>
      <c r="I88" s="432"/>
      <c r="J88" s="432"/>
      <c r="K88" s="433"/>
      <c r="L88" s="434" t="s">
        <v>19</v>
      </c>
      <c r="M88" s="436"/>
      <c r="N88" s="437"/>
      <c r="O88" s="438"/>
      <c r="P88" s="64"/>
    </row>
    <row r="89" spans="2:16">
      <c r="B89" s="63"/>
      <c r="C89" s="418"/>
      <c r="D89" s="419"/>
      <c r="E89" s="430"/>
      <c r="F89" s="430"/>
      <c r="G89" s="430"/>
      <c r="H89" s="430"/>
      <c r="I89" s="430"/>
      <c r="J89" s="430"/>
      <c r="K89" s="431"/>
      <c r="L89" s="435"/>
      <c r="M89" s="439"/>
      <c r="N89" s="440"/>
      <c r="O89" s="441"/>
      <c r="P89" s="64"/>
    </row>
    <row r="90" spans="2:16">
      <c r="B90" s="63"/>
      <c r="C90" s="418"/>
      <c r="D90" s="419"/>
      <c r="E90" s="442"/>
      <c r="F90" s="442"/>
      <c r="G90" s="442"/>
      <c r="H90" s="442"/>
      <c r="I90" s="442"/>
      <c r="J90" s="442"/>
      <c r="K90" s="443"/>
      <c r="L90" s="434" t="s">
        <v>20</v>
      </c>
      <c r="M90" s="434">
        <v>2</v>
      </c>
      <c r="N90" s="434" t="s">
        <v>21</v>
      </c>
      <c r="O90" s="445">
        <v>38</v>
      </c>
      <c r="P90" s="64"/>
    </row>
    <row r="91" spans="2:16">
      <c r="B91" s="63"/>
      <c r="C91" s="418"/>
      <c r="D91" s="419"/>
      <c r="E91" s="442"/>
      <c r="F91" s="442"/>
      <c r="G91" s="442"/>
      <c r="H91" s="442"/>
      <c r="I91" s="442"/>
      <c r="J91" s="442"/>
      <c r="K91" s="443"/>
      <c r="L91" s="444"/>
      <c r="M91" s="444"/>
      <c r="N91" s="444"/>
      <c r="O91" s="446"/>
      <c r="P91" s="64"/>
    </row>
    <row r="92" spans="2:16">
      <c r="B92" s="63"/>
      <c r="C92" s="420"/>
      <c r="D92" s="421"/>
      <c r="E92" s="447" t="s">
        <v>22</v>
      </c>
      <c r="F92" s="447"/>
      <c r="G92" s="447"/>
      <c r="H92" s="447"/>
      <c r="I92" s="447"/>
      <c r="J92" s="447"/>
      <c r="K92" s="448"/>
      <c r="L92" s="444"/>
      <c r="M92" s="444"/>
      <c r="N92" s="444"/>
      <c r="O92" s="446"/>
      <c r="P92" s="64"/>
    </row>
    <row r="93" spans="2:16" ht="14.4" thickBot="1">
      <c r="B93" s="63"/>
      <c r="C93" s="60"/>
      <c r="D93" s="59"/>
      <c r="E93" s="59"/>
      <c r="F93" s="59"/>
      <c r="G93" s="59"/>
      <c r="H93" s="59"/>
      <c r="I93" s="59"/>
      <c r="J93" s="59"/>
      <c r="K93" s="59"/>
      <c r="L93" s="59"/>
      <c r="M93" s="58"/>
      <c r="N93" s="58"/>
      <c r="O93" s="57"/>
      <c r="P93" s="64"/>
    </row>
    <row r="94" spans="2:16">
      <c r="B94" s="63"/>
      <c r="C94" s="56"/>
      <c r="D94" s="55"/>
      <c r="E94" s="55"/>
      <c r="F94" s="55"/>
      <c r="G94" s="55"/>
      <c r="H94" s="55"/>
      <c r="I94" s="55"/>
      <c r="J94" s="55"/>
      <c r="K94" s="55"/>
      <c r="L94" s="54" t="s">
        <v>23</v>
      </c>
      <c r="M94" s="53" t="s">
        <v>24</v>
      </c>
      <c r="N94" s="53" t="s">
        <v>25</v>
      </c>
      <c r="O94" s="52" t="s">
        <v>26</v>
      </c>
      <c r="P94" s="64"/>
    </row>
    <row r="95" spans="2:16">
      <c r="B95" s="63"/>
      <c r="C95" s="20"/>
      <c r="D95" s="132"/>
      <c r="E95" s="132"/>
      <c r="F95" s="132"/>
      <c r="G95" s="132"/>
      <c r="H95" s="132"/>
      <c r="I95" s="132"/>
      <c r="J95" s="132"/>
      <c r="K95" s="132"/>
      <c r="L95" s="66"/>
      <c r="M95" s="51">
        <v>29</v>
      </c>
      <c r="N95" s="51">
        <v>7</v>
      </c>
      <c r="O95" s="50">
        <v>2026</v>
      </c>
      <c r="P95" s="64"/>
    </row>
    <row r="96" spans="2:16">
      <c r="B96" s="63"/>
      <c r="C96" s="49"/>
      <c r="D96" s="48"/>
      <c r="E96" s="48"/>
      <c r="F96" s="48"/>
      <c r="G96" s="48"/>
      <c r="H96" s="48"/>
      <c r="I96" s="48"/>
      <c r="J96" s="48"/>
      <c r="K96" s="48"/>
      <c r="L96" s="48"/>
      <c r="M96" s="48"/>
      <c r="N96" s="48"/>
      <c r="O96" s="47"/>
      <c r="P96" s="64"/>
    </row>
    <row r="97" spans="2:16" ht="14.4" thickBot="1">
      <c r="B97" s="63"/>
      <c r="C97" s="129"/>
      <c r="D97" s="130"/>
      <c r="E97" s="130"/>
      <c r="F97" s="130"/>
      <c r="G97" s="130"/>
      <c r="H97" s="130"/>
      <c r="I97" s="130"/>
      <c r="J97" s="130"/>
      <c r="K97" s="130"/>
      <c r="L97" s="130"/>
      <c r="M97" s="130"/>
      <c r="N97" s="130"/>
      <c r="O97" s="46"/>
      <c r="P97" s="64"/>
    </row>
    <row r="98" spans="2:16" ht="14.4" thickBot="1">
      <c r="B98" s="63"/>
      <c r="C98" s="25"/>
      <c r="D98" s="24"/>
      <c r="E98" s="24"/>
      <c r="F98" s="24"/>
      <c r="G98" s="24"/>
      <c r="H98" s="24"/>
      <c r="K98" s="24"/>
      <c r="L98" s="24"/>
      <c r="M98" s="24"/>
      <c r="N98" s="24"/>
      <c r="O98" s="23"/>
      <c r="P98" s="64"/>
    </row>
    <row r="99" spans="2:16">
      <c r="B99" s="63"/>
      <c r="C99" s="387" t="s">
        <v>27</v>
      </c>
      <c r="D99" s="388"/>
      <c r="E99" s="388"/>
      <c r="F99" s="388"/>
      <c r="G99" s="388"/>
      <c r="H99" s="388"/>
      <c r="I99" s="388"/>
      <c r="J99" s="388"/>
      <c r="K99" s="388"/>
      <c r="L99" s="388"/>
      <c r="M99" s="388"/>
      <c r="N99" s="388"/>
      <c r="O99" s="389"/>
      <c r="P99" s="64"/>
    </row>
    <row r="100" spans="2:16" ht="14.4" thickBot="1">
      <c r="B100" s="63"/>
      <c r="C100" s="18"/>
      <c r="O100" s="17"/>
      <c r="P100" s="64"/>
    </row>
    <row r="101" spans="2:16">
      <c r="B101" s="63"/>
      <c r="C101" s="87" t="s">
        <v>28</v>
      </c>
      <c r="D101" s="390" t="s">
        <v>29</v>
      </c>
      <c r="E101" s="391"/>
      <c r="F101" s="391"/>
      <c r="G101" s="391"/>
      <c r="H101" s="391"/>
      <c r="I101" s="391"/>
      <c r="J101" s="391"/>
      <c r="K101" s="391"/>
      <c r="L101" s="392"/>
      <c r="M101" s="393" t="s">
        <v>30</v>
      </c>
      <c r="N101" s="394"/>
      <c r="O101" s="87" t="s">
        <v>6</v>
      </c>
      <c r="P101" s="64"/>
    </row>
    <row r="102" spans="2:16" ht="14.4" thickBot="1">
      <c r="B102" s="63"/>
      <c r="C102" s="88">
        <f>+'PRESUPUESTO OFICIAL (Entidad)'!D15</f>
        <v>1.02</v>
      </c>
      <c r="D102" s="457" t="str">
        <f>+'PRESUPUESTO OFICIAL (Entidad)'!E15</f>
        <v xml:space="preserve">Excavaciones de material común a mano  </v>
      </c>
      <c r="E102" s="396"/>
      <c r="F102" s="396"/>
      <c r="G102" s="396"/>
      <c r="H102" s="396"/>
      <c r="I102" s="396"/>
      <c r="J102" s="396"/>
      <c r="K102" s="396"/>
      <c r="L102" s="397"/>
      <c r="M102" s="457" t="str">
        <f>+'PRESUPUESTO OFICIAL (Entidad)'!F15</f>
        <v>M3</v>
      </c>
      <c r="N102" s="397"/>
      <c r="O102" s="89">
        <f>+'PRESUPUESTO OFICIAL (Entidad)'!G15</f>
        <v>9</v>
      </c>
      <c r="P102" s="64"/>
    </row>
    <row r="103" spans="2:16">
      <c r="B103" s="63"/>
      <c r="C103" s="352" t="s">
        <v>31</v>
      </c>
      <c r="D103" s="353"/>
      <c r="E103" s="353"/>
      <c r="F103" s="353"/>
      <c r="G103" s="353"/>
      <c r="H103" s="353"/>
      <c r="I103" s="353"/>
      <c r="J103" s="353"/>
      <c r="K103" s="353"/>
      <c r="L103" s="353"/>
      <c r="M103" s="353"/>
      <c r="N103" s="353"/>
      <c r="O103" s="354"/>
      <c r="P103" s="64"/>
    </row>
    <row r="104" spans="2:16">
      <c r="B104" s="63"/>
      <c r="C104" s="355"/>
      <c r="D104" s="356"/>
      <c r="E104" s="356"/>
      <c r="F104" s="356"/>
      <c r="G104" s="356"/>
      <c r="H104" s="356"/>
      <c r="I104" s="356"/>
      <c r="J104" s="356"/>
      <c r="K104" s="356"/>
      <c r="L104" s="356"/>
      <c r="M104" s="356"/>
      <c r="N104" s="356"/>
      <c r="O104" s="357"/>
      <c r="P104" s="64"/>
    </row>
    <row r="105" spans="2:16" ht="14.4" thickBot="1">
      <c r="B105" s="63"/>
      <c r="C105" s="358"/>
      <c r="D105" s="359"/>
      <c r="E105" s="359"/>
      <c r="F105" s="359"/>
      <c r="G105" s="359"/>
      <c r="H105" s="359"/>
      <c r="I105" s="359"/>
      <c r="J105" s="359"/>
      <c r="K105" s="359"/>
      <c r="L105" s="359"/>
      <c r="M105" s="359"/>
      <c r="N105" s="359"/>
      <c r="O105" s="360"/>
      <c r="P105" s="64"/>
    </row>
    <row r="106" spans="2:16">
      <c r="B106" s="63"/>
      <c r="C106" s="373" t="s">
        <v>29</v>
      </c>
      <c r="D106" s="398"/>
      <c r="E106" s="398"/>
      <c r="F106" s="398"/>
      <c r="G106" s="399"/>
      <c r="H106" s="382" t="s">
        <v>32</v>
      </c>
      <c r="I106" s="398"/>
      <c r="J106" s="400" t="s">
        <v>33</v>
      </c>
      <c r="K106" s="401"/>
      <c r="L106" s="91" t="s">
        <v>34</v>
      </c>
      <c r="M106" s="382" t="s">
        <v>35</v>
      </c>
      <c r="N106" s="381"/>
      <c r="O106" s="92" t="s">
        <v>36</v>
      </c>
      <c r="P106" s="64"/>
    </row>
    <row r="107" spans="2:16">
      <c r="B107" s="63"/>
      <c r="C107" s="377" t="s">
        <v>63</v>
      </c>
      <c r="D107" s="378"/>
      <c r="E107" s="378"/>
      <c r="F107" s="378"/>
      <c r="G107" s="402"/>
      <c r="H107" s="403"/>
      <c r="I107" s="402"/>
      <c r="J107" s="404" t="s">
        <v>64</v>
      </c>
      <c r="K107" s="405"/>
      <c r="L107" s="104">
        <f>+O134</f>
        <v>32400</v>
      </c>
      <c r="M107" s="406">
        <v>0.1</v>
      </c>
      <c r="N107" s="407"/>
      <c r="O107" s="105">
        <f>+ROUND(L107*M107,0)</f>
        <v>3240</v>
      </c>
      <c r="P107" s="64"/>
    </row>
    <row r="108" spans="2:16">
      <c r="B108" s="63"/>
      <c r="C108" s="32"/>
      <c r="D108" s="19"/>
      <c r="E108" s="19"/>
      <c r="F108" s="19"/>
      <c r="G108" s="44"/>
      <c r="H108" s="45"/>
      <c r="I108" s="44"/>
      <c r="J108" s="404"/>
      <c r="K108" s="405"/>
      <c r="L108" s="104"/>
      <c r="M108" s="367"/>
      <c r="N108" s="368"/>
      <c r="O108" s="105"/>
      <c r="P108" s="64"/>
    </row>
    <row r="109" spans="2:16" ht="14.4" thickBot="1">
      <c r="B109" s="63"/>
      <c r="C109" s="369"/>
      <c r="D109" s="370"/>
      <c r="E109" s="370"/>
      <c r="F109" s="370"/>
      <c r="G109" s="408"/>
      <c r="H109" s="409"/>
      <c r="I109" s="408"/>
      <c r="J109" s="409"/>
      <c r="K109" s="408"/>
      <c r="L109" s="43"/>
      <c r="M109" s="410"/>
      <c r="N109" s="411"/>
      <c r="O109" s="125"/>
      <c r="P109" s="64"/>
    </row>
    <row r="110" spans="2:16" ht="14.4" thickBot="1">
      <c r="B110" s="63"/>
      <c r="C110" s="338" t="s">
        <v>37</v>
      </c>
      <c r="D110" s="339"/>
      <c r="E110" s="339"/>
      <c r="F110" s="339"/>
      <c r="G110" s="339"/>
      <c r="H110" s="339"/>
      <c r="I110" s="339"/>
      <c r="J110" s="339"/>
      <c r="K110" s="339"/>
      <c r="L110" s="339"/>
      <c r="M110" s="339"/>
      <c r="N110" s="340"/>
      <c r="O110" s="106">
        <f>SUM(O107:O109)</f>
        <v>3240</v>
      </c>
      <c r="P110" s="64"/>
    </row>
    <row r="111" spans="2:16">
      <c r="B111" s="63"/>
      <c r="C111" s="352" t="s">
        <v>38</v>
      </c>
      <c r="D111" s="353"/>
      <c r="E111" s="353"/>
      <c r="F111" s="353"/>
      <c r="G111" s="353"/>
      <c r="H111" s="353"/>
      <c r="I111" s="353"/>
      <c r="J111" s="353"/>
      <c r="K111" s="353"/>
      <c r="L111" s="353"/>
      <c r="M111" s="353"/>
      <c r="N111" s="353"/>
      <c r="O111" s="354"/>
      <c r="P111" s="64"/>
    </row>
    <row r="112" spans="2:16">
      <c r="B112" s="63"/>
      <c r="C112" s="355"/>
      <c r="D112" s="356"/>
      <c r="E112" s="356"/>
      <c r="F112" s="356"/>
      <c r="G112" s="356"/>
      <c r="H112" s="356"/>
      <c r="I112" s="356"/>
      <c r="J112" s="356"/>
      <c r="K112" s="356"/>
      <c r="L112" s="356"/>
      <c r="M112" s="356"/>
      <c r="N112" s="356"/>
      <c r="O112" s="357"/>
      <c r="P112" s="64"/>
    </row>
    <row r="113" spans="2:16" ht="14.4" thickBot="1">
      <c r="B113" s="63"/>
      <c r="C113" s="358"/>
      <c r="D113" s="359"/>
      <c r="E113" s="359"/>
      <c r="F113" s="359"/>
      <c r="G113" s="359"/>
      <c r="H113" s="359"/>
      <c r="I113" s="359"/>
      <c r="J113" s="359"/>
      <c r="K113" s="359"/>
      <c r="L113" s="359"/>
      <c r="M113" s="359"/>
      <c r="N113" s="359"/>
      <c r="O113" s="360"/>
      <c r="P113" s="64"/>
    </row>
    <row r="114" spans="2:16">
      <c r="B114" s="63"/>
      <c r="C114" s="373" t="s">
        <v>29</v>
      </c>
      <c r="D114" s="374"/>
      <c r="E114" s="374"/>
      <c r="F114" s="374"/>
      <c r="G114" s="374"/>
      <c r="H114" s="374"/>
      <c r="I114" s="374"/>
      <c r="J114" s="381"/>
      <c r="K114" s="131" t="s">
        <v>30</v>
      </c>
      <c r="L114" s="91" t="s">
        <v>6</v>
      </c>
      <c r="M114" s="382" t="s">
        <v>39</v>
      </c>
      <c r="N114" s="381"/>
      <c r="O114" s="92" t="s">
        <v>36</v>
      </c>
      <c r="P114" s="64"/>
    </row>
    <row r="115" spans="2:16">
      <c r="B115" s="63"/>
      <c r="C115" s="350"/>
      <c r="D115" s="351"/>
      <c r="E115" s="351"/>
      <c r="F115" s="351"/>
      <c r="G115" s="351"/>
      <c r="H115" s="351"/>
      <c r="I115" s="351"/>
      <c r="J115" s="351"/>
      <c r="K115" s="133"/>
      <c r="L115" s="134"/>
      <c r="M115" s="386"/>
      <c r="N115" s="386"/>
      <c r="O115" s="105"/>
      <c r="P115" s="64"/>
    </row>
    <row r="116" spans="2:16">
      <c r="B116" s="63"/>
      <c r="C116" s="32"/>
      <c r="D116" s="122"/>
      <c r="E116" s="122"/>
      <c r="F116" s="122"/>
      <c r="G116" s="122"/>
      <c r="H116" s="122"/>
      <c r="I116" s="122"/>
      <c r="J116" s="123"/>
      <c r="K116" s="126"/>
      <c r="L116" s="120"/>
      <c r="M116" s="348"/>
      <c r="N116" s="349"/>
      <c r="O116" s="105"/>
      <c r="P116" s="64"/>
    </row>
    <row r="117" spans="2:16" ht="14.4" thickBot="1">
      <c r="B117" s="63"/>
      <c r="C117" s="369"/>
      <c r="D117" s="370"/>
      <c r="E117" s="370"/>
      <c r="F117" s="370"/>
      <c r="G117" s="370"/>
      <c r="H117" s="370"/>
      <c r="I117" s="370"/>
      <c r="J117" s="408"/>
      <c r="K117" s="107"/>
      <c r="L117" s="108"/>
      <c r="M117" s="451"/>
      <c r="N117" s="452"/>
      <c r="O117" s="105"/>
      <c r="P117" s="64"/>
    </row>
    <row r="118" spans="2:16" ht="14.4" thickBot="1">
      <c r="B118" s="63"/>
      <c r="C118" s="338" t="s">
        <v>37</v>
      </c>
      <c r="D118" s="339"/>
      <c r="E118" s="339"/>
      <c r="F118" s="339"/>
      <c r="G118" s="339"/>
      <c r="H118" s="339"/>
      <c r="I118" s="339"/>
      <c r="J118" s="339"/>
      <c r="K118" s="339"/>
      <c r="L118" s="339"/>
      <c r="M118" s="339"/>
      <c r="N118" s="340"/>
      <c r="O118" s="109">
        <f>SUM(O115:O117)</f>
        <v>0</v>
      </c>
      <c r="P118" s="64"/>
    </row>
    <row r="119" spans="2:16">
      <c r="B119" s="63"/>
      <c r="C119" s="352" t="s">
        <v>40</v>
      </c>
      <c r="D119" s="353"/>
      <c r="E119" s="353"/>
      <c r="F119" s="353"/>
      <c r="G119" s="353"/>
      <c r="H119" s="353"/>
      <c r="I119" s="353"/>
      <c r="J119" s="353"/>
      <c r="K119" s="353"/>
      <c r="L119" s="353"/>
      <c r="M119" s="353"/>
      <c r="N119" s="353"/>
      <c r="O119" s="354"/>
      <c r="P119" s="64"/>
    </row>
    <row r="120" spans="2:16">
      <c r="B120" s="63"/>
      <c r="C120" s="355"/>
      <c r="D120" s="356"/>
      <c r="E120" s="356"/>
      <c r="F120" s="356"/>
      <c r="G120" s="356"/>
      <c r="H120" s="356"/>
      <c r="I120" s="356"/>
      <c r="J120" s="356"/>
      <c r="K120" s="356"/>
      <c r="L120" s="356"/>
      <c r="M120" s="356"/>
      <c r="N120" s="356"/>
      <c r="O120" s="357"/>
      <c r="P120" s="64"/>
    </row>
    <row r="121" spans="2:16" ht="14.4" thickBot="1">
      <c r="B121" s="63"/>
      <c r="C121" s="358"/>
      <c r="D121" s="359"/>
      <c r="E121" s="359"/>
      <c r="F121" s="359"/>
      <c r="G121" s="359"/>
      <c r="H121" s="359"/>
      <c r="I121" s="359"/>
      <c r="J121" s="359"/>
      <c r="K121" s="359"/>
      <c r="L121" s="359"/>
      <c r="M121" s="359"/>
      <c r="N121" s="359"/>
      <c r="O121" s="360"/>
      <c r="P121" s="64"/>
    </row>
    <row r="122" spans="2:16">
      <c r="B122" s="63"/>
      <c r="C122" s="373" t="s">
        <v>41</v>
      </c>
      <c r="D122" s="374"/>
      <c r="E122" s="374"/>
      <c r="F122" s="374"/>
      <c r="G122" s="374"/>
      <c r="H122" s="374"/>
      <c r="I122" s="374"/>
      <c r="J122" s="91" t="s">
        <v>42</v>
      </c>
      <c r="K122" s="127" t="s">
        <v>43</v>
      </c>
      <c r="L122" s="94" t="s">
        <v>44</v>
      </c>
      <c r="M122" s="382" t="s">
        <v>45</v>
      </c>
      <c r="N122" s="381"/>
      <c r="O122" s="92" t="s">
        <v>36</v>
      </c>
      <c r="P122" s="64"/>
    </row>
    <row r="123" spans="2:16">
      <c r="B123" s="63"/>
      <c r="C123" s="377"/>
      <c r="D123" s="378"/>
      <c r="E123" s="378"/>
      <c r="F123" s="378"/>
      <c r="G123" s="378"/>
      <c r="H123" s="378"/>
      <c r="I123" s="378"/>
      <c r="J123" s="41"/>
      <c r="K123" s="42"/>
      <c r="L123" s="41"/>
      <c r="M123" s="453"/>
      <c r="N123" s="454"/>
      <c r="O123" s="105"/>
      <c r="P123" s="64"/>
    </row>
    <row r="124" spans="2:16" ht="14.4" thickBot="1">
      <c r="B124" s="63"/>
      <c r="C124" s="369"/>
      <c r="D124" s="370"/>
      <c r="E124" s="370"/>
      <c r="F124" s="370"/>
      <c r="G124" s="370"/>
      <c r="H124" s="370"/>
      <c r="I124" s="370"/>
      <c r="J124" s="34"/>
      <c r="K124" s="14"/>
      <c r="L124" s="34"/>
      <c r="M124" s="371"/>
      <c r="N124" s="372"/>
      <c r="O124" s="119"/>
      <c r="P124" s="64"/>
    </row>
    <row r="125" spans="2:16" ht="14.4" thickBot="1">
      <c r="B125" s="63"/>
      <c r="C125" s="338" t="s">
        <v>37</v>
      </c>
      <c r="D125" s="339"/>
      <c r="E125" s="339"/>
      <c r="F125" s="339"/>
      <c r="G125" s="339"/>
      <c r="H125" s="339"/>
      <c r="I125" s="339"/>
      <c r="J125" s="339"/>
      <c r="K125" s="339"/>
      <c r="L125" s="339"/>
      <c r="M125" s="339"/>
      <c r="N125" s="340"/>
      <c r="O125" s="106">
        <f>SUM(O123:O124)</f>
        <v>0</v>
      </c>
      <c r="P125" s="64"/>
    </row>
    <row r="126" spans="2:16">
      <c r="B126" s="63"/>
      <c r="C126" s="352" t="s">
        <v>46</v>
      </c>
      <c r="D126" s="353"/>
      <c r="E126" s="353"/>
      <c r="F126" s="353"/>
      <c r="G126" s="353"/>
      <c r="H126" s="353"/>
      <c r="I126" s="353"/>
      <c r="J126" s="353"/>
      <c r="K126" s="353"/>
      <c r="L126" s="353"/>
      <c r="M126" s="353"/>
      <c r="N126" s="353"/>
      <c r="O126" s="354"/>
      <c r="P126" s="64"/>
    </row>
    <row r="127" spans="2:16">
      <c r="B127" s="63"/>
      <c r="C127" s="355"/>
      <c r="D127" s="356"/>
      <c r="E127" s="356"/>
      <c r="F127" s="356"/>
      <c r="G127" s="356"/>
      <c r="H127" s="356"/>
      <c r="I127" s="356"/>
      <c r="J127" s="356"/>
      <c r="K127" s="356"/>
      <c r="L127" s="356"/>
      <c r="M127" s="356"/>
      <c r="N127" s="356"/>
      <c r="O127" s="357"/>
      <c r="P127" s="64"/>
    </row>
    <row r="128" spans="2:16" ht="14.4" thickBot="1">
      <c r="B128" s="63"/>
      <c r="C128" s="358"/>
      <c r="D128" s="359"/>
      <c r="E128" s="359"/>
      <c r="F128" s="359"/>
      <c r="G128" s="359"/>
      <c r="H128" s="359"/>
      <c r="I128" s="359"/>
      <c r="J128" s="359"/>
      <c r="K128" s="359"/>
      <c r="L128" s="359"/>
      <c r="M128" s="359"/>
      <c r="N128" s="359"/>
      <c r="O128" s="360"/>
      <c r="P128" s="64"/>
    </row>
    <row r="129" spans="2:16" ht="25.2" customHeight="1">
      <c r="B129" s="63"/>
      <c r="C129" s="361" t="s">
        <v>47</v>
      </c>
      <c r="D129" s="362"/>
      <c r="E129" s="362"/>
      <c r="F129" s="362"/>
      <c r="G129" s="362"/>
      <c r="H129" s="362"/>
      <c r="I129" s="362"/>
      <c r="J129" s="111" t="s">
        <v>48</v>
      </c>
      <c r="K129" s="112" t="s">
        <v>49</v>
      </c>
      <c r="L129" s="113" t="s">
        <v>50</v>
      </c>
      <c r="M129" s="363" t="s">
        <v>35</v>
      </c>
      <c r="N129" s="364"/>
      <c r="O129" s="114" t="s">
        <v>36</v>
      </c>
      <c r="P129" s="64"/>
    </row>
    <row r="130" spans="2:16">
      <c r="B130" s="63"/>
      <c r="C130" s="40" t="s">
        <v>69</v>
      </c>
      <c r="D130" s="39"/>
      <c r="E130" s="39"/>
      <c r="F130" s="39"/>
      <c r="G130" s="39"/>
      <c r="H130" s="39"/>
      <c r="I130" s="39"/>
      <c r="J130" s="110">
        <v>180000</v>
      </c>
      <c r="K130" s="115">
        <v>1.8</v>
      </c>
      <c r="L130" s="116">
        <f>ROUND(K130*J130,2)</f>
        <v>324000</v>
      </c>
      <c r="M130" s="365">
        <v>10</v>
      </c>
      <c r="N130" s="366"/>
      <c r="O130" s="117">
        <f>+ROUND(L130/M130,0)</f>
        <v>32400</v>
      </c>
      <c r="P130" s="64"/>
    </row>
    <row r="131" spans="2:16">
      <c r="B131" s="63"/>
      <c r="C131" s="40"/>
      <c r="D131" s="39"/>
      <c r="E131" s="39"/>
      <c r="F131" s="39"/>
      <c r="G131" s="39"/>
      <c r="H131" s="39"/>
      <c r="I131" s="39"/>
      <c r="J131" s="110"/>
      <c r="K131" s="115"/>
      <c r="L131" s="116"/>
      <c r="M131" s="365"/>
      <c r="N131" s="366"/>
      <c r="O131" s="117"/>
      <c r="P131" s="64"/>
    </row>
    <row r="132" spans="2:16">
      <c r="B132" s="63"/>
      <c r="C132" s="40"/>
      <c r="D132" s="39"/>
      <c r="E132" s="39"/>
      <c r="F132" s="39"/>
      <c r="G132" s="39"/>
      <c r="H132" s="39"/>
      <c r="I132" s="39"/>
      <c r="J132" s="38"/>
      <c r="K132" s="37"/>
      <c r="L132" s="36"/>
      <c r="M132" s="367"/>
      <c r="N132" s="368"/>
      <c r="O132" s="35"/>
      <c r="P132" s="64"/>
    </row>
    <row r="133" spans="2:16" ht="30.6" customHeight="1" thickBot="1">
      <c r="B133" s="63"/>
      <c r="C133" s="369"/>
      <c r="D133" s="370"/>
      <c r="E133" s="370"/>
      <c r="F133" s="370"/>
      <c r="G133" s="370"/>
      <c r="H133" s="370"/>
      <c r="I133" s="370"/>
      <c r="J133" s="34"/>
      <c r="K133" s="14"/>
      <c r="L133" s="34"/>
      <c r="M133" s="371"/>
      <c r="N133" s="372"/>
      <c r="O133" s="33"/>
      <c r="P133" s="64"/>
    </row>
    <row r="134" spans="2:16" ht="14.4" thickBot="1">
      <c r="B134" s="63"/>
      <c r="C134" s="338" t="s">
        <v>37</v>
      </c>
      <c r="D134" s="339"/>
      <c r="E134" s="339"/>
      <c r="F134" s="339"/>
      <c r="G134" s="339"/>
      <c r="H134" s="339"/>
      <c r="I134" s="339"/>
      <c r="J134" s="339"/>
      <c r="K134" s="339"/>
      <c r="L134" s="339"/>
      <c r="M134" s="339"/>
      <c r="N134" s="340"/>
      <c r="O134" s="109">
        <f>SUM(O130:O133)</f>
        <v>32400</v>
      </c>
      <c r="P134" s="64"/>
    </row>
    <row r="135" spans="2:16" ht="14.4" thickBot="1">
      <c r="B135" s="63"/>
      <c r="C135" s="18"/>
      <c r="O135" s="17"/>
      <c r="P135" s="64"/>
    </row>
    <row r="136" spans="2:16" ht="14.4" thickBot="1">
      <c r="B136" s="63"/>
      <c r="C136" s="341" t="s">
        <v>51</v>
      </c>
      <c r="D136" s="342"/>
      <c r="E136" s="342"/>
      <c r="F136" s="342"/>
      <c r="G136" s="342"/>
      <c r="H136" s="342"/>
      <c r="I136" s="342"/>
      <c r="J136" s="342"/>
      <c r="K136" s="342"/>
      <c r="L136" s="342"/>
      <c r="M136" s="342"/>
      <c r="N136" s="343"/>
      <c r="O136" s="118">
        <f>ROUND(O134+O125+O118+O110,2)</f>
        <v>35640</v>
      </c>
      <c r="P136" s="64"/>
    </row>
    <row r="137" spans="2:16">
      <c r="B137" s="63"/>
      <c r="C137" s="352" t="s">
        <v>52</v>
      </c>
      <c r="D137" s="353"/>
      <c r="E137" s="353"/>
      <c r="F137" s="353"/>
      <c r="G137" s="353"/>
      <c r="H137" s="353"/>
      <c r="I137" s="353"/>
      <c r="J137" s="353"/>
      <c r="K137" s="353"/>
      <c r="L137" s="353"/>
      <c r="M137" s="353"/>
      <c r="N137" s="353"/>
      <c r="O137" s="354"/>
      <c r="P137" s="64"/>
    </row>
    <row r="138" spans="2:16">
      <c r="B138" s="63"/>
      <c r="C138" s="355"/>
      <c r="D138" s="356"/>
      <c r="E138" s="356"/>
      <c r="F138" s="356"/>
      <c r="G138" s="356"/>
      <c r="H138" s="356"/>
      <c r="I138" s="356"/>
      <c r="J138" s="356"/>
      <c r="K138" s="356"/>
      <c r="L138" s="356"/>
      <c r="M138" s="356"/>
      <c r="N138" s="356"/>
      <c r="O138" s="357"/>
      <c r="P138" s="64"/>
    </row>
    <row r="139" spans="2:16" ht="14.4" thickBot="1">
      <c r="B139" s="63"/>
      <c r="C139" s="358"/>
      <c r="D139" s="359"/>
      <c r="E139" s="359"/>
      <c r="F139" s="359"/>
      <c r="G139" s="359"/>
      <c r="H139" s="359"/>
      <c r="I139" s="359"/>
      <c r="J139" s="359"/>
      <c r="K139" s="359"/>
      <c r="L139" s="359"/>
      <c r="M139" s="359"/>
      <c r="N139" s="359"/>
      <c r="O139" s="360"/>
      <c r="P139" s="64"/>
    </row>
    <row r="140" spans="2:16">
      <c r="B140" s="63"/>
      <c r="C140" s="373" t="s">
        <v>53</v>
      </c>
      <c r="D140" s="374"/>
      <c r="E140" s="374"/>
      <c r="F140" s="374"/>
      <c r="G140" s="374"/>
      <c r="H140" s="374"/>
      <c r="I140" s="374"/>
      <c r="J140" s="127"/>
      <c r="K140" s="128"/>
      <c r="L140" s="95" t="s">
        <v>54</v>
      </c>
      <c r="M140" s="375" t="s">
        <v>55</v>
      </c>
      <c r="N140" s="376"/>
      <c r="O140" s="97"/>
      <c r="P140" s="64"/>
    </row>
    <row r="141" spans="2:16">
      <c r="B141" s="63"/>
      <c r="C141" s="377" t="s">
        <v>12</v>
      </c>
      <c r="D141" s="378"/>
      <c r="E141" s="378"/>
      <c r="F141" s="378"/>
      <c r="G141" s="378"/>
      <c r="H141" s="378"/>
      <c r="I141" s="378"/>
      <c r="J141" s="31"/>
      <c r="K141" s="30"/>
      <c r="L141" s="27">
        <v>0.28999999999999998</v>
      </c>
      <c r="M141" s="348">
        <f>+ROUND(O136*L141,0)</f>
        <v>10336</v>
      </c>
      <c r="N141" s="349"/>
      <c r="O141" s="26"/>
      <c r="P141" s="64"/>
    </row>
    <row r="142" spans="2:16">
      <c r="B142" s="63"/>
      <c r="C142" s="32" t="s">
        <v>56</v>
      </c>
      <c r="D142" s="19"/>
      <c r="E142" s="19"/>
      <c r="F142" s="19"/>
      <c r="G142" s="19"/>
      <c r="H142" s="19"/>
      <c r="I142" s="19"/>
      <c r="J142" s="31"/>
      <c r="K142" s="30"/>
      <c r="L142" s="27">
        <v>0.01</v>
      </c>
      <c r="M142" s="348">
        <f>+ROUND(O136*L142,0)</f>
        <v>356</v>
      </c>
      <c r="N142" s="349"/>
      <c r="O142" s="26"/>
      <c r="P142" s="64"/>
    </row>
    <row r="143" spans="2:16" ht="14.4" thickBot="1">
      <c r="B143" s="63"/>
      <c r="C143" s="129" t="s">
        <v>57</v>
      </c>
      <c r="D143" s="130"/>
      <c r="E143" s="130"/>
      <c r="F143" s="130"/>
      <c r="G143" s="130"/>
      <c r="H143" s="130"/>
      <c r="I143" s="130"/>
      <c r="J143" s="29"/>
      <c r="K143" s="28"/>
      <c r="L143" s="27">
        <v>0.05</v>
      </c>
      <c r="M143" s="379">
        <f>+ROUND(O136*L143,0)</f>
        <v>1782</v>
      </c>
      <c r="N143" s="380"/>
      <c r="O143" s="26"/>
      <c r="P143" s="64"/>
    </row>
    <row r="144" spans="2:16" ht="14.4" thickBot="1">
      <c r="B144" s="63"/>
      <c r="C144" s="338" t="s">
        <v>37</v>
      </c>
      <c r="D144" s="339"/>
      <c r="E144" s="339"/>
      <c r="F144" s="339"/>
      <c r="G144" s="339"/>
      <c r="H144" s="339"/>
      <c r="I144" s="339"/>
      <c r="J144" s="339"/>
      <c r="K144" s="339"/>
      <c r="L144" s="339"/>
      <c r="M144" s="339"/>
      <c r="N144" s="340"/>
      <c r="O144" s="106">
        <f>SUM(M141:N143)</f>
        <v>12474</v>
      </c>
      <c r="P144" s="64"/>
    </row>
    <row r="145" spans="2:16" ht="14.4" thickBot="1">
      <c r="B145" s="63"/>
      <c r="C145" s="18"/>
      <c r="O145" s="17"/>
      <c r="P145" s="64"/>
    </row>
    <row r="146" spans="2:16" ht="14.4" thickBot="1">
      <c r="B146" s="63"/>
      <c r="C146" s="341" t="s">
        <v>58</v>
      </c>
      <c r="D146" s="342"/>
      <c r="E146" s="342"/>
      <c r="F146" s="342"/>
      <c r="G146" s="342"/>
      <c r="H146" s="342"/>
      <c r="I146" s="342"/>
      <c r="J146" s="342"/>
      <c r="K146" s="342"/>
      <c r="L146" s="342"/>
      <c r="M146" s="342"/>
      <c r="N146" s="343"/>
      <c r="O146" s="118">
        <f>+O144+O136</f>
        <v>48114</v>
      </c>
      <c r="P146" s="64"/>
    </row>
    <row r="147" spans="2:16">
      <c r="B147" s="63"/>
      <c r="C147" s="25"/>
      <c r="D147" s="24"/>
      <c r="E147" s="24"/>
      <c r="F147" s="24"/>
      <c r="G147" s="24"/>
      <c r="H147" s="24"/>
      <c r="I147" s="24"/>
      <c r="J147" s="24"/>
      <c r="K147" s="24"/>
      <c r="L147" s="24"/>
      <c r="M147" s="24"/>
      <c r="N147" s="24"/>
      <c r="O147" s="23"/>
      <c r="P147" s="64"/>
    </row>
    <row r="148" spans="2:16">
      <c r="B148" s="63"/>
      <c r="C148" s="18"/>
      <c r="O148" s="17"/>
      <c r="P148" s="64"/>
    </row>
    <row r="149" spans="2:16">
      <c r="B149" s="63"/>
      <c r="C149" s="18"/>
      <c r="O149" s="17"/>
      <c r="P149" s="64"/>
    </row>
    <row r="150" spans="2:16" ht="18">
      <c r="B150" s="63"/>
      <c r="C150" s="18"/>
      <c r="H150" s="98" t="s">
        <v>60</v>
      </c>
      <c r="O150" s="17"/>
      <c r="P150" s="64"/>
    </row>
    <row r="151" spans="2:16" ht="18">
      <c r="B151" s="63"/>
      <c r="C151" s="22"/>
      <c r="D151" s="67"/>
      <c r="E151" s="67"/>
      <c r="F151" s="67"/>
      <c r="G151" s="67"/>
      <c r="H151" s="98"/>
      <c r="I151" s="67"/>
      <c r="J151" s="67"/>
      <c r="K151" s="67"/>
      <c r="L151" s="67"/>
      <c r="M151" s="67"/>
      <c r="N151" s="67"/>
      <c r="O151" s="21"/>
      <c r="P151" s="64"/>
    </row>
    <row r="152" spans="2:16" ht="18">
      <c r="B152" s="63"/>
      <c r="C152" s="22"/>
      <c r="D152" s="67"/>
      <c r="E152" s="67"/>
      <c r="F152" s="67"/>
      <c r="G152" s="67"/>
      <c r="H152" s="98"/>
      <c r="K152" s="67"/>
      <c r="L152" s="67"/>
      <c r="M152" s="67"/>
      <c r="N152" s="67"/>
      <c r="O152" s="21"/>
      <c r="P152" s="64"/>
    </row>
    <row r="153" spans="2:16" ht="18">
      <c r="B153" s="63"/>
      <c r="C153" s="20"/>
      <c r="D153" s="68"/>
      <c r="E153" s="68"/>
      <c r="F153" s="68"/>
      <c r="G153" s="68"/>
      <c r="H153" s="98" t="s">
        <v>61</v>
      </c>
      <c r="I153" s="68"/>
      <c r="J153" s="68"/>
      <c r="K153" s="68"/>
      <c r="L153" s="68"/>
      <c r="M153" s="68"/>
      <c r="N153" s="68"/>
      <c r="O153" s="16"/>
      <c r="P153" s="64"/>
    </row>
    <row r="154" spans="2:16" ht="18">
      <c r="B154" s="63"/>
      <c r="C154" s="18"/>
      <c r="H154" s="99" t="s">
        <v>72</v>
      </c>
      <c r="O154" s="17"/>
      <c r="P154" s="64"/>
    </row>
    <row r="155" spans="2:16" ht="18">
      <c r="B155" s="63"/>
      <c r="C155" s="15"/>
      <c r="D155" s="69"/>
      <c r="E155" s="69"/>
      <c r="H155" s="98" t="s">
        <v>62</v>
      </c>
      <c r="K155" s="100"/>
      <c r="L155" s="100"/>
      <c r="M155" s="100"/>
      <c r="N155" s="100"/>
      <c r="O155" s="101"/>
      <c r="P155" s="64"/>
    </row>
    <row r="156" spans="2:16" ht="16.2" thickBot="1">
      <c r="B156" s="63"/>
      <c r="C156" s="344"/>
      <c r="D156" s="345"/>
      <c r="E156" s="345"/>
      <c r="F156" s="14"/>
      <c r="G156" s="14"/>
      <c r="H156" s="14"/>
      <c r="I156" s="14"/>
      <c r="J156" s="14"/>
      <c r="K156" s="102"/>
      <c r="L156" s="102"/>
      <c r="M156" s="102"/>
      <c r="N156" s="102"/>
      <c r="O156" s="103"/>
      <c r="P156" s="64"/>
    </row>
    <row r="157" spans="2:16" ht="14.4" thickBot="1">
      <c r="B157" s="70"/>
      <c r="C157" s="71"/>
      <c r="D157" s="71"/>
      <c r="E157" s="71"/>
      <c r="F157" s="71"/>
      <c r="G157" s="71"/>
      <c r="H157" s="71"/>
      <c r="I157" s="71"/>
      <c r="J157" s="71"/>
      <c r="K157" s="71"/>
      <c r="L157" s="71"/>
      <c r="M157" s="71"/>
      <c r="N157" s="71"/>
      <c r="O157" s="71"/>
      <c r="P157" s="72"/>
    </row>
    <row r="158" spans="2:16" ht="14.4" thickTop="1"/>
    <row r="159" spans="2:16" ht="14.4" thickBot="1"/>
    <row r="160" spans="2:16" ht="14.4" thickTop="1">
      <c r="B160" s="412"/>
      <c r="C160" s="413"/>
      <c r="D160" s="413"/>
      <c r="E160" s="413"/>
      <c r="F160" s="413"/>
      <c r="G160" s="413"/>
      <c r="H160" s="413"/>
      <c r="I160" s="413"/>
      <c r="J160" s="413"/>
      <c r="K160" s="413"/>
      <c r="L160" s="413"/>
      <c r="M160" s="413"/>
      <c r="N160" s="413"/>
      <c r="O160" s="413"/>
      <c r="P160" s="414"/>
    </row>
    <row r="161" spans="2:16">
      <c r="B161" s="86"/>
      <c r="C161" s="415"/>
      <c r="D161" s="415"/>
      <c r="E161" s="415"/>
      <c r="F161" s="415"/>
      <c r="G161" s="180"/>
      <c r="P161" s="64"/>
    </row>
    <row r="162" spans="2:16">
      <c r="B162" s="86"/>
      <c r="C162" s="192"/>
      <c r="D162" s="190"/>
      <c r="E162" s="192"/>
      <c r="F162" s="190"/>
      <c r="G162" s="180"/>
      <c r="P162" s="64"/>
    </row>
    <row r="163" spans="2:16">
      <c r="B163" s="86"/>
      <c r="C163" s="73"/>
      <c r="D163" s="74"/>
      <c r="E163" s="73"/>
      <c r="F163" s="74"/>
      <c r="P163" s="64"/>
    </row>
    <row r="164" spans="2:16" ht="14.4" thickBot="1">
      <c r="B164" s="63"/>
      <c r="P164" s="64"/>
    </row>
    <row r="165" spans="2:16">
      <c r="B165" s="63"/>
      <c r="C165" s="416"/>
      <c r="D165" s="417"/>
      <c r="E165" s="422"/>
      <c r="F165" s="422"/>
      <c r="G165" s="422"/>
      <c r="H165" s="422"/>
      <c r="I165" s="422"/>
      <c r="J165" s="422"/>
      <c r="K165" s="423"/>
      <c r="L165" s="424"/>
      <c r="M165" s="425"/>
      <c r="N165" s="425"/>
      <c r="O165" s="426"/>
      <c r="P165" s="64"/>
    </row>
    <row r="166" spans="2:16">
      <c r="B166" s="63"/>
      <c r="C166" s="418"/>
      <c r="D166" s="419"/>
      <c r="E166" s="430" t="s">
        <v>59</v>
      </c>
      <c r="F166" s="430"/>
      <c r="G166" s="430"/>
      <c r="H166" s="430"/>
      <c r="I166" s="430"/>
      <c r="J166" s="430"/>
      <c r="K166" s="431"/>
      <c r="L166" s="427"/>
      <c r="M166" s="428"/>
      <c r="N166" s="428"/>
      <c r="O166" s="429"/>
      <c r="P166" s="64"/>
    </row>
    <row r="167" spans="2:16">
      <c r="B167" s="63"/>
      <c r="C167" s="418"/>
      <c r="D167" s="419"/>
      <c r="E167" s="432"/>
      <c r="F167" s="432"/>
      <c r="G167" s="432"/>
      <c r="H167" s="432"/>
      <c r="I167" s="432"/>
      <c r="J167" s="432"/>
      <c r="K167" s="433"/>
      <c r="L167" s="434" t="s">
        <v>19</v>
      </c>
      <c r="M167" s="436"/>
      <c r="N167" s="437"/>
      <c r="O167" s="438"/>
      <c r="P167" s="64"/>
    </row>
    <row r="168" spans="2:16">
      <c r="B168" s="63"/>
      <c r="C168" s="418"/>
      <c r="D168" s="419"/>
      <c r="E168" s="430"/>
      <c r="F168" s="430"/>
      <c r="G168" s="430"/>
      <c r="H168" s="430"/>
      <c r="I168" s="430"/>
      <c r="J168" s="430"/>
      <c r="K168" s="431"/>
      <c r="L168" s="435"/>
      <c r="M168" s="439"/>
      <c r="N168" s="440"/>
      <c r="O168" s="441"/>
      <c r="P168" s="64"/>
    </row>
    <row r="169" spans="2:16">
      <c r="B169" s="63"/>
      <c r="C169" s="418"/>
      <c r="D169" s="419"/>
      <c r="E169" s="442"/>
      <c r="F169" s="442"/>
      <c r="G169" s="442"/>
      <c r="H169" s="442"/>
      <c r="I169" s="442"/>
      <c r="J169" s="442"/>
      <c r="K169" s="443"/>
      <c r="L169" s="434" t="s">
        <v>20</v>
      </c>
      <c r="M169" s="434">
        <v>3</v>
      </c>
      <c r="N169" s="434" t="s">
        <v>21</v>
      </c>
      <c r="O169" s="445">
        <v>38</v>
      </c>
      <c r="P169" s="64"/>
    </row>
    <row r="170" spans="2:16">
      <c r="B170" s="63"/>
      <c r="C170" s="418"/>
      <c r="D170" s="419"/>
      <c r="E170" s="442"/>
      <c r="F170" s="442"/>
      <c r="G170" s="442"/>
      <c r="H170" s="442"/>
      <c r="I170" s="442"/>
      <c r="J170" s="442"/>
      <c r="K170" s="443"/>
      <c r="L170" s="444"/>
      <c r="M170" s="444"/>
      <c r="N170" s="444"/>
      <c r="O170" s="446"/>
      <c r="P170" s="64"/>
    </row>
    <row r="171" spans="2:16">
      <c r="B171" s="63"/>
      <c r="C171" s="420"/>
      <c r="D171" s="421"/>
      <c r="E171" s="447" t="s">
        <v>22</v>
      </c>
      <c r="F171" s="447"/>
      <c r="G171" s="447"/>
      <c r="H171" s="447"/>
      <c r="I171" s="447"/>
      <c r="J171" s="447"/>
      <c r="K171" s="448"/>
      <c r="L171" s="444"/>
      <c r="M171" s="444"/>
      <c r="N171" s="444"/>
      <c r="O171" s="446"/>
      <c r="P171" s="64"/>
    </row>
    <row r="172" spans="2:16" ht="14.4" thickBot="1">
      <c r="B172" s="63"/>
      <c r="C172" s="60"/>
      <c r="D172" s="59"/>
      <c r="E172" s="59"/>
      <c r="F172" s="59"/>
      <c r="G172" s="59"/>
      <c r="H172" s="59"/>
      <c r="I172" s="59"/>
      <c r="J172" s="59"/>
      <c r="K172" s="59"/>
      <c r="L172" s="59"/>
      <c r="M172" s="58"/>
      <c r="N172" s="58"/>
      <c r="O172" s="57"/>
      <c r="P172" s="64"/>
    </row>
    <row r="173" spans="2:16">
      <c r="B173" s="63"/>
      <c r="C173" s="56"/>
      <c r="D173" s="55"/>
      <c r="E173" s="55"/>
      <c r="F173" s="55"/>
      <c r="G173" s="55"/>
      <c r="H173" s="55"/>
      <c r="I173" s="55"/>
      <c r="J173" s="55"/>
      <c r="K173" s="55"/>
      <c r="L173" s="54" t="s">
        <v>23</v>
      </c>
      <c r="M173" s="53" t="s">
        <v>24</v>
      </c>
      <c r="N173" s="53" t="s">
        <v>25</v>
      </c>
      <c r="O173" s="52" t="s">
        <v>26</v>
      </c>
      <c r="P173" s="64"/>
    </row>
    <row r="174" spans="2:16">
      <c r="B174" s="63"/>
      <c r="C174" s="20"/>
      <c r="D174" s="65"/>
      <c r="E174" s="65"/>
      <c r="F174" s="65"/>
      <c r="G174" s="65"/>
      <c r="H174" s="65"/>
      <c r="I174" s="65"/>
      <c r="J174" s="65"/>
      <c r="K174" s="65"/>
      <c r="L174" s="66"/>
      <c r="M174" s="51">
        <v>29</v>
      </c>
      <c r="N174" s="51">
        <v>7</v>
      </c>
      <c r="O174" s="50">
        <v>2026</v>
      </c>
      <c r="P174" s="64"/>
    </row>
    <row r="175" spans="2:16">
      <c r="B175" s="63"/>
      <c r="C175" s="49"/>
      <c r="D175" s="48"/>
      <c r="E175" s="48"/>
      <c r="F175" s="48"/>
      <c r="G175" s="48"/>
      <c r="H175" s="48"/>
      <c r="I175" s="48"/>
      <c r="J175" s="48"/>
      <c r="K175" s="48"/>
      <c r="L175" s="48"/>
      <c r="M175" s="48"/>
      <c r="N175" s="48"/>
      <c r="O175" s="47"/>
      <c r="P175" s="64"/>
    </row>
    <row r="176" spans="2:16" ht="14.4" thickBot="1">
      <c r="B176" s="63"/>
      <c r="C176" s="61"/>
      <c r="D176" s="62"/>
      <c r="E176" s="62"/>
      <c r="F176" s="62"/>
      <c r="G176" s="62"/>
      <c r="H176" s="62"/>
      <c r="I176" s="62"/>
      <c r="J176" s="62"/>
      <c r="K176" s="62"/>
      <c r="L176" s="62"/>
      <c r="M176" s="62"/>
      <c r="N176" s="62"/>
      <c r="O176" s="46"/>
      <c r="P176" s="64"/>
    </row>
    <row r="177" spans="2:16" ht="14.4" thickBot="1">
      <c r="B177" s="63"/>
      <c r="C177" s="25"/>
      <c r="D177" s="24"/>
      <c r="E177" s="24"/>
      <c r="F177" s="24"/>
      <c r="G177" s="24"/>
      <c r="H177" s="24"/>
      <c r="K177" s="24"/>
      <c r="L177" s="24"/>
      <c r="M177" s="24"/>
      <c r="N177" s="24"/>
      <c r="O177" s="23"/>
      <c r="P177" s="64"/>
    </row>
    <row r="178" spans="2:16">
      <c r="B178" s="63"/>
      <c r="C178" s="387" t="s">
        <v>27</v>
      </c>
      <c r="D178" s="388"/>
      <c r="E178" s="388"/>
      <c r="F178" s="388"/>
      <c r="G178" s="388"/>
      <c r="H178" s="388"/>
      <c r="I178" s="388"/>
      <c r="J178" s="388"/>
      <c r="K178" s="388"/>
      <c r="L178" s="388"/>
      <c r="M178" s="388"/>
      <c r="N178" s="388"/>
      <c r="O178" s="389"/>
      <c r="P178" s="64"/>
    </row>
    <row r="179" spans="2:16" ht="14.4" thickBot="1">
      <c r="B179" s="63"/>
      <c r="C179" s="18"/>
      <c r="O179" s="17"/>
      <c r="P179" s="64"/>
    </row>
    <row r="180" spans="2:16">
      <c r="B180" s="63"/>
      <c r="C180" s="87" t="s">
        <v>28</v>
      </c>
      <c r="D180" s="390" t="s">
        <v>29</v>
      </c>
      <c r="E180" s="391"/>
      <c r="F180" s="391"/>
      <c r="G180" s="391"/>
      <c r="H180" s="391"/>
      <c r="I180" s="391"/>
      <c r="J180" s="391"/>
      <c r="K180" s="391"/>
      <c r="L180" s="392"/>
      <c r="M180" s="393" t="s">
        <v>30</v>
      </c>
      <c r="N180" s="394"/>
      <c r="O180" s="87" t="s">
        <v>6</v>
      </c>
      <c r="P180" s="64"/>
    </row>
    <row r="181" spans="2:16" ht="14.4" thickBot="1">
      <c r="B181" s="63"/>
      <c r="C181" s="88">
        <f>+'PRESUPUESTO OFICIAL (Entidad)'!D16</f>
        <v>1.03</v>
      </c>
      <c r="D181" s="457" t="str">
        <f>+'PRESUPUESTO OFICIAL (Entidad)'!E16</f>
        <v xml:space="preserve">Relleno en material común </v>
      </c>
      <c r="E181" s="396"/>
      <c r="F181" s="396"/>
      <c r="G181" s="396"/>
      <c r="H181" s="396"/>
      <c r="I181" s="396"/>
      <c r="J181" s="396"/>
      <c r="K181" s="396"/>
      <c r="L181" s="397"/>
      <c r="M181" s="457" t="str">
        <f>+'PRESUPUESTO OFICIAL (Entidad)'!F16</f>
        <v>M3</v>
      </c>
      <c r="N181" s="397"/>
      <c r="O181" s="89">
        <f>+'PRESUPUESTO OFICIAL (Entidad)'!G16</f>
        <v>2.2999999999999998</v>
      </c>
      <c r="P181" s="64"/>
    </row>
    <row r="182" spans="2:16">
      <c r="B182" s="63"/>
      <c r="C182" s="352" t="s">
        <v>31</v>
      </c>
      <c r="D182" s="353"/>
      <c r="E182" s="353"/>
      <c r="F182" s="353"/>
      <c r="G182" s="353"/>
      <c r="H182" s="353"/>
      <c r="I182" s="353"/>
      <c r="J182" s="353"/>
      <c r="K182" s="353"/>
      <c r="L182" s="353"/>
      <c r="M182" s="353"/>
      <c r="N182" s="353"/>
      <c r="O182" s="354"/>
      <c r="P182" s="64"/>
    </row>
    <row r="183" spans="2:16">
      <c r="B183" s="63"/>
      <c r="C183" s="355"/>
      <c r="D183" s="356"/>
      <c r="E183" s="356"/>
      <c r="F183" s="356"/>
      <c r="G183" s="356"/>
      <c r="H183" s="356"/>
      <c r="I183" s="356"/>
      <c r="J183" s="356"/>
      <c r="K183" s="356"/>
      <c r="L183" s="356"/>
      <c r="M183" s="356"/>
      <c r="N183" s="356"/>
      <c r="O183" s="357"/>
      <c r="P183" s="64"/>
    </row>
    <row r="184" spans="2:16" ht="14.4" thickBot="1">
      <c r="B184" s="63"/>
      <c r="C184" s="358"/>
      <c r="D184" s="359"/>
      <c r="E184" s="359"/>
      <c r="F184" s="359"/>
      <c r="G184" s="359"/>
      <c r="H184" s="359"/>
      <c r="I184" s="359"/>
      <c r="J184" s="359"/>
      <c r="K184" s="359"/>
      <c r="L184" s="359"/>
      <c r="M184" s="359"/>
      <c r="N184" s="359"/>
      <c r="O184" s="360"/>
      <c r="P184" s="64"/>
    </row>
    <row r="185" spans="2:16">
      <c r="B185" s="63"/>
      <c r="C185" s="373" t="s">
        <v>29</v>
      </c>
      <c r="D185" s="398"/>
      <c r="E185" s="398"/>
      <c r="F185" s="398"/>
      <c r="G185" s="399"/>
      <c r="H185" s="382" t="s">
        <v>32</v>
      </c>
      <c r="I185" s="398"/>
      <c r="J185" s="400" t="s">
        <v>33</v>
      </c>
      <c r="K185" s="401"/>
      <c r="L185" s="91" t="s">
        <v>34</v>
      </c>
      <c r="M185" s="382" t="s">
        <v>35</v>
      </c>
      <c r="N185" s="381"/>
      <c r="O185" s="92" t="s">
        <v>36</v>
      </c>
      <c r="P185" s="64"/>
    </row>
    <row r="186" spans="2:16">
      <c r="B186" s="63"/>
      <c r="C186" s="377" t="s">
        <v>63</v>
      </c>
      <c r="D186" s="378"/>
      <c r="E186" s="378"/>
      <c r="F186" s="378"/>
      <c r="G186" s="402"/>
      <c r="H186" s="403"/>
      <c r="I186" s="402"/>
      <c r="J186" s="404" t="s">
        <v>64</v>
      </c>
      <c r="K186" s="405"/>
      <c r="L186" s="104">
        <f>+O213</f>
        <v>1296</v>
      </c>
      <c r="M186" s="406">
        <v>0.1</v>
      </c>
      <c r="N186" s="407"/>
      <c r="O186" s="105">
        <f>+ROUND(L186*M186,0)</f>
        <v>130</v>
      </c>
      <c r="P186" s="64"/>
    </row>
    <row r="187" spans="2:16">
      <c r="B187" s="63"/>
      <c r="C187" s="32" t="s">
        <v>147</v>
      </c>
      <c r="D187" s="19"/>
      <c r="E187" s="19"/>
      <c r="F187" s="19"/>
      <c r="G187" s="44"/>
      <c r="H187" s="45"/>
      <c r="I187" s="44"/>
      <c r="J187" s="404" t="s">
        <v>148</v>
      </c>
      <c r="K187" s="405"/>
      <c r="L187" s="104">
        <v>60000</v>
      </c>
      <c r="M187" s="367">
        <v>30</v>
      </c>
      <c r="N187" s="368"/>
      <c r="O187" s="105">
        <f>+L187/M187</f>
        <v>2000</v>
      </c>
      <c r="P187" s="64"/>
    </row>
    <row r="188" spans="2:16" ht="14.4" thickBot="1">
      <c r="B188" s="63"/>
      <c r="C188" s="369"/>
      <c r="D188" s="370"/>
      <c r="E188" s="370"/>
      <c r="F188" s="370"/>
      <c r="G188" s="408"/>
      <c r="H188" s="409"/>
      <c r="I188" s="408"/>
      <c r="J188" s="409"/>
      <c r="K188" s="408"/>
      <c r="L188" s="43"/>
      <c r="M188" s="410"/>
      <c r="N188" s="411"/>
      <c r="O188" s="125"/>
      <c r="P188" s="64"/>
    </row>
    <row r="189" spans="2:16" ht="14.4" thickBot="1">
      <c r="B189" s="63"/>
      <c r="C189" s="338" t="s">
        <v>37</v>
      </c>
      <c r="D189" s="339"/>
      <c r="E189" s="339"/>
      <c r="F189" s="339"/>
      <c r="G189" s="339"/>
      <c r="H189" s="339"/>
      <c r="I189" s="339"/>
      <c r="J189" s="339"/>
      <c r="K189" s="339"/>
      <c r="L189" s="339"/>
      <c r="M189" s="339"/>
      <c r="N189" s="340"/>
      <c r="O189" s="106">
        <f>SUM(O186:O188)</f>
        <v>2130</v>
      </c>
      <c r="P189" s="64"/>
    </row>
    <row r="190" spans="2:16">
      <c r="B190" s="63"/>
      <c r="C190" s="352" t="s">
        <v>38</v>
      </c>
      <c r="D190" s="353"/>
      <c r="E190" s="353"/>
      <c r="F190" s="353"/>
      <c r="G190" s="353"/>
      <c r="H190" s="353"/>
      <c r="I190" s="353"/>
      <c r="J190" s="353"/>
      <c r="K190" s="353"/>
      <c r="L190" s="353"/>
      <c r="M190" s="353"/>
      <c r="N190" s="353"/>
      <c r="O190" s="354"/>
      <c r="P190" s="64"/>
    </row>
    <row r="191" spans="2:16">
      <c r="B191" s="63"/>
      <c r="C191" s="355"/>
      <c r="D191" s="356"/>
      <c r="E191" s="356"/>
      <c r="F191" s="356"/>
      <c r="G191" s="356"/>
      <c r="H191" s="356"/>
      <c r="I191" s="356"/>
      <c r="J191" s="356"/>
      <c r="K191" s="356"/>
      <c r="L191" s="356"/>
      <c r="M191" s="356"/>
      <c r="N191" s="356"/>
      <c r="O191" s="357"/>
      <c r="P191" s="64"/>
    </row>
    <row r="192" spans="2:16" ht="14.4" thickBot="1">
      <c r="B192" s="63"/>
      <c r="C192" s="358"/>
      <c r="D192" s="359"/>
      <c r="E192" s="359"/>
      <c r="F192" s="359"/>
      <c r="G192" s="359"/>
      <c r="H192" s="359"/>
      <c r="I192" s="359"/>
      <c r="J192" s="359"/>
      <c r="K192" s="359"/>
      <c r="L192" s="359"/>
      <c r="M192" s="359"/>
      <c r="N192" s="359"/>
      <c r="O192" s="360"/>
      <c r="P192" s="64"/>
    </row>
    <row r="193" spans="2:16">
      <c r="B193" s="63"/>
      <c r="C193" s="373" t="s">
        <v>29</v>
      </c>
      <c r="D193" s="374"/>
      <c r="E193" s="374"/>
      <c r="F193" s="374"/>
      <c r="G193" s="374"/>
      <c r="H193" s="374"/>
      <c r="I193" s="374"/>
      <c r="J193" s="381"/>
      <c r="K193" s="90" t="s">
        <v>30</v>
      </c>
      <c r="L193" s="91" t="s">
        <v>6</v>
      </c>
      <c r="M193" s="382" t="s">
        <v>39</v>
      </c>
      <c r="N193" s="381"/>
      <c r="O193" s="92" t="s">
        <v>36</v>
      </c>
      <c r="P193" s="64"/>
    </row>
    <row r="194" spans="2:16">
      <c r="B194" s="63"/>
      <c r="C194" s="383" t="s">
        <v>149</v>
      </c>
      <c r="D194" s="384"/>
      <c r="E194" s="384"/>
      <c r="F194" s="384"/>
      <c r="G194" s="384"/>
      <c r="H194" s="384"/>
      <c r="I194" s="384"/>
      <c r="J194" s="385"/>
      <c r="K194" s="133" t="s">
        <v>152</v>
      </c>
      <c r="L194" s="134">
        <v>1</v>
      </c>
      <c r="M194" s="386">
        <v>50000</v>
      </c>
      <c r="N194" s="386"/>
      <c r="O194" s="105">
        <f>+M194*L194</f>
        <v>50000</v>
      </c>
      <c r="P194" s="64"/>
    </row>
    <row r="195" spans="2:16">
      <c r="B195" s="63"/>
      <c r="C195" s="32" t="s">
        <v>150</v>
      </c>
      <c r="D195" s="122"/>
      <c r="E195" s="122"/>
      <c r="F195" s="122"/>
      <c r="G195" s="122"/>
      <c r="H195" s="122"/>
      <c r="I195" s="122"/>
      <c r="J195" s="123"/>
      <c r="K195" s="126" t="s">
        <v>153</v>
      </c>
      <c r="L195" s="120">
        <v>30</v>
      </c>
      <c r="M195" s="348">
        <v>60</v>
      </c>
      <c r="N195" s="349"/>
      <c r="O195" s="105">
        <f>+M195*L195</f>
        <v>1800</v>
      </c>
      <c r="P195" s="64"/>
    </row>
    <row r="196" spans="2:16" ht="14.4" thickBot="1">
      <c r="B196" s="63"/>
      <c r="C196" s="238" t="s">
        <v>151</v>
      </c>
      <c r="D196" s="239"/>
      <c r="E196" s="239"/>
      <c r="F196" s="239"/>
      <c r="G196" s="239"/>
      <c r="H196" s="239"/>
      <c r="I196" s="239"/>
      <c r="J196" s="240"/>
      <c r="K196" s="107" t="s">
        <v>64</v>
      </c>
      <c r="L196" s="108">
        <v>0.04</v>
      </c>
      <c r="M196" s="451"/>
      <c r="N196" s="452"/>
      <c r="O196" s="105">
        <f>+(O194+O195)*L196</f>
        <v>2072</v>
      </c>
      <c r="P196" s="64"/>
    </row>
    <row r="197" spans="2:16" ht="14.4" thickBot="1">
      <c r="B197" s="63"/>
      <c r="C197" s="338" t="s">
        <v>37</v>
      </c>
      <c r="D197" s="339"/>
      <c r="E197" s="339"/>
      <c r="F197" s="339"/>
      <c r="G197" s="339"/>
      <c r="H197" s="339"/>
      <c r="I197" s="339"/>
      <c r="J197" s="339"/>
      <c r="K197" s="339"/>
      <c r="L197" s="339"/>
      <c r="M197" s="339"/>
      <c r="N197" s="340"/>
      <c r="O197" s="109">
        <f>SUM(O194:O196)</f>
        <v>53872</v>
      </c>
      <c r="P197" s="64"/>
    </row>
    <row r="198" spans="2:16">
      <c r="B198" s="63"/>
      <c r="C198" s="352" t="s">
        <v>40</v>
      </c>
      <c r="D198" s="353"/>
      <c r="E198" s="353"/>
      <c r="F198" s="353"/>
      <c r="G198" s="353"/>
      <c r="H198" s="353"/>
      <c r="I198" s="353"/>
      <c r="J198" s="353"/>
      <c r="K198" s="353"/>
      <c r="L198" s="353"/>
      <c r="M198" s="353"/>
      <c r="N198" s="353"/>
      <c r="O198" s="354"/>
      <c r="P198" s="64"/>
    </row>
    <row r="199" spans="2:16">
      <c r="B199" s="63"/>
      <c r="C199" s="355"/>
      <c r="D199" s="356"/>
      <c r="E199" s="356"/>
      <c r="F199" s="356"/>
      <c r="G199" s="356"/>
      <c r="H199" s="356"/>
      <c r="I199" s="356"/>
      <c r="J199" s="356"/>
      <c r="K199" s="356"/>
      <c r="L199" s="356"/>
      <c r="M199" s="356"/>
      <c r="N199" s="356"/>
      <c r="O199" s="357"/>
      <c r="P199" s="64"/>
    </row>
    <row r="200" spans="2:16" ht="14.4" thickBot="1">
      <c r="B200" s="63"/>
      <c r="C200" s="358"/>
      <c r="D200" s="359"/>
      <c r="E200" s="359"/>
      <c r="F200" s="359"/>
      <c r="G200" s="359"/>
      <c r="H200" s="359"/>
      <c r="I200" s="359"/>
      <c r="J200" s="359"/>
      <c r="K200" s="359"/>
      <c r="L200" s="359"/>
      <c r="M200" s="359"/>
      <c r="N200" s="359"/>
      <c r="O200" s="360"/>
      <c r="P200" s="64"/>
    </row>
    <row r="201" spans="2:16">
      <c r="B201" s="63"/>
      <c r="C201" s="373" t="s">
        <v>41</v>
      </c>
      <c r="D201" s="374"/>
      <c r="E201" s="374"/>
      <c r="F201" s="374"/>
      <c r="G201" s="374"/>
      <c r="H201" s="374"/>
      <c r="I201" s="374"/>
      <c r="J201" s="91" t="s">
        <v>42</v>
      </c>
      <c r="K201" s="93" t="s">
        <v>43</v>
      </c>
      <c r="L201" s="94" t="s">
        <v>44</v>
      </c>
      <c r="M201" s="382" t="s">
        <v>45</v>
      </c>
      <c r="N201" s="381"/>
      <c r="O201" s="92" t="s">
        <v>36</v>
      </c>
      <c r="P201" s="64"/>
    </row>
    <row r="202" spans="2:16">
      <c r="B202" s="63"/>
      <c r="C202" s="377" t="s">
        <v>71</v>
      </c>
      <c r="D202" s="378"/>
      <c r="E202" s="378"/>
      <c r="F202" s="378"/>
      <c r="G202" s="378"/>
      <c r="H202" s="378"/>
      <c r="I202" s="378"/>
      <c r="J202" s="41">
        <v>1</v>
      </c>
      <c r="K202" s="42">
        <v>8</v>
      </c>
      <c r="L202" s="41" t="s">
        <v>154</v>
      </c>
      <c r="M202" s="453">
        <v>1800</v>
      </c>
      <c r="N202" s="454"/>
      <c r="O202" s="105">
        <f>+M202*K202*J202</f>
        <v>14400</v>
      </c>
      <c r="P202" s="64"/>
    </row>
    <row r="203" spans="2:16" ht="14.4" thickBot="1">
      <c r="B203" s="63"/>
      <c r="C203" s="369"/>
      <c r="D203" s="370"/>
      <c r="E203" s="370"/>
      <c r="F203" s="370"/>
      <c r="G203" s="370"/>
      <c r="H203" s="370"/>
      <c r="I203" s="370"/>
      <c r="J203" s="34"/>
      <c r="K203" s="14"/>
      <c r="L203" s="34"/>
      <c r="M203" s="371"/>
      <c r="N203" s="372"/>
      <c r="O203" s="119"/>
      <c r="P203" s="64"/>
    </row>
    <row r="204" spans="2:16" ht="14.4" thickBot="1">
      <c r="B204" s="63"/>
      <c r="C204" s="338" t="s">
        <v>37</v>
      </c>
      <c r="D204" s="339"/>
      <c r="E204" s="339"/>
      <c r="F204" s="339"/>
      <c r="G204" s="339"/>
      <c r="H204" s="339"/>
      <c r="I204" s="339"/>
      <c r="J204" s="339"/>
      <c r="K204" s="339"/>
      <c r="L204" s="339"/>
      <c r="M204" s="339"/>
      <c r="N204" s="340"/>
      <c r="O204" s="106">
        <f>SUM(O202:O203)</f>
        <v>14400</v>
      </c>
      <c r="P204" s="64"/>
    </row>
    <row r="205" spans="2:16">
      <c r="B205" s="63"/>
      <c r="C205" s="352" t="s">
        <v>46</v>
      </c>
      <c r="D205" s="353"/>
      <c r="E205" s="353"/>
      <c r="F205" s="353"/>
      <c r="G205" s="353"/>
      <c r="H205" s="353"/>
      <c r="I205" s="353"/>
      <c r="J205" s="353"/>
      <c r="K205" s="353"/>
      <c r="L205" s="353"/>
      <c r="M205" s="353"/>
      <c r="N205" s="353"/>
      <c r="O205" s="354"/>
      <c r="P205" s="64"/>
    </row>
    <row r="206" spans="2:16">
      <c r="B206" s="63"/>
      <c r="C206" s="355"/>
      <c r="D206" s="356"/>
      <c r="E206" s="356"/>
      <c r="F206" s="356"/>
      <c r="G206" s="356"/>
      <c r="H206" s="356"/>
      <c r="I206" s="356"/>
      <c r="J206" s="356"/>
      <c r="K206" s="356"/>
      <c r="L206" s="356"/>
      <c r="M206" s="356"/>
      <c r="N206" s="356"/>
      <c r="O206" s="357"/>
      <c r="P206" s="64"/>
    </row>
    <row r="207" spans="2:16" ht="14.4" thickBot="1">
      <c r="B207" s="63"/>
      <c r="C207" s="358"/>
      <c r="D207" s="359"/>
      <c r="E207" s="359"/>
      <c r="F207" s="359"/>
      <c r="G207" s="359"/>
      <c r="H207" s="359"/>
      <c r="I207" s="359"/>
      <c r="J207" s="359"/>
      <c r="K207" s="359"/>
      <c r="L207" s="359"/>
      <c r="M207" s="359"/>
      <c r="N207" s="359"/>
      <c r="O207" s="360"/>
      <c r="P207" s="64"/>
    </row>
    <row r="208" spans="2:16" ht="23.4" customHeight="1">
      <c r="B208" s="63"/>
      <c r="C208" s="361" t="s">
        <v>47</v>
      </c>
      <c r="D208" s="362"/>
      <c r="E208" s="362"/>
      <c r="F208" s="362"/>
      <c r="G208" s="362"/>
      <c r="H208" s="362"/>
      <c r="I208" s="362"/>
      <c r="J208" s="111" t="s">
        <v>48</v>
      </c>
      <c r="K208" s="112" t="s">
        <v>49</v>
      </c>
      <c r="L208" s="113" t="s">
        <v>50</v>
      </c>
      <c r="M208" s="363" t="s">
        <v>35</v>
      </c>
      <c r="N208" s="364"/>
      <c r="O208" s="114" t="s">
        <v>36</v>
      </c>
      <c r="P208" s="64"/>
    </row>
    <row r="209" spans="2:16">
      <c r="B209" s="63"/>
      <c r="C209" s="40" t="s">
        <v>155</v>
      </c>
      <c r="D209" s="39"/>
      <c r="E209" s="39"/>
      <c r="F209" s="39"/>
      <c r="G209" s="39"/>
      <c r="H209" s="39"/>
      <c r="I209" s="39"/>
      <c r="J209" s="110">
        <v>180000</v>
      </c>
      <c r="K209" s="115">
        <v>1.8</v>
      </c>
      <c r="L209" s="116">
        <f>ROUND(K209*J209,2)</f>
        <v>324000</v>
      </c>
      <c r="M209" s="365">
        <v>250</v>
      </c>
      <c r="N209" s="366"/>
      <c r="O209" s="117">
        <f>+ROUND(L209/M209,2)</f>
        <v>1296</v>
      </c>
      <c r="P209" s="64"/>
    </row>
    <row r="210" spans="2:16">
      <c r="B210" s="63"/>
      <c r="C210" s="40"/>
      <c r="D210" s="39"/>
      <c r="E210" s="39"/>
      <c r="F210" s="39"/>
      <c r="G210" s="39"/>
      <c r="H210" s="39"/>
      <c r="I210" s="39"/>
      <c r="J210" s="110"/>
      <c r="K210" s="115"/>
      <c r="L210" s="116"/>
      <c r="M210" s="365"/>
      <c r="N210" s="366"/>
      <c r="O210" s="117"/>
      <c r="P210" s="64"/>
    </row>
    <row r="211" spans="2:16">
      <c r="B211" s="63"/>
      <c r="C211" s="40"/>
      <c r="D211" s="39"/>
      <c r="E211" s="39"/>
      <c r="F211" s="39"/>
      <c r="G211" s="39"/>
      <c r="H211" s="39"/>
      <c r="I211" s="39"/>
      <c r="J211" s="38"/>
      <c r="K211" s="37"/>
      <c r="L211" s="36"/>
      <c r="M211" s="367"/>
      <c r="N211" s="368"/>
      <c r="O211" s="35"/>
      <c r="P211" s="64"/>
    </row>
    <row r="212" spans="2:16" ht="24.6" customHeight="1" thickBot="1">
      <c r="B212" s="63"/>
      <c r="C212" s="369"/>
      <c r="D212" s="370"/>
      <c r="E212" s="370"/>
      <c r="F212" s="370"/>
      <c r="G212" s="370"/>
      <c r="H212" s="370"/>
      <c r="I212" s="370"/>
      <c r="J212" s="34"/>
      <c r="K212" s="14"/>
      <c r="L212" s="34"/>
      <c r="M212" s="371"/>
      <c r="N212" s="372"/>
      <c r="O212" s="33"/>
      <c r="P212" s="64"/>
    </row>
    <row r="213" spans="2:16" ht="14.4" thickBot="1">
      <c r="B213" s="63"/>
      <c r="C213" s="338" t="s">
        <v>37</v>
      </c>
      <c r="D213" s="339"/>
      <c r="E213" s="339"/>
      <c r="F213" s="339"/>
      <c r="G213" s="339"/>
      <c r="H213" s="339"/>
      <c r="I213" s="339"/>
      <c r="J213" s="339"/>
      <c r="K213" s="339"/>
      <c r="L213" s="339"/>
      <c r="M213" s="339"/>
      <c r="N213" s="340"/>
      <c r="O213" s="109">
        <f>SUM(O209:O212)</f>
        <v>1296</v>
      </c>
      <c r="P213" s="64"/>
    </row>
    <row r="214" spans="2:16" ht="14.4" thickBot="1">
      <c r="B214" s="63"/>
      <c r="C214" s="18"/>
      <c r="O214" s="17"/>
      <c r="P214" s="64"/>
    </row>
    <row r="215" spans="2:16" ht="14.4" thickBot="1">
      <c r="B215" s="63"/>
      <c r="C215" s="341" t="s">
        <v>51</v>
      </c>
      <c r="D215" s="342"/>
      <c r="E215" s="342"/>
      <c r="F215" s="342"/>
      <c r="G215" s="342"/>
      <c r="H215" s="342"/>
      <c r="I215" s="342"/>
      <c r="J215" s="342"/>
      <c r="K215" s="342"/>
      <c r="L215" s="342"/>
      <c r="M215" s="342"/>
      <c r="N215" s="343"/>
      <c r="O215" s="118">
        <f>ROUND(O213+O204+O197+O189,2)</f>
        <v>71698</v>
      </c>
      <c r="P215" s="64"/>
    </row>
    <row r="216" spans="2:16">
      <c r="B216" s="63"/>
      <c r="C216" s="352" t="s">
        <v>52</v>
      </c>
      <c r="D216" s="353"/>
      <c r="E216" s="353"/>
      <c r="F216" s="353"/>
      <c r="G216" s="353"/>
      <c r="H216" s="353"/>
      <c r="I216" s="353"/>
      <c r="J216" s="353"/>
      <c r="K216" s="353"/>
      <c r="L216" s="353"/>
      <c r="M216" s="353"/>
      <c r="N216" s="353"/>
      <c r="O216" s="354"/>
      <c r="P216" s="64"/>
    </row>
    <row r="217" spans="2:16">
      <c r="B217" s="63"/>
      <c r="C217" s="355"/>
      <c r="D217" s="356"/>
      <c r="E217" s="356"/>
      <c r="F217" s="356"/>
      <c r="G217" s="356"/>
      <c r="H217" s="356"/>
      <c r="I217" s="356"/>
      <c r="J217" s="356"/>
      <c r="K217" s="356"/>
      <c r="L217" s="356"/>
      <c r="M217" s="356"/>
      <c r="N217" s="356"/>
      <c r="O217" s="357"/>
      <c r="P217" s="64"/>
    </row>
    <row r="218" spans="2:16" ht="14.4" thickBot="1">
      <c r="B218" s="63"/>
      <c r="C218" s="358"/>
      <c r="D218" s="359"/>
      <c r="E218" s="359"/>
      <c r="F218" s="359"/>
      <c r="G218" s="359"/>
      <c r="H218" s="359"/>
      <c r="I218" s="359"/>
      <c r="J218" s="359"/>
      <c r="K218" s="359"/>
      <c r="L218" s="359"/>
      <c r="M218" s="359"/>
      <c r="N218" s="359"/>
      <c r="O218" s="360"/>
      <c r="P218" s="64"/>
    </row>
    <row r="219" spans="2:16">
      <c r="B219" s="63"/>
      <c r="C219" s="373" t="s">
        <v>53</v>
      </c>
      <c r="D219" s="374"/>
      <c r="E219" s="374"/>
      <c r="F219" s="374"/>
      <c r="G219" s="374"/>
      <c r="H219" s="374"/>
      <c r="I219" s="374"/>
      <c r="J219" s="93"/>
      <c r="K219" s="96"/>
      <c r="L219" s="95" t="s">
        <v>54</v>
      </c>
      <c r="M219" s="375" t="s">
        <v>55</v>
      </c>
      <c r="N219" s="376"/>
      <c r="O219" s="97"/>
      <c r="P219" s="64"/>
    </row>
    <row r="220" spans="2:16">
      <c r="B220" s="63"/>
      <c r="C220" s="377" t="s">
        <v>12</v>
      </c>
      <c r="D220" s="378"/>
      <c r="E220" s="378"/>
      <c r="F220" s="378"/>
      <c r="G220" s="378"/>
      <c r="H220" s="378"/>
      <c r="I220" s="378"/>
      <c r="J220" s="31"/>
      <c r="K220" s="30"/>
      <c r="L220" s="27">
        <v>0.28999999999999998</v>
      </c>
      <c r="M220" s="348">
        <f>+ROUND(O215*L220,0)</f>
        <v>20792</v>
      </c>
      <c r="N220" s="349"/>
      <c r="O220" s="26"/>
      <c r="P220" s="64"/>
    </row>
    <row r="221" spans="2:16">
      <c r="B221" s="63"/>
      <c r="C221" s="32" t="s">
        <v>56</v>
      </c>
      <c r="D221" s="19"/>
      <c r="E221" s="19"/>
      <c r="F221" s="19"/>
      <c r="G221" s="19"/>
      <c r="H221" s="19"/>
      <c r="I221" s="19"/>
      <c r="J221" s="31"/>
      <c r="K221" s="30"/>
      <c r="L221" s="27">
        <v>0.01</v>
      </c>
      <c r="M221" s="348">
        <f>+ROUND(O215*L221,0)</f>
        <v>717</v>
      </c>
      <c r="N221" s="349"/>
      <c r="O221" s="26"/>
      <c r="P221" s="64"/>
    </row>
    <row r="222" spans="2:16" ht="14.4" thickBot="1">
      <c r="B222" s="63"/>
      <c r="C222" s="61" t="s">
        <v>57</v>
      </c>
      <c r="D222" s="62"/>
      <c r="E222" s="62"/>
      <c r="F222" s="62"/>
      <c r="G222" s="62"/>
      <c r="H222" s="62"/>
      <c r="I222" s="62"/>
      <c r="J222" s="29"/>
      <c r="K222" s="28"/>
      <c r="L222" s="27">
        <v>0.05</v>
      </c>
      <c r="M222" s="379">
        <f>+ROUND(O215*L222,0)</f>
        <v>3585</v>
      </c>
      <c r="N222" s="380"/>
      <c r="O222" s="26"/>
      <c r="P222" s="64"/>
    </row>
    <row r="223" spans="2:16" ht="14.4" thickBot="1">
      <c r="B223" s="63"/>
      <c r="C223" s="338" t="s">
        <v>37</v>
      </c>
      <c r="D223" s="339"/>
      <c r="E223" s="339"/>
      <c r="F223" s="339"/>
      <c r="G223" s="339"/>
      <c r="H223" s="339"/>
      <c r="I223" s="339"/>
      <c r="J223" s="339"/>
      <c r="K223" s="339"/>
      <c r="L223" s="339"/>
      <c r="M223" s="339"/>
      <c r="N223" s="340"/>
      <c r="O223" s="106">
        <f>SUM(M220:N222)</f>
        <v>25094</v>
      </c>
      <c r="P223" s="64"/>
    </row>
    <row r="224" spans="2:16" ht="14.4" thickBot="1">
      <c r="B224" s="63"/>
      <c r="C224" s="18"/>
      <c r="O224" s="17"/>
      <c r="P224" s="64"/>
    </row>
    <row r="225" spans="2:16" ht="14.4" thickBot="1">
      <c r="B225" s="63"/>
      <c r="C225" s="341" t="s">
        <v>58</v>
      </c>
      <c r="D225" s="342"/>
      <c r="E225" s="342"/>
      <c r="F225" s="342"/>
      <c r="G225" s="342"/>
      <c r="H225" s="342"/>
      <c r="I225" s="342"/>
      <c r="J225" s="342"/>
      <c r="K225" s="342"/>
      <c r="L225" s="342"/>
      <c r="M225" s="342"/>
      <c r="N225" s="343"/>
      <c r="O225" s="118">
        <f>+O223+O215</f>
        <v>96792</v>
      </c>
      <c r="P225" s="64"/>
    </row>
    <row r="226" spans="2:16">
      <c r="B226" s="63"/>
      <c r="C226" s="25"/>
      <c r="D226" s="24"/>
      <c r="E226" s="24"/>
      <c r="F226" s="24"/>
      <c r="G226" s="24"/>
      <c r="H226" s="24"/>
      <c r="I226" s="24"/>
      <c r="J226" s="24"/>
      <c r="K226" s="24"/>
      <c r="L226" s="24"/>
      <c r="M226" s="24"/>
      <c r="N226" s="24"/>
      <c r="O226" s="23"/>
      <c r="P226" s="64"/>
    </row>
    <row r="227" spans="2:16">
      <c r="B227" s="63"/>
      <c r="C227" s="18"/>
      <c r="O227" s="17"/>
      <c r="P227" s="64"/>
    </row>
    <row r="228" spans="2:16">
      <c r="B228" s="63"/>
      <c r="C228" s="18"/>
      <c r="O228" s="17"/>
      <c r="P228" s="64"/>
    </row>
    <row r="229" spans="2:16" ht="18">
      <c r="B229" s="63"/>
      <c r="C229" s="18"/>
      <c r="H229" s="98" t="s">
        <v>60</v>
      </c>
      <c r="O229" s="17"/>
      <c r="P229" s="64"/>
    </row>
    <row r="230" spans="2:16" ht="18">
      <c r="B230" s="63"/>
      <c r="C230" s="22"/>
      <c r="D230" s="67"/>
      <c r="E230" s="67"/>
      <c r="F230" s="67"/>
      <c r="G230" s="67"/>
      <c r="H230" s="98"/>
      <c r="I230" s="67"/>
      <c r="J230" s="67"/>
      <c r="K230" s="67"/>
      <c r="L230" s="67"/>
      <c r="M230" s="67"/>
      <c r="N230" s="67"/>
      <c r="O230" s="21"/>
      <c r="P230" s="64"/>
    </row>
    <row r="231" spans="2:16" ht="18">
      <c r="B231" s="63"/>
      <c r="C231" s="22"/>
      <c r="D231" s="67"/>
      <c r="E231" s="67"/>
      <c r="F231" s="67"/>
      <c r="G231" s="67"/>
      <c r="H231" s="98"/>
      <c r="K231" s="67"/>
      <c r="L231" s="67"/>
      <c r="M231" s="67"/>
      <c r="N231" s="67"/>
      <c r="O231" s="21"/>
      <c r="P231" s="64"/>
    </row>
    <row r="232" spans="2:16" ht="18">
      <c r="B232" s="63"/>
      <c r="C232" s="20"/>
      <c r="D232" s="68"/>
      <c r="E232" s="68"/>
      <c r="F232" s="68"/>
      <c r="G232" s="68"/>
      <c r="H232" s="98" t="s">
        <v>61</v>
      </c>
      <c r="I232" s="68"/>
      <c r="J232" s="68"/>
      <c r="K232" s="68"/>
      <c r="L232" s="68"/>
      <c r="M232" s="68"/>
      <c r="N232" s="68"/>
      <c r="O232" s="16"/>
      <c r="P232" s="64"/>
    </row>
    <row r="233" spans="2:16" ht="18">
      <c r="B233" s="63"/>
      <c r="C233" s="18"/>
      <c r="H233" s="99" t="s">
        <v>72</v>
      </c>
      <c r="O233" s="17"/>
      <c r="P233" s="64"/>
    </row>
    <row r="234" spans="2:16" ht="18">
      <c r="B234" s="63"/>
      <c r="C234" s="15"/>
      <c r="D234" s="69"/>
      <c r="E234" s="69"/>
      <c r="H234" s="98" t="s">
        <v>62</v>
      </c>
      <c r="K234" s="100"/>
      <c r="L234" s="100"/>
      <c r="M234" s="100"/>
      <c r="N234" s="100"/>
      <c r="O234" s="101"/>
      <c r="P234" s="64"/>
    </row>
    <row r="235" spans="2:16" ht="16.2" thickBot="1">
      <c r="B235" s="63"/>
      <c r="C235" s="344"/>
      <c r="D235" s="345"/>
      <c r="E235" s="345"/>
      <c r="F235" s="14"/>
      <c r="G235" s="14"/>
      <c r="H235" s="14"/>
      <c r="I235" s="14"/>
      <c r="J235" s="14"/>
      <c r="K235" s="102"/>
      <c r="L235" s="102"/>
      <c r="M235" s="102"/>
      <c r="N235" s="102"/>
      <c r="O235" s="103"/>
      <c r="P235" s="64"/>
    </row>
    <row r="236" spans="2:16" ht="14.4" thickBot="1">
      <c r="B236" s="70"/>
      <c r="C236" s="71"/>
      <c r="D236" s="71"/>
      <c r="E236" s="71"/>
      <c r="F236" s="71"/>
      <c r="G236" s="71"/>
      <c r="H236" s="71"/>
      <c r="I236" s="71"/>
      <c r="J236" s="71"/>
      <c r="K236" s="71"/>
      <c r="L236" s="71"/>
      <c r="M236" s="71"/>
      <c r="N236" s="71"/>
      <c r="O236" s="71"/>
      <c r="P236" s="72"/>
    </row>
    <row r="237" spans="2:16" ht="14.4" thickTop="1"/>
    <row r="238" spans="2:16" ht="14.4" thickBot="1"/>
    <row r="239" spans="2:16" ht="14.4" thickTop="1">
      <c r="B239" s="412"/>
      <c r="C239" s="413"/>
      <c r="D239" s="413"/>
      <c r="E239" s="413"/>
      <c r="F239" s="413"/>
      <c r="G239" s="413"/>
      <c r="H239" s="413"/>
      <c r="I239" s="413"/>
      <c r="J239" s="413"/>
      <c r="K239" s="413"/>
      <c r="L239" s="413"/>
      <c r="M239" s="413"/>
      <c r="N239" s="413"/>
      <c r="O239" s="413"/>
      <c r="P239" s="414"/>
    </row>
    <row r="240" spans="2:16">
      <c r="B240" s="86"/>
      <c r="C240" s="415"/>
      <c r="D240" s="415"/>
      <c r="E240" s="415"/>
      <c r="F240" s="415"/>
      <c r="G240" s="180"/>
      <c r="P240" s="64"/>
    </row>
    <row r="241" spans="2:16">
      <c r="B241" s="86"/>
      <c r="C241" s="192"/>
      <c r="D241" s="190"/>
      <c r="E241" s="192"/>
      <c r="F241" s="190"/>
      <c r="G241" s="180"/>
      <c r="P241" s="64"/>
    </row>
    <row r="242" spans="2:16">
      <c r="B242" s="86"/>
      <c r="C242" s="189"/>
      <c r="D242" s="193"/>
      <c r="E242" s="189"/>
      <c r="F242" s="193"/>
      <c r="G242" s="180"/>
      <c r="P242" s="64"/>
    </row>
    <row r="243" spans="2:16" ht="14.4" thickBot="1">
      <c r="B243" s="63"/>
      <c r="P243" s="64"/>
    </row>
    <row r="244" spans="2:16">
      <c r="B244" s="63"/>
      <c r="C244" s="416"/>
      <c r="D244" s="417"/>
      <c r="E244" s="422"/>
      <c r="F244" s="422"/>
      <c r="G244" s="422"/>
      <c r="H244" s="422"/>
      <c r="I244" s="422"/>
      <c r="J244" s="422"/>
      <c r="K244" s="423"/>
      <c r="L244" s="424"/>
      <c r="M244" s="425"/>
      <c r="N244" s="425"/>
      <c r="O244" s="426"/>
      <c r="P244" s="64"/>
    </row>
    <row r="245" spans="2:16">
      <c r="B245" s="63"/>
      <c r="C245" s="418"/>
      <c r="D245" s="419"/>
      <c r="E245" s="430" t="s">
        <v>59</v>
      </c>
      <c r="F245" s="430"/>
      <c r="G245" s="430"/>
      <c r="H245" s="430"/>
      <c r="I245" s="430"/>
      <c r="J245" s="430"/>
      <c r="K245" s="431"/>
      <c r="L245" s="427"/>
      <c r="M245" s="428"/>
      <c r="N245" s="428"/>
      <c r="O245" s="429"/>
      <c r="P245" s="64"/>
    </row>
    <row r="246" spans="2:16">
      <c r="B246" s="63"/>
      <c r="C246" s="418"/>
      <c r="D246" s="419"/>
      <c r="E246" s="432"/>
      <c r="F246" s="432"/>
      <c r="G246" s="432"/>
      <c r="H246" s="432"/>
      <c r="I246" s="432"/>
      <c r="J246" s="432"/>
      <c r="K246" s="433"/>
      <c r="L246" s="434" t="s">
        <v>19</v>
      </c>
      <c r="M246" s="436"/>
      <c r="N246" s="437"/>
      <c r="O246" s="438"/>
      <c r="P246" s="64"/>
    </row>
    <row r="247" spans="2:16">
      <c r="B247" s="63"/>
      <c r="C247" s="418"/>
      <c r="D247" s="419"/>
      <c r="E247" s="430"/>
      <c r="F247" s="430"/>
      <c r="G247" s="430"/>
      <c r="H247" s="430"/>
      <c r="I247" s="430"/>
      <c r="J247" s="430"/>
      <c r="K247" s="431"/>
      <c r="L247" s="435"/>
      <c r="M247" s="439"/>
      <c r="N247" s="440"/>
      <c r="O247" s="441"/>
      <c r="P247" s="64"/>
    </row>
    <row r="248" spans="2:16">
      <c r="B248" s="63"/>
      <c r="C248" s="418"/>
      <c r="D248" s="419"/>
      <c r="E248" s="442"/>
      <c r="F248" s="442"/>
      <c r="G248" s="442"/>
      <c r="H248" s="442"/>
      <c r="I248" s="442"/>
      <c r="J248" s="442"/>
      <c r="K248" s="443"/>
      <c r="L248" s="434" t="s">
        <v>20</v>
      </c>
      <c r="M248" s="434">
        <v>4</v>
      </c>
      <c r="N248" s="434" t="s">
        <v>21</v>
      </c>
      <c r="O248" s="445">
        <v>38</v>
      </c>
      <c r="P248" s="64"/>
    </row>
    <row r="249" spans="2:16">
      <c r="B249" s="63"/>
      <c r="C249" s="418"/>
      <c r="D249" s="419"/>
      <c r="E249" s="442"/>
      <c r="F249" s="442"/>
      <c r="G249" s="442"/>
      <c r="H249" s="442"/>
      <c r="I249" s="442"/>
      <c r="J249" s="442"/>
      <c r="K249" s="443"/>
      <c r="L249" s="444"/>
      <c r="M249" s="444"/>
      <c r="N249" s="444"/>
      <c r="O249" s="446"/>
      <c r="P249" s="64"/>
    </row>
    <row r="250" spans="2:16">
      <c r="B250" s="63"/>
      <c r="C250" s="420"/>
      <c r="D250" s="421"/>
      <c r="E250" s="447" t="s">
        <v>22</v>
      </c>
      <c r="F250" s="447"/>
      <c r="G250" s="447"/>
      <c r="H250" s="447"/>
      <c r="I250" s="447"/>
      <c r="J250" s="447"/>
      <c r="K250" s="448"/>
      <c r="L250" s="444"/>
      <c r="M250" s="444"/>
      <c r="N250" s="444"/>
      <c r="O250" s="446"/>
      <c r="P250" s="64"/>
    </row>
    <row r="251" spans="2:16" ht="14.4" thickBot="1">
      <c r="B251" s="63"/>
      <c r="C251" s="60"/>
      <c r="D251" s="59"/>
      <c r="E251" s="59"/>
      <c r="F251" s="59"/>
      <c r="G251" s="59"/>
      <c r="H251" s="59"/>
      <c r="I251" s="59"/>
      <c r="J251" s="59"/>
      <c r="K251" s="59"/>
      <c r="L251" s="59"/>
      <c r="M251" s="58"/>
      <c r="N251" s="58"/>
      <c r="O251" s="57"/>
      <c r="P251" s="64"/>
    </row>
    <row r="252" spans="2:16">
      <c r="B252" s="63"/>
      <c r="C252" s="56"/>
      <c r="D252" s="55"/>
      <c r="E252" s="55"/>
      <c r="F252" s="55"/>
      <c r="G252" s="55"/>
      <c r="H252" s="55"/>
      <c r="I252" s="55"/>
      <c r="J252" s="55"/>
      <c r="K252" s="55"/>
      <c r="L252" s="54" t="s">
        <v>23</v>
      </c>
      <c r="M252" s="53" t="s">
        <v>24</v>
      </c>
      <c r="N252" s="53" t="s">
        <v>25</v>
      </c>
      <c r="O252" s="52" t="s">
        <v>26</v>
      </c>
      <c r="P252" s="64"/>
    </row>
    <row r="253" spans="2:16">
      <c r="B253" s="63"/>
      <c r="C253" s="20"/>
      <c r="D253" s="132"/>
      <c r="E253" s="132"/>
      <c r="F253" s="132"/>
      <c r="G253" s="132"/>
      <c r="H253" s="132"/>
      <c r="I253" s="132"/>
      <c r="J253" s="132"/>
      <c r="K253" s="132"/>
      <c r="L253" s="66"/>
      <c r="M253" s="51">
        <v>29</v>
      </c>
      <c r="N253" s="51">
        <v>7</v>
      </c>
      <c r="O253" s="50">
        <v>2026</v>
      </c>
      <c r="P253" s="64"/>
    </row>
    <row r="254" spans="2:16">
      <c r="B254" s="63"/>
      <c r="C254" s="49"/>
      <c r="D254" s="48"/>
      <c r="E254" s="48"/>
      <c r="F254" s="48"/>
      <c r="G254" s="48"/>
      <c r="H254" s="48"/>
      <c r="I254" s="48"/>
      <c r="J254" s="48"/>
      <c r="K254" s="48"/>
      <c r="L254" s="48"/>
      <c r="M254" s="48"/>
      <c r="N254" s="48"/>
      <c r="O254" s="47"/>
      <c r="P254" s="64"/>
    </row>
    <row r="255" spans="2:16" ht="14.4" thickBot="1">
      <c r="B255" s="63"/>
      <c r="C255" s="129"/>
      <c r="D255" s="130"/>
      <c r="E255" s="130"/>
      <c r="F255" s="130"/>
      <c r="G255" s="130"/>
      <c r="H255" s="130"/>
      <c r="I255" s="130"/>
      <c r="J255" s="130"/>
      <c r="K255" s="130"/>
      <c r="L255" s="130"/>
      <c r="M255" s="130"/>
      <c r="N255" s="130"/>
      <c r="O255" s="46"/>
      <c r="P255" s="64"/>
    </row>
    <row r="256" spans="2:16" ht="14.4" thickBot="1">
      <c r="B256" s="63"/>
      <c r="C256" s="25"/>
      <c r="D256" s="24"/>
      <c r="E256" s="24"/>
      <c r="F256" s="24"/>
      <c r="G256" s="24"/>
      <c r="H256" s="24"/>
      <c r="K256" s="24"/>
      <c r="L256" s="24"/>
      <c r="M256" s="24"/>
      <c r="N256" s="24"/>
      <c r="O256" s="23"/>
      <c r="P256" s="64"/>
    </row>
    <row r="257" spans="2:16">
      <c r="B257" s="63"/>
      <c r="C257" s="387" t="s">
        <v>27</v>
      </c>
      <c r="D257" s="388"/>
      <c r="E257" s="388"/>
      <c r="F257" s="388"/>
      <c r="G257" s="388"/>
      <c r="H257" s="388"/>
      <c r="I257" s="388"/>
      <c r="J257" s="388"/>
      <c r="K257" s="388"/>
      <c r="L257" s="388"/>
      <c r="M257" s="388"/>
      <c r="N257" s="388"/>
      <c r="O257" s="389"/>
      <c r="P257" s="64"/>
    </row>
    <row r="258" spans="2:16" ht="14.4" thickBot="1">
      <c r="B258" s="63"/>
      <c r="C258" s="18"/>
      <c r="O258" s="17"/>
      <c r="P258" s="64"/>
    </row>
    <row r="259" spans="2:16">
      <c r="B259" s="63"/>
      <c r="C259" s="87" t="s">
        <v>28</v>
      </c>
      <c r="D259" s="390" t="s">
        <v>29</v>
      </c>
      <c r="E259" s="391"/>
      <c r="F259" s="391"/>
      <c r="G259" s="391"/>
      <c r="H259" s="391"/>
      <c r="I259" s="391"/>
      <c r="J259" s="391"/>
      <c r="K259" s="391"/>
      <c r="L259" s="392"/>
      <c r="M259" s="393" t="s">
        <v>30</v>
      </c>
      <c r="N259" s="394"/>
      <c r="O259" s="87" t="s">
        <v>6</v>
      </c>
      <c r="P259" s="64"/>
    </row>
    <row r="260" spans="2:16" ht="14.4" thickBot="1">
      <c r="B260" s="63"/>
      <c r="C260" s="88">
        <f>+'PRESUPUESTO OFICIAL (Entidad)'!D17</f>
        <v>1.04</v>
      </c>
      <c r="D260" s="457" t="str">
        <f>+'PRESUPUESTO OFICIAL (Entidad)'!E17</f>
        <v xml:space="preserve">Retiro de material sobrante </v>
      </c>
      <c r="E260" s="396"/>
      <c r="F260" s="396"/>
      <c r="G260" s="396"/>
      <c r="H260" s="396"/>
      <c r="I260" s="396"/>
      <c r="J260" s="396"/>
      <c r="K260" s="396"/>
      <c r="L260" s="397"/>
      <c r="M260" s="457" t="str">
        <f>+'PRESUPUESTO OFICIAL (Entidad)'!F17</f>
        <v>M3</v>
      </c>
      <c r="N260" s="397"/>
      <c r="O260" s="89">
        <f>+'PRESUPUESTO OFICIAL (Entidad)'!G17</f>
        <v>3</v>
      </c>
      <c r="P260" s="64"/>
    </row>
    <row r="261" spans="2:16">
      <c r="B261" s="63"/>
      <c r="C261" s="352" t="s">
        <v>31</v>
      </c>
      <c r="D261" s="353"/>
      <c r="E261" s="353"/>
      <c r="F261" s="353"/>
      <c r="G261" s="353"/>
      <c r="H261" s="353"/>
      <c r="I261" s="353"/>
      <c r="J261" s="353"/>
      <c r="K261" s="353"/>
      <c r="L261" s="353"/>
      <c r="M261" s="353"/>
      <c r="N261" s="353"/>
      <c r="O261" s="354"/>
      <c r="P261" s="64"/>
    </row>
    <row r="262" spans="2:16">
      <c r="B262" s="63"/>
      <c r="C262" s="355"/>
      <c r="D262" s="356"/>
      <c r="E262" s="356"/>
      <c r="F262" s="356"/>
      <c r="G262" s="356"/>
      <c r="H262" s="356"/>
      <c r="I262" s="356"/>
      <c r="J262" s="356"/>
      <c r="K262" s="356"/>
      <c r="L262" s="356"/>
      <c r="M262" s="356"/>
      <c r="N262" s="356"/>
      <c r="O262" s="357"/>
      <c r="P262" s="64"/>
    </row>
    <row r="263" spans="2:16" ht="14.4" thickBot="1">
      <c r="B263" s="63"/>
      <c r="C263" s="358"/>
      <c r="D263" s="359"/>
      <c r="E263" s="359"/>
      <c r="F263" s="359"/>
      <c r="G263" s="359"/>
      <c r="H263" s="359"/>
      <c r="I263" s="359"/>
      <c r="J263" s="359"/>
      <c r="K263" s="359"/>
      <c r="L263" s="359"/>
      <c r="M263" s="359"/>
      <c r="N263" s="359"/>
      <c r="O263" s="360"/>
      <c r="P263" s="64"/>
    </row>
    <row r="264" spans="2:16">
      <c r="B264" s="63"/>
      <c r="C264" s="373" t="s">
        <v>29</v>
      </c>
      <c r="D264" s="398"/>
      <c r="E264" s="398"/>
      <c r="F264" s="398"/>
      <c r="G264" s="399"/>
      <c r="H264" s="382" t="s">
        <v>32</v>
      </c>
      <c r="I264" s="398"/>
      <c r="J264" s="400" t="s">
        <v>33</v>
      </c>
      <c r="K264" s="401"/>
      <c r="L264" s="91" t="s">
        <v>34</v>
      </c>
      <c r="M264" s="382" t="s">
        <v>35</v>
      </c>
      <c r="N264" s="381"/>
      <c r="O264" s="92" t="s">
        <v>36</v>
      </c>
      <c r="P264" s="64"/>
    </row>
    <row r="265" spans="2:16">
      <c r="B265" s="63"/>
      <c r="C265" s="377" t="s">
        <v>63</v>
      </c>
      <c r="D265" s="378"/>
      <c r="E265" s="378"/>
      <c r="F265" s="378"/>
      <c r="G265" s="402"/>
      <c r="H265" s="403"/>
      <c r="I265" s="402"/>
      <c r="J265" s="404" t="s">
        <v>64</v>
      </c>
      <c r="K265" s="405"/>
      <c r="L265" s="104">
        <f>+O292</f>
        <v>6480</v>
      </c>
      <c r="M265" s="406">
        <v>0.1</v>
      </c>
      <c r="N265" s="407"/>
      <c r="O265" s="105">
        <f>+ROUND(L265*M265,0)</f>
        <v>648</v>
      </c>
      <c r="P265" s="64"/>
    </row>
    <row r="266" spans="2:16">
      <c r="B266" s="63"/>
      <c r="C266" s="32"/>
      <c r="D266" s="19"/>
      <c r="E266" s="19"/>
      <c r="F266" s="19"/>
      <c r="G266" s="44"/>
      <c r="H266" s="45"/>
      <c r="I266" s="44"/>
      <c r="J266" s="404"/>
      <c r="K266" s="405"/>
      <c r="L266" s="104"/>
      <c r="M266" s="367"/>
      <c r="N266" s="368"/>
      <c r="O266" s="105"/>
      <c r="P266" s="64"/>
    </row>
    <row r="267" spans="2:16" ht="14.4" thickBot="1">
      <c r="B267" s="63"/>
      <c r="C267" s="369"/>
      <c r="D267" s="370"/>
      <c r="E267" s="370"/>
      <c r="F267" s="370"/>
      <c r="G267" s="408"/>
      <c r="H267" s="409"/>
      <c r="I267" s="408"/>
      <c r="J267" s="409"/>
      <c r="K267" s="408"/>
      <c r="L267" s="43"/>
      <c r="M267" s="410"/>
      <c r="N267" s="411"/>
      <c r="O267" s="125"/>
      <c r="P267" s="64"/>
    </row>
    <row r="268" spans="2:16" ht="14.4" thickBot="1">
      <c r="B268" s="63"/>
      <c r="C268" s="338" t="s">
        <v>37</v>
      </c>
      <c r="D268" s="339"/>
      <c r="E268" s="339"/>
      <c r="F268" s="339"/>
      <c r="G268" s="339"/>
      <c r="H268" s="339"/>
      <c r="I268" s="339"/>
      <c r="J268" s="339"/>
      <c r="K268" s="339"/>
      <c r="L268" s="339"/>
      <c r="M268" s="339"/>
      <c r="N268" s="340"/>
      <c r="O268" s="106">
        <f>SUM(O265:O267)</f>
        <v>648</v>
      </c>
      <c r="P268" s="64"/>
    </row>
    <row r="269" spans="2:16">
      <c r="B269" s="63"/>
      <c r="C269" s="352" t="s">
        <v>38</v>
      </c>
      <c r="D269" s="353"/>
      <c r="E269" s="353"/>
      <c r="F269" s="353"/>
      <c r="G269" s="353"/>
      <c r="H269" s="353"/>
      <c r="I269" s="353"/>
      <c r="J269" s="353"/>
      <c r="K269" s="353"/>
      <c r="L269" s="353"/>
      <c r="M269" s="353"/>
      <c r="N269" s="353"/>
      <c r="O269" s="354"/>
      <c r="P269" s="64"/>
    </row>
    <row r="270" spans="2:16">
      <c r="B270" s="63"/>
      <c r="C270" s="355"/>
      <c r="D270" s="356"/>
      <c r="E270" s="356"/>
      <c r="F270" s="356"/>
      <c r="G270" s="356"/>
      <c r="H270" s="356"/>
      <c r="I270" s="356"/>
      <c r="J270" s="356"/>
      <c r="K270" s="356"/>
      <c r="L270" s="356"/>
      <c r="M270" s="356"/>
      <c r="N270" s="356"/>
      <c r="O270" s="357"/>
      <c r="P270" s="64"/>
    </row>
    <row r="271" spans="2:16" ht="14.4" thickBot="1">
      <c r="B271" s="63"/>
      <c r="C271" s="358"/>
      <c r="D271" s="359"/>
      <c r="E271" s="359"/>
      <c r="F271" s="359"/>
      <c r="G271" s="359"/>
      <c r="H271" s="359"/>
      <c r="I271" s="359"/>
      <c r="J271" s="359"/>
      <c r="K271" s="359"/>
      <c r="L271" s="359"/>
      <c r="M271" s="359"/>
      <c r="N271" s="359"/>
      <c r="O271" s="360"/>
      <c r="P271" s="64"/>
    </row>
    <row r="272" spans="2:16">
      <c r="B272" s="63"/>
      <c r="C272" s="373" t="s">
        <v>29</v>
      </c>
      <c r="D272" s="374"/>
      <c r="E272" s="374"/>
      <c r="F272" s="374"/>
      <c r="G272" s="374"/>
      <c r="H272" s="374"/>
      <c r="I272" s="374"/>
      <c r="J272" s="381"/>
      <c r="K272" s="131" t="s">
        <v>30</v>
      </c>
      <c r="L272" s="91" t="s">
        <v>6</v>
      </c>
      <c r="M272" s="382" t="s">
        <v>39</v>
      </c>
      <c r="N272" s="381"/>
      <c r="O272" s="92" t="s">
        <v>36</v>
      </c>
      <c r="P272" s="64"/>
    </row>
    <row r="273" spans="2:16">
      <c r="B273" s="63"/>
      <c r="C273" s="350"/>
      <c r="D273" s="351"/>
      <c r="E273" s="351"/>
      <c r="F273" s="351"/>
      <c r="G273" s="351"/>
      <c r="H273" s="351"/>
      <c r="I273" s="351"/>
      <c r="J273" s="351"/>
      <c r="K273" s="133"/>
      <c r="L273" s="134"/>
      <c r="M273" s="386"/>
      <c r="N273" s="386"/>
      <c r="O273" s="105"/>
      <c r="P273" s="64"/>
    </row>
    <row r="274" spans="2:16">
      <c r="B274" s="63"/>
      <c r="C274" s="32"/>
      <c r="D274" s="122"/>
      <c r="E274" s="122"/>
      <c r="F274" s="122"/>
      <c r="G274" s="122"/>
      <c r="H274" s="122"/>
      <c r="I274" s="122"/>
      <c r="J274" s="123"/>
      <c r="K274" s="126"/>
      <c r="L274" s="120"/>
      <c r="M274" s="348"/>
      <c r="N274" s="349"/>
      <c r="O274" s="105"/>
      <c r="P274" s="64"/>
    </row>
    <row r="275" spans="2:16" ht="14.4" thickBot="1">
      <c r="B275" s="63"/>
      <c r="C275" s="369"/>
      <c r="D275" s="370"/>
      <c r="E275" s="370"/>
      <c r="F275" s="370"/>
      <c r="G275" s="370"/>
      <c r="H275" s="370"/>
      <c r="I275" s="370"/>
      <c r="J275" s="408"/>
      <c r="K275" s="107"/>
      <c r="L275" s="108"/>
      <c r="M275" s="451"/>
      <c r="N275" s="452"/>
      <c r="O275" s="105"/>
      <c r="P275" s="64"/>
    </row>
    <row r="276" spans="2:16" ht="14.4" thickBot="1">
      <c r="B276" s="63"/>
      <c r="C276" s="338" t="s">
        <v>37</v>
      </c>
      <c r="D276" s="339"/>
      <c r="E276" s="339"/>
      <c r="F276" s="339"/>
      <c r="G276" s="339"/>
      <c r="H276" s="339"/>
      <c r="I276" s="339"/>
      <c r="J276" s="339"/>
      <c r="K276" s="339"/>
      <c r="L276" s="339"/>
      <c r="M276" s="339"/>
      <c r="N276" s="340"/>
      <c r="O276" s="109">
        <f>SUM(O273:O275)</f>
        <v>0</v>
      </c>
      <c r="P276" s="64"/>
    </row>
    <row r="277" spans="2:16">
      <c r="B277" s="63"/>
      <c r="C277" s="352" t="s">
        <v>40</v>
      </c>
      <c r="D277" s="353"/>
      <c r="E277" s="353"/>
      <c r="F277" s="353"/>
      <c r="G277" s="353"/>
      <c r="H277" s="353"/>
      <c r="I277" s="353"/>
      <c r="J277" s="353"/>
      <c r="K277" s="353"/>
      <c r="L277" s="353"/>
      <c r="M277" s="353"/>
      <c r="N277" s="353"/>
      <c r="O277" s="354"/>
      <c r="P277" s="64"/>
    </row>
    <row r="278" spans="2:16">
      <c r="B278" s="63"/>
      <c r="C278" s="355"/>
      <c r="D278" s="356"/>
      <c r="E278" s="356"/>
      <c r="F278" s="356"/>
      <c r="G278" s="356"/>
      <c r="H278" s="356"/>
      <c r="I278" s="356"/>
      <c r="J278" s="356"/>
      <c r="K278" s="356"/>
      <c r="L278" s="356"/>
      <c r="M278" s="356"/>
      <c r="N278" s="356"/>
      <c r="O278" s="357"/>
      <c r="P278" s="64"/>
    </row>
    <row r="279" spans="2:16" ht="14.4" thickBot="1">
      <c r="B279" s="63"/>
      <c r="C279" s="358"/>
      <c r="D279" s="359"/>
      <c r="E279" s="359"/>
      <c r="F279" s="359"/>
      <c r="G279" s="359"/>
      <c r="H279" s="359"/>
      <c r="I279" s="359"/>
      <c r="J279" s="359"/>
      <c r="K279" s="359"/>
      <c r="L279" s="359"/>
      <c r="M279" s="359"/>
      <c r="N279" s="359"/>
      <c r="O279" s="360"/>
      <c r="P279" s="64"/>
    </row>
    <row r="280" spans="2:16">
      <c r="B280" s="63"/>
      <c r="C280" s="373" t="s">
        <v>41</v>
      </c>
      <c r="D280" s="374"/>
      <c r="E280" s="374"/>
      <c r="F280" s="374"/>
      <c r="G280" s="374"/>
      <c r="H280" s="374"/>
      <c r="I280" s="374"/>
      <c r="J280" s="91" t="s">
        <v>42</v>
      </c>
      <c r="K280" s="127" t="s">
        <v>43</v>
      </c>
      <c r="L280" s="94" t="s">
        <v>44</v>
      </c>
      <c r="M280" s="382" t="s">
        <v>45</v>
      </c>
      <c r="N280" s="381"/>
      <c r="O280" s="92" t="s">
        <v>36</v>
      </c>
      <c r="P280" s="64"/>
    </row>
    <row r="281" spans="2:16">
      <c r="B281" s="63"/>
      <c r="C281" s="377" t="s">
        <v>156</v>
      </c>
      <c r="D281" s="378"/>
      <c r="E281" s="378"/>
      <c r="F281" s="378"/>
      <c r="G281" s="378"/>
      <c r="H281" s="378"/>
      <c r="I281" s="378"/>
      <c r="J281" s="41">
        <v>1</v>
      </c>
      <c r="K281" s="42">
        <v>7</v>
      </c>
      <c r="L281" s="41" t="s">
        <v>70</v>
      </c>
      <c r="M281" s="346">
        <v>1800</v>
      </c>
      <c r="N281" s="347"/>
      <c r="O281" s="105">
        <f>+M281*K281*J281</f>
        <v>12600</v>
      </c>
      <c r="P281" s="64"/>
    </row>
    <row r="282" spans="2:16" ht="14.4" thickBot="1">
      <c r="B282" s="63"/>
      <c r="C282" s="369"/>
      <c r="D282" s="370"/>
      <c r="E282" s="370"/>
      <c r="F282" s="370"/>
      <c r="G282" s="370"/>
      <c r="H282" s="370"/>
      <c r="I282" s="370"/>
      <c r="J282" s="34"/>
      <c r="K282" s="14"/>
      <c r="L282" s="34"/>
      <c r="M282" s="371"/>
      <c r="N282" s="372"/>
      <c r="O282" s="119"/>
      <c r="P282" s="64"/>
    </row>
    <row r="283" spans="2:16" ht="14.4" thickBot="1">
      <c r="B283" s="63"/>
      <c r="C283" s="338" t="s">
        <v>37</v>
      </c>
      <c r="D283" s="339"/>
      <c r="E283" s="339"/>
      <c r="F283" s="339"/>
      <c r="G283" s="339"/>
      <c r="H283" s="339"/>
      <c r="I283" s="339"/>
      <c r="J283" s="339"/>
      <c r="K283" s="339"/>
      <c r="L283" s="339"/>
      <c r="M283" s="339"/>
      <c r="N283" s="340"/>
      <c r="O283" s="106">
        <f>SUM(O281:O282)</f>
        <v>12600</v>
      </c>
      <c r="P283" s="64"/>
    </row>
    <row r="284" spans="2:16">
      <c r="B284" s="63"/>
      <c r="C284" s="352" t="s">
        <v>46</v>
      </c>
      <c r="D284" s="353"/>
      <c r="E284" s="353"/>
      <c r="F284" s="353"/>
      <c r="G284" s="353"/>
      <c r="H284" s="353"/>
      <c r="I284" s="353"/>
      <c r="J284" s="353"/>
      <c r="K284" s="353"/>
      <c r="L284" s="353"/>
      <c r="M284" s="353"/>
      <c r="N284" s="353"/>
      <c r="O284" s="354"/>
      <c r="P284" s="64"/>
    </row>
    <row r="285" spans="2:16">
      <c r="B285" s="63"/>
      <c r="C285" s="355"/>
      <c r="D285" s="356"/>
      <c r="E285" s="356"/>
      <c r="F285" s="356"/>
      <c r="G285" s="356"/>
      <c r="H285" s="356"/>
      <c r="I285" s="356"/>
      <c r="J285" s="356"/>
      <c r="K285" s="356"/>
      <c r="L285" s="356"/>
      <c r="M285" s="356"/>
      <c r="N285" s="356"/>
      <c r="O285" s="357"/>
      <c r="P285" s="64"/>
    </row>
    <row r="286" spans="2:16" ht="14.4" thickBot="1">
      <c r="B286" s="63"/>
      <c r="C286" s="358"/>
      <c r="D286" s="359"/>
      <c r="E286" s="359"/>
      <c r="F286" s="359"/>
      <c r="G286" s="359"/>
      <c r="H286" s="359"/>
      <c r="I286" s="359"/>
      <c r="J286" s="359"/>
      <c r="K286" s="359"/>
      <c r="L286" s="359"/>
      <c r="M286" s="359"/>
      <c r="N286" s="359"/>
      <c r="O286" s="360"/>
      <c r="P286" s="64"/>
    </row>
    <row r="287" spans="2:16" ht="27.6" customHeight="1">
      <c r="B287" s="63"/>
      <c r="C287" s="361" t="s">
        <v>47</v>
      </c>
      <c r="D287" s="362"/>
      <c r="E287" s="362"/>
      <c r="F287" s="362"/>
      <c r="G287" s="362"/>
      <c r="H287" s="362"/>
      <c r="I287" s="362"/>
      <c r="J287" s="111" t="s">
        <v>48</v>
      </c>
      <c r="K287" s="112" t="s">
        <v>49</v>
      </c>
      <c r="L287" s="113" t="s">
        <v>50</v>
      </c>
      <c r="M287" s="363" t="s">
        <v>35</v>
      </c>
      <c r="N287" s="364"/>
      <c r="O287" s="114" t="s">
        <v>36</v>
      </c>
      <c r="P287" s="64"/>
    </row>
    <row r="288" spans="2:16">
      <c r="B288" s="63"/>
      <c r="C288" s="40" t="s">
        <v>155</v>
      </c>
      <c r="D288" s="39"/>
      <c r="E288" s="39"/>
      <c r="F288" s="39"/>
      <c r="G288" s="39"/>
      <c r="H288" s="39"/>
      <c r="I288" s="39"/>
      <c r="J288" s="110">
        <v>180000</v>
      </c>
      <c r="K288" s="115">
        <v>1.8</v>
      </c>
      <c r="L288" s="116">
        <f>ROUND(K288*J288,2)</f>
        <v>324000</v>
      </c>
      <c r="M288" s="365">
        <v>50</v>
      </c>
      <c r="N288" s="366"/>
      <c r="O288" s="117">
        <f>+ROUND(L288/M288,2)</f>
        <v>6480</v>
      </c>
      <c r="P288" s="64"/>
    </row>
    <row r="289" spans="2:16">
      <c r="B289" s="63"/>
      <c r="C289" s="40"/>
      <c r="D289" s="39"/>
      <c r="E289" s="39"/>
      <c r="F289" s="39"/>
      <c r="G289" s="39"/>
      <c r="H289" s="39"/>
      <c r="I289" s="39"/>
      <c r="J289" s="110"/>
      <c r="K289" s="115"/>
      <c r="L289" s="116"/>
      <c r="M289" s="365"/>
      <c r="N289" s="366"/>
      <c r="O289" s="117"/>
      <c r="P289" s="64"/>
    </row>
    <row r="290" spans="2:16">
      <c r="B290" s="63"/>
      <c r="C290" s="40"/>
      <c r="D290" s="39"/>
      <c r="E290" s="39"/>
      <c r="F290" s="39"/>
      <c r="G290" s="39"/>
      <c r="H290" s="39"/>
      <c r="I290" s="39"/>
      <c r="J290" s="38"/>
      <c r="K290" s="37"/>
      <c r="L290" s="36"/>
      <c r="M290" s="367"/>
      <c r="N290" s="368"/>
      <c r="O290" s="35"/>
      <c r="P290" s="64"/>
    </row>
    <row r="291" spans="2:16" ht="14.4" thickBot="1">
      <c r="B291" s="63"/>
      <c r="C291" s="369"/>
      <c r="D291" s="370"/>
      <c r="E291" s="370"/>
      <c r="F291" s="370"/>
      <c r="G291" s="370"/>
      <c r="H291" s="370"/>
      <c r="I291" s="370"/>
      <c r="J291" s="34"/>
      <c r="K291" s="14"/>
      <c r="L291" s="34"/>
      <c r="M291" s="371"/>
      <c r="N291" s="372"/>
      <c r="O291" s="33"/>
      <c r="P291" s="64"/>
    </row>
    <row r="292" spans="2:16" ht="14.4" thickBot="1">
      <c r="B292" s="63"/>
      <c r="C292" s="338" t="s">
        <v>37</v>
      </c>
      <c r="D292" s="339"/>
      <c r="E292" s="339"/>
      <c r="F292" s="339"/>
      <c r="G292" s="339"/>
      <c r="H292" s="339"/>
      <c r="I292" s="339"/>
      <c r="J292" s="339"/>
      <c r="K292" s="339"/>
      <c r="L292" s="339"/>
      <c r="M292" s="339"/>
      <c r="N292" s="340"/>
      <c r="O292" s="109">
        <f>SUM(O288:O291)</f>
        <v>6480</v>
      </c>
      <c r="P292" s="64"/>
    </row>
    <row r="293" spans="2:16" ht="14.4" thickBot="1">
      <c r="B293" s="63"/>
      <c r="C293" s="18"/>
      <c r="O293" s="17"/>
      <c r="P293" s="64"/>
    </row>
    <row r="294" spans="2:16" ht="14.4" thickBot="1">
      <c r="B294" s="63"/>
      <c r="C294" s="341" t="s">
        <v>51</v>
      </c>
      <c r="D294" s="342"/>
      <c r="E294" s="342"/>
      <c r="F294" s="342"/>
      <c r="G294" s="342"/>
      <c r="H294" s="342"/>
      <c r="I294" s="342"/>
      <c r="J294" s="342"/>
      <c r="K294" s="342"/>
      <c r="L294" s="342"/>
      <c r="M294" s="342"/>
      <c r="N294" s="343"/>
      <c r="O294" s="118">
        <f>ROUND(O292+O283+O276+O268,2)</f>
        <v>19728</v>
      </c>
      <c r="P294" s="64"/>
    </row>
    <row r="295" spans="2:16">
      <c r="B295" s="63"/>
      <c r="C295" s="352" t="s">
        <v>52</v>
      </c>
      <c r="D295" s="353"/>
      <c r="E295" s="353"/>
      <c r="F295" s="353"/>
      <c r="G295" s="353"/>
      <c r="H295" s="353"/>
      <c r="I295" s="353"/>
      <c r="J295" s="353"/>
      <c r="K295" s="353"/>
      <c r="L295" s="353"/>
      <c r="M295" s="353"/>
      <c r="N295" s="353"/>
      <c r="O295" s="354"/>
      <c r="P295" s="64"/>
    </row>
    <row r="296" spans="2:16">
      <c r="B296" s="63"/>
      <c r="C296" s="355"/>
      <c r="D296" s="356"/>
      <c r="E296" s="356"/>
      <c r="F296" s="356"/>
      <c r="G296" s="356"/>
      <c r="H296" s="356"/>
      <c r="I296" s="356"/>
      <c r="J296" s="356"/>
      <c r="K296" s="356"/>
      <c r="L296" s="356"/>
      <c r="M296" s="356"/>
      <c r="N296" s="356"/>
      <c r="O296" s="357"/>
      <c r="P296" s="64"/>
    </row>
    <row r="297" spans="2:16" ht="14.4" thickBot="1">
      <c r="B297" s="63"/>
      <c r="C297" s="358"/>
      <c r="D297" s="359"/>
      <c r="E297" s="359"/>
      <c r="F297" s="359"/>
      <c r="G297" s="359"/>
      <c r="H297" s="359"/>
      <c r="I297" s="359"/>
      <c r="J297" s="359"/>
      <c r="K297" s="359"/>
      <c r="L297" s="359"/>
      <c r="M297" s="359"/>
      <c r="N297" s="359"/>
      <c r="O297" s="360"/>
      <c r="P297" s="64"/>
    </row>
    <row r="298" spans="2:16">
      <c r="B298" s="63"/>
      <c r="C298" s="373" t="s">
        <v>53</v>
      </c>
      <c r="D298" s="374"/>
      <c r="E298" s="374"/>
      <c r="F298" s="374"/>
      <c r="G298" s="374"/>
      <c r="H298" s="374"/>
      <c r="I298" s="374"/>
      <c r="J298" s="127"/>
      <c r="K298" s="128"/>
      <c r="L298" s="95" t="s">
        <v>54</v>
      </c>
      <c r="M298" s="375" t="s">
        <v>55</v>
      </c>
      <c r="N298" s="376"/>
      <c r="O298" s="97"/>
      <c r="P298" s="64"/>
    </row>
    <row r="299" spans="2:16">
      <c r="B299" s="63"/>
      <c r="C299" s="377" t="s">
        <v>12</v>
      </c>
      <c r="D299" s="378"/>
      <c r="E299" s="378"/>
      <c r="F299" s="378"/>
      <c r="G299" s="378"/>
      <c r="H299" s="378"/>
      <c r="I299" s="378"/>
      <c r="J299" s="31"/>
      <c r="K299" s="30"/>
      <c r="L299" s="27">
        <v>0.28999999999999998</v>
      </c>
      <c r="M299" s="348">
        <f>+ROUND(O294*L299,0)</f>
        <v>5721</v>
      </c>
      <c r="N299" s="349"/>
      <c r="O299" s="26"/>
      <c r="P299" s="64"/>
    </row>
    <row r="300" spans="2:16">
      <c r="B300" s="63"/>
      <c r="C300" s="32" t="s">
        <v>56</v>
      </c>
      <c r="D300" s="19"/>
      <c r="E300" s="19"/>
      <c r="F300" s="19"/>
      <c r="G300" s="19"/>
      <c r="H300" s="19"/>
      <c r="I300" s="19"/>
      <c r="J300" s="31"/>
      <c r="K300" s="30"/>
      <c r="L300" s="27">
        <v>0.01</v>
      </c>
      <c r="M300" s="348">
        <f>+ROUND(O294*L300,0)</f>
        <v>197</v>
      </c>
      <c r="N300" s="349"/>
      <c r="O300" s="26"/>
      <c r="P300" s="64"/>
    </row>
    <row r="301" spans="2:16" ht="14.4" thickBot="1">
      <c r="B301" s="63"/>
      <c r="C301" s="129" t="s">
        <v>57</v>
      </c>
      <c r="D301" s="130"/>
      <c r="E301" s="130"/>
      <c r="F301" s="130"/>
      <c r="G301" s="130"/>
      <c r="H301" s="130"/>
      <c r="I301" s="130"/>
      <c r="J301" s="29"/>
      <c r="K301" s="28"/>
      <c r="L301" s="27">
        <v>0.05</v>
      </c>
      <c r="M301" s="379">
        <f>+ROUND(O294*L301,0)</f>
        <v>986</v>
      </c>
      <c r="N301" s="380"/>
      <c r="O301" s="26"/>
      <c r="P301" s="64"/>
    </row>
    <row r="302" spans="2:16" ht="14.4" thickBot="1">
      <c r="B302" s="63"/>
      <c r="C302" s="338" t="s">
        <v>37</v>
      </c>
      <c r="D302" s="339"/>
      <c r="E302" s="339"/>
      <c r="F302" s="339"/>
      <c r="G302" s="339"/>
      <c r="H302" s="339"/>
      <c r="I302" s="339"/>
      <c r="J302" s="339"/>
      <c r="K302" s="339"/>
      <c r="L302" s="339"/>
      <c r="M302" s="339"/>
      <c r="N302" s="340"/>
      <c r="O302" s="106">
        <f>SUM(M299:N301)</f>
        <v>6904</v>
      </c>
      <c r="P302" s="64"/>
    </row>
    <row r="303" spans="2:16" ht="14.4" thickBot="1">
      <c r="B303" s="63"/>
      <c r="C303" s="18"/>
      <c r="O303" s="17"/>
      <c r="P303" s="64"/>
    </row>
    <row r="304" spans="2:16" ht="14.4" thickBot="1">
      <c r="B304" s="63"/>
      <c r="C304" s="341" t="s">
        <v>58</v>
      </c>
      <c r="D304" s="342"/>
      <c r="E304" s="342"/>
      <c r="F304" s="342"/>
      <c r="G304" s="342"/>
      <c r="H304" s="342"/>
      <c r="I304" s="342"/>
      <c r="J304" s="342"/>
      <c r="K304" s="342"/>
      <c r="L304" s="342"/>
      <c r="M304" s="342"/>
      <c r="N304" s="343"/>
      <c r="O304" s="118">
        <f>+O302+O294</f>
        <v>26632</v>
      </c>
      <c r="P304" s="64"/>
    </row>
    <row r="305" spans="2:16">
      <c r="B305" s="63"/>
      <c r="C305" s="25"/>
      <c r="D305" s="24"/>
      <c r="E305" s="24"/>
      <c r="F305" s="24"/>
      <c r="G305" s="24"/>
      <c r="H305" s="24"/>
      <c r="I305" s="24"/>
      <c r="J305" s="24"/>
      <c r="K305" s="24"/>
      <c r="L305" s="24"/>
      <c r="M305" s="24"/>
      <c r="N305" s="24"/>
      <c r="O305" s="23"/>
      <c r="P305" s="64"/>
    </row>
    <row r="306" spans="2:16">
      <c r="B306" s="63"/>
      <c r="C306" s="18"/>
      <c r="O306" s="17"/>
      <c r="P306" s="64"/>
    </row>
    <row r="307" spans="2:16">
      <c r="B307" s="63"/>
      <c r="C307" s="18"/>
      <c r="O307" s="17"/>
      <c r="P307" s="64"/>
    </row>
    <row r="308" spans="2:16" ht="18">
      <c r="B308" s="63"/>
      <c r="C308" s="18"/>
      <c r="H308" s="98" t="s">
        <v>60</v>
      </c>
      <c r="O308" s="17"/>
      <c r="P308" s="64"/>
    </row>
    <row r="309" spans="2:16" ht="18">
      <c r="B309" s="63"/>
      <c r="C309" s="22"/>
      <c r="D309" s="67"/>
      <c r="E309" s="67"/>
      <c r="F309" s="67"/>
      <c r="G309" s="67"/>
      <c r="H309" s="98"/>
      <c r="I309" s="67"/>
      <c r="J309" s="67"/>
      <c r="K309" s="67"/>
      <c r="L309" s="67"/>
      <c r="M309" s="67"/>
      <c r="N309" s="67"/>
      <c r="O309" s="21"/>
      <c r="P309" s="64"/>
    </row>
    <row r="310" spans="2:16" ht="18">
      <c r="B310" s="63"/>
      <c r="C310" s="22"/>
      <c r="D310" s="67"/>
      <c r="E310" s="67"/>
      <c r="F310" s="67"/>
      <c r="G310" s="67"/>
      <c r="H310" s="98"/>
      <c r="K310" s="67"/>
      <c r="L310" s="67"/>
      <c r="M310" s="67"/>
      <c r="N310" s="67"/>
      <c r="O310" s="21"/>
      <c r="P310" s="64"/>
    </row>
    <row r="311" spans="2:16" ht="18">
      <c r="B311" s="63"/>
      <c r="C311" s="20"/>
      <c r="D311" s="68"/>
      <c r="E311" s="68"/>
      <c r="F311" s="68"/>
      <c r="G311" s="68"/>
      <c r="H311" s="98" t="s">
        <v>61</v>
      </c>
      <c r="I311" s="68"/>
      <c r="J311" s="68"/>
      <c r="K311" s="68"/>
      <c r="L311" s="68"/>
      <c r="M311" s="68"/>
      <c r="N311" s="68"/>
      <c r="O311" s="16"/>
      <c r="P311" s="64"/>
    </row>
    <row r="312" spans="2:16" ht="18">
      <c r="B312" s="63"/>
      <c r="C312" s="18"/>
      <c r="H312" s="99" t="s">
        <v>72</v>
      </c>
      <c r="O312" s="17"/>
      <c r="P312" s="64"/>
    </row>
    <row r="313" spans="2:16" ht="18">
      <c r="B313" s="63"/>
      <c r="C313" s="15"/>
      <c r="D313" s="69"/>
      <c r="E313" s="69"/>
      <c r="H313" s="98" t="s">
        <v>62</v>
      </c>
      <c r="K313" s="100"/>
      <c r="L313" s="100"/>
      <c r="M313" s="100"/>
      <c r="N313" s="100"/>
      <c r="O313" s="101"/>
      <c r="P313" s="64"/>
    </row>
    <row r="314" spans="2:16" ht="16.2" thickBot="1">
      <c r="B314" s="63"/>
      <c r="C314" s="344"/>
      <c r="D314" s="345"/>
      <c r="E314" s="345"/>
      <c r="F314" s="14"/>
      <c r="G314" s="14"/>
      <c r="H314" s="14"/>
      <c r="I314" s="14"/>
      <c r="J314" s="14"/>
      <c r="K314" s="102"/>
      <c r="L314" s="102"/>
      <c r="M314" s="102"/>
      <c r="N314" s="102"/>
      <c r="O314" s="103"/>
      <c r="P314" s="64"/>
    </row>
    <row r="315" spans="2:16" ht="14.4" thickBot="1">
      <c r="B315" s="70"/>
      <c r="C315" s="71"/>
      <c r="D315" s="71"/>
      <c r="E315" s="71"/>
      <c r="F315" s="71"/>
      <c r="G315" s="71"/>
      <c r="H315" s="71"/>
      <c r="I315" s="71"/>
      <c r="J315" s="71"/>
      <c r="K315" s="71"/>
      <c r="L315" s="71"/>
      <c r="M315" s="71"/>
      <c r="N315" s="71"/>
      <c r="O315" s="71"/>
      <c r="P315" s="72"/>
    </row>
    <row r="316" spans="2:16" ht="14.4" thickTop="1"/>
    <row r="317" spans="2:16" ht="14.4" thickBot="1"/>
    <row r="318" spans="2:16" ht="14.4" thickTop="1">
      <c r="B318" s="412"/>
      <c r="C318" s="413"/>
      <c r="D318" s="413"/>
      <c r="E318" s="413"/>
      <c r="F318" s="413"/>
      <c r="G318" s="413"/>
      <c r="H318" s="413"/>
      <c r="I318" s="413"/>
      <c r="J318" s="413"/>
      <c r="K318" s="413"/>
      <c r="L318" s="413"/>
      <c r="M318" s="413"/>
      <c r="N318" s="413"/>
      <c r="O318" s="413"/>
      <c r="P318" s="414"/>
    </row>
    <row r="319" spans="2:16">
      <c r="B319" s="86"/>
      <c r="C319" s="415"/>
      <c r="D319" s="415"/>
      <c r="E319" s="415"/>
      <c r="F319" s="415"/>
      <c r="G319" s="180"/>
      <c r="P319" s="64"/>
    </row>
    <row r="320" spans="2:16">
      <c r="B320" s="86"/>
      <c r="C320" s="192"/>
      <c r="D320" s="190"/>
      <c r="E320" s="192"/>
      <c r="F320" s="190"/>
      <c r="G320" s="180"/>
      <c r="P320" s="64"/>
    </row>
    <row r="321" spans="2:16">
      <c r="B321" s="86"/>
      <c r="C321" s="189"/>
      <c r="D321" s="193"/>
      <c r="E321" s="189"/>
      <c r="F321" s="193"/>
      <c r="G321" s="180"/>
      <c r="P321" s="64"/>
    </row>
    <row r="322" spans="2:16" ht="14.4" thickBot="1">
      <c r="B322" s="63"/>
      <c r="P322" s="64"/>
    </row>
    <row r="323" spans="2:16">
      <c r="B323" s="63"/>
      <c r="C323" s="416"/>
      <c r="D323" s="417"/>
      <c r="E323" s="422"/>
      <c r="F323" s="422"/>
      <c r="G323" s="422"/>
      <c r="H323" s="422"/>
      <c r="I323" s="422"/>
      <c r="J323" s="422"/>
      <c r="K323" s="423"/>
      <c r="L323" s="424"/>
      <c r="M323" s="425"/>
      <c r="N323" s="425"/>
      <c r="O323" s="426"/>
      <c r="P323" s="64"/>
    </row>
    <row r="324" spans="2:16">
      <c r="B324" s="63"/>
      <c r="C324" s="418"/>
      <c r="D324" s="419"/>
      <c r="E324" s="430" t="s">
        <v>59</v>
      </c>
      <c r="F324" s="430"/>
      <c r="G324" s="430"/>
      <c r="H324" s="430"/>
      <c r="I324" s="430"/>
      <c r="J324" s="430"/>
      <c r="K324" s="431"/>
      <c r="L324" s="427"/>
      <c r="M324" s="428"/>
      <c r="N324" s="428"/>
      <c r="O324" s="429"/>
      <c r="P324" s="64"/>
    </row>
    <row r="325" spans="2:16">
      <c r="B325" s="63"/>
      <c r="C325" s="418"/>
      <c r="D325" s="419"/>
      <c r="E325" s="432"/>
      <c r="F325" s="432"/>
      <c r="G325" s="432"/>
      <c r="H325" s="432"/>
      <c r="I325" s="432"/>
      <c r="J325" s="432"/>
      <c r="K325" s="433"/>
      <c r="L325" s="434" t="s">
        <v>19</v>
      </c>
      <c r="M325" s="436"/>
      <c r="N325" s="437"/>
      <c r="O325" s="438"/>
      <c r="P325" s="64"/>
    </row>
    <row r="326" spans="2:16">
      <c r="B326" s="63"/>
      <c r="C326" s="418"/>
      <c r="D326" s="419"/>
      <c r="E326" s="430"/>
      <c r="F326" s="430"/>
      <c r="G326" s="430"/>
      <c r="H326" s="430"/>
      <c r="I326" s="430"/>
      <c r="J326" s="430"/>
      <c r="K326" s="431"/>
      <c r="L326" s="435"/>
      <c r="M326" s="439"/>
      <c r="N326" s="440"/>
      <c r="O326" s="441"/>
      <c r="P326" s="64"/>
    </row>
    <row r="327" spans="2:16">
      <c r="B327" s="63"/>
      <c r="C327" s="418"/>
      <c r="D327" s="419"/>
      <c r="E327" s="442"/>
      <c r="F327" s="442"/>
      <c r="G327" s="442"/>
      <c r="H327" s="442"/>
      <c r="I327" s="442"/>
      <c r="J327" s="442"/>
      <c r="K327" s="443"/>
      <c r="L327" s="434" t="s">
        <v>20</v>
      </c>
      <c r="M327" s="434">
        <v>5</v>
      </c>
      <c r="N327" s="434" t="s">
        <v>21</v>
      </c>
      <c r="O327" s="445">
        <v>38</v>
      </c>
      <c r="P327" s="64"/>
    </row>
    <row r="328" spans="2:16">
      <c r="B328" s="63"/>
      <c r="C328" s="418"/>
      <c r="D328" s="419"/>
      <c r="E328" s="442"/>
      <c r="F328" s="442"/>
      <c r="G328" s="442"/>
      <c r="H328" s="442"/>
      <c r="I328" s="442"/>
      <c r="J328" s="442"/>
      <c r="K328" s="443"/>
      <c r="L328" s="444"/>
      <c r="M328" s="444"/>
      <c r="N328" s="444"/>
      <c r="O328" s="446"/>
      <c r="P328" s="64"/>
    </row>
    <row r="329" spans="2:16">
      <c r="B329" s="63"/>
      <c r="C329" s="420"/>
      <c r="D329" s="421"/>
      <c r="E329" s="447" t="s">
        <v>22</v>
      </c>
      <c r="F329" s="447"/>
      <c r="G329" s="447"/>
      <c r="H329" s="447"/>
      <c r="I329" s="447"/>
      <c r="J329" s="447"/>
      <c r="K329" s="448"/>
      <c r="L329" s="444"/>
      <c r="M329" s="444"/>
      <c r="N329" s="444"/>
      <c r="O329" s="446"/>
      <c r="P329" s="64"/>
    </row>
    <row r="330" spans="2:16" ht="14.4" thickBot="1">
      <c r="B330" s="63"/>
      <c r="C330" s="60"/>
      <c r="D330" s="59"/>
      <c r="E330" s="59"/>
      <c r="F330" s="59"/>
      <c r="G330" s="59"/>
      <c r="H330" s="59"/>
      <c r="I330" s="59"/>
      <c r="J330" s="59"/>
      <c r="K330" s="59"/>
      <c r="L330" s="59"/>
      <c r="M330" s="58"/>
      <c r="N330" s="58"/>
      <c r="O330" s="57"/>
      <c r="P330" s="64"/>
    </row>
    <row r="331" spans="2:16">
      <c r="B331" s="63"/>
      <c r="C331" s="56"/>
      <c r="D331" s="55"/>
      <c r="E331" s="55"/>
      <c r="F331" s="55"/>
      <c r="G331" s="55"/>
      <c r="H331" s="55"/>
      <c r="I331" s="55"/>
      <c r="J331" s="55"/>
      <c r="K331" s="55"/>
      <c r="L331" s="54" t="s">
        <v>23</v>
      </c>
      <c r="M331" s="53" t="s">
        <v>24</v>
      </c>
      <c r="N331" s="53" t="s">
        <v>25</v>
      </c>
      <c r="O331" s="52" t="s">
        <v>26</v>
      </c>
      <c r="P331" s="64"/>
    </row>
    <row r="332" spans="2:16">
      <c r="B332" s="63"/>
      <c r="C332" s="20"/>
      <c r="D332" s="132"/>
      <c r="E332" s="132"/>
      <c r="F332" s="132"/>
      <c r="G332" s="132"/>
      <c r="H332" s="132"/>
      <c r="I332" s="132"/>
      <c r="J332" s="132"/>
      <c r="K332" s="132"/>
      <c r="L332" s="66"/>
      <c r="M332" s="51">
        <v>29</v>
      </c>
      <c r="N332" s="51">
        <v>7</v>
      </c>
      <c r="O332" s="50">
        <v>2026</v>
      </c>
      <c r="P332" s="64"/>
    </row>
    <row r="333" spans="2:16">
      <c r="B333" s="63"/>
      <c r="C333" s="49"/>
      <c r="D333" s="48"/>
      <c r="E333" s="48"/>
      <c r="F333" s="48"/>
      <c r="G333" s="48"/>
      <c r="H333" s="48"/>
      <c r="I333" s="48"/>
      <c r="J333" s="48"/>
      <c r="K333" s="48"/>
      <c r="L333" s="48"/>
      <c r="M333" s="48"/>
      <c r="N333" s="48"/>
      <c r="O333" s="47"/>
      <c r="P333" s="64"/>
    </row>
    <row r="334" spans="2:16" ht="14.4" thickBot="1">
      <c r="B334" s="63"/>
      <c r="C334" s="129"/>
      <c r="D334" s="130"/>
      <c r="E334" s="130"/>
      <c r="F334" s="130"/>
      <c r="G334" s="130"/>
      <c r="H334" s="130"/>
      <c r="I334" s="130"/>
      <c r="J334" s="130"/>
      <c r="K334" s="130"/>
      <c r="L334" s="130"/>
      <c r="M334" s="130"/>
      <c r="N334" s="130"/>
      <c r="O334" s="46"/>
      <c r="P334" s="64"/>
    </row>
    <row r="335" spans="2:16" ht="14.4" thickBot="1">
      <c r="B335" s="63"/>
      <c r="C335" s="25"/>
      <c r="D335" s="24"/>
      <c r="E335" s="24"/>
      <c r="F335" s="24"/>
      <c r="G335" s="24"/>
      <c r="H335" s="24"/>
      <c r="K335" s="24"/>
      <c r="L335" s="24"/>
      <c r="M335" s="24"/>
      <c r="N335" s="24"/>
      <c r="O335" s="23"/>
      <c r="P335" s="64"/>
    </row>
    <row r="336" spans="2:16">
      <c r="B336" s="63"/>
      <c r="C336" s="387" t="s">
        <v>27</v>
      </c>
      <c r="D336" s="388"/>
      <c r="E336" s="388"/>
      <c r="F336" s="388"/>
      <c r="G336" s="388"/>
      <c r="H336" s="388"/>
      <c r="I336" s="388"/>
      <c r="J336" s="388"/>
      <c r="K336" s="388"/>
      <c r="L336" s="388"/>
      <c r="M336" s="388"/>
      <c r="N336" s="388"/>
      <c r="O336" s="389"/>
      <c r="P336" s="64"/>
    </row>
    <row r="337" spans="2:16" ht="14.4" thickBot="1">
      <c r="B337" s="63"/>
      <c r="C337" s="18"/>
      <c r="O337" s="17"/>
      <c r="P337" s="64"/>
    </row>
    <row r="338" spans="2:16">
      <c r="B338" s="63"/>
      <c r="C338" s="87" t="s">
        <v>28</v>
      </c>
      <c r="D338" s="390" t="s">
        <v>29</v>
      </c>
      <c r="E338" s="391"/>
      <c r="F338" s="391"/>
      <c r="G338" s="391"/>
      <c r="H338" s="391"/>
      <c r="I338" s="391"/>
      <c r="J338" s="391"/>
      <c r="K338" s="391"/>
      <c r="L338" s="392"/>
      <c r="M338" s="393" t="s">
        <v>30</v>
      </c>
      <c r="N338" s="394"/>
      <c r="O338" s="87" t="s">
        <v>6</v>
      </c>
      <c r="P338" s="64"/>
    </row>
    <row r="339" spans="2:16" ht="14.4" thickBot="1">
      <c r="B339" s="63"/>
      <c r="C339" s="88">
        <f>+'PRESUPUESTO OFICIAL (Entidad)'!D20</f>
        <v>2.0099999999999998</v>
      </c>
      <c r="D339" s="457" t="str">
        <f>+'PRESUPUESTO OFICIAL (Entidad)'!E20</f>
        <v>Concreto clase f, 2000PSI para solados</v>
      </c>
      <c r="E339" s="396"/>
      <c r="F339" s="396"/>
      <c r="G339" s="396"/>
      <c r="H339" s="396"/>
      <c r="I339" s="396"/>
      <c r="J339" s="396"/>
      <c r="K339" s="396"/>
      <c r="L339" s="397"/>
      <c r="M339" s="457" t="str">
        <f>+'PRESUPUESTO OFICIAL (Entidad)'!F20</f>
        <v>M2</v>
      </c>
      <c r="N339" s="397"/>
      <c r="O339" s="89">
        <f>+'PRESUPUESTO OFICIAL (Entidad)'!G20</f>
        <v>4</v>
      </c>
      <c r="P339" s="64"/>
    </row>
    <row r="340" spans="2:16">
      <c r="B340" s="63"/>
      <c r="C340" s="352" t="s">
        <v>31</v>
      </c>
      <c r="D340" s="353"/>
      <c r="E340" s="353"/>
      <c r="F340" s="353"/>
      <c r="G340" s="353"/>
      <c r="H340" s="353"/>
      <c r="I340" s="353"/>
      <c r="J340" s="353"/>
      <c r="K340" s="353"/>
      <c r="L340" s="353"/>
      <c r="M340" s="353"/>
      <c r="N340" s="353"/>
      <c r="O340" s="354"/>
      <c r="P340" s="64"/>
    </row>
    <row r="341" spans="2:16">
      <c r="B341" s="63"/>
      <c r="C341" s="355"/>
      <c r="D341" s="356"/>
      <c r="E341" s="356"/>
      <c r="F341" s="356"/>
      <c r="G341" s="356"/>
      <c r="H341" s="356"/>
      <c r="I341" s="356"/>
      <c r="J341" s="356"/>
      <c r="K341" s="356"/>
      <c r="L341" s="356"/>
      <c r="M341" s="356"/>
      <c r="N341" s="356"/>
      <c r="O341" s="357"/>
      <c r="P341" s="64"/>
    </row>
    <row r="342" spans="2:16" ht="14.4" thickBot="1">
      <c r="B342" s="63"/>
      <c r="C342" s="358"/>
      <c r="D342" s="359"/>
      <c r="E342" s="359"/>
      <c r="F342" s="359"/>
      <c r="G342" s="359"/>
      <c r="H342" s="359"/>
      <c r="I342" s="359"/>
      <c r="J342" s="359"/>
      <c r="K342" s="359"/>
      <c r="L342" s="359"/>
      <c r="M342" s="359"/>
      <c r="N342" s="359"/>
      <c r="O342" s="360"/>
      <c r="P342" s="64"/>
    </row>
    <row r="343" spans="2:16">
      <c r="B343" s="63"/>
      <c r="C343" s="373" t="s">
        <v>29</v>
      </c>
      <c r="D343" s="398"/>
      <c r="E343" s="398"/>
      <c r="F343" s="398"/>
      <c r="G343" s="399"/>
      <c r="H343" s="382" t="s">
        <v>32</v>
      </c>
      <c r="I343" s="398"/>
      <c r="J343" s="400" t="s">
        <v>33</v>
      </c>
      <c r="K343" s="401"/>
      <c r="L343" s="91" t="s">
        <v>34</v>
      </c>
      <c r="M343" s="382" t="s">
        <v>35</v>
      </c>
      <c r="N343" s="381"/>
      <c r="O343" s="92" t="s">
        <v>36</v>
      </c>
      <c r="P343" s="64"/>
    </row>
    <row r="344" spans="2:16">
      <c r="B344" s="63"/>
      <c r="C344" s="377" t="s">
        <v>63</v>
      </c>
      <c r="D344" s="378"/>
      <c r="E344" s="378"/>
      <c r="F344" s="378"/>
      <c r="G344" s="402"/>
      <c r="H344" s="403"/>
      <c r="I344" s="402"/>
      <c r="J344" s="404" t="s">
        <v>64</v>
      </c>
      <c r="K344" s="405"/>
      <c r="L344" s="104">
        <f>+O371</f>
        <v>72000</v>
      </c>
      <c r="M344" s="406">
        <v>0.1</v>
      </c>
      <c r="N344" s="407"/>
      <c r="O344" s="105">
        <f>+ROUND(L344*M344,0)</f>
        <v>7200</v>
      </c>
      <c r="P344" s="64"/>
    </row>
    <row r="345" spans="2:16">
      <c r="B345" s="63"/>
      <c r="C345" s="32" t="s">
        <v>157</v>
      </c>
      <c r="D345" s="122"/>
      <c r="E345" s="122"/>
      <c r="F345" s="122"/>
      <c r="G345" s="123"/>
      <c r="H345" s="45"/>
      <c r="I345" s="123"/>
      <c r="J345" s="404" t="s">
        <v>158</v>
      </c>
      <c r="K345" s="405"/>
      <c r="L345" s="104">
        <v>60000</v>
      </c>
      <c r="M345" s="367">
        <v>15</v>
      </c>
      <c r="N345" s="368"/>
      <c r="O345" s="105">
        <f>+L345/M345</f>
        <v>4000</v>
      </c>
      <c r="P345" s="64"/>
    </row>
    <row r="346" spans="2:16" ht="14.4" thickBot="1">
      <c r="B346" s="63"/>
      <c r="C346" s="369"/>
      <c r="D346" s="370"/>
      <c r="E346" s="370"/>
      <c r="F346" s="370"/>
      <c r="G346" s="408"/>
      <c r="H346" s="409"/>
      <c r="I346" s="408"/>
      <c r="J346" s="409"/>
      <c r="K346" s="408"/>
      <c r="L346" s="43"/>
      <c r="M346" s="410"/>
      <c r="N346" s="411"/>
      <c r="O346" s="125"/>
      <c r="P346" s="64"/>
    </row>
    <row r="347" spans="2:16" ht="14.4" thickBot="1">
      <c r="B347" s="63"/>
      <c r="C347" s="338" t="s">
        <v>37</v>
      </c>
      <c r="D347" s="339"/>
      <c r="E347" s="339"/>
      <c r="F347" s="339"/>
      <c r="G347" s="339"/>
      <c r="H347" s="339"/>
      <c r="I347" s="339"/>
      <c r="J347" s="339"/>
      <c r="K347" s="339"/>
      <c r="L347" s="339"/>
      <c r="M347" s="339"/>
      <c r="N347" s="340"/>
      <c r="O347" s="106">
        <f>SUM(O344:O346)</f>
        <v>11200</v>
      </c>
      <c r="P347" s="64"/>
    </row>
    <row r="348" spans="2:16">
      <c r="B348" s="63"/>
      <c r="C348" s="352" t="s">
        <v>38</v>
      </c>
      <c r="D348" s="353"/>
      <c r="E348" s="353"/>
      <c r="F348" s="353"/>
      <c r="G348" s="353"/>
      <c r="H348" s="353"/>
      <c r="I348" s="353"/>
      <c r="J348" s="353"/>
      <c r="K348" s="353"/>
      <c r="L348" s="353"/>
      <c r="M348" s="353"/>
      <c r="N348" s="353"/>
      <c r="O348" s="354"/>
      <c r="P348" s="64"/>
    </row>
    <row r="349" spans="2:16">
      <c r="B349" s="63"/>
      <c r="C349" s="355"/>
      <c r="D349" s="356"/>
      <c r="E349" s="356"/>
      <c r="F349" s="356"/>
      <c r="G349" s="356"/>
      <c r="H349" s="356"/>
      <c r="I349" s="356"/>
      <c r="J349" s="356"/>
      <c r="K349" s="356"/>
      <c r="L349" s="356"/>
      <c r="M349" s="356"/>
      <c r="N349" s="356"/>
      <c r="O349" s="357"/>
      <c r="P349" s="64"/>
    </row>
    <row r="350" spans="2:16" ht="14.4" thickBot="1">
      <c r="B350" s="63"/>
      <c r="C350" s="358"/>
      <c r="D350" s="359"/>
      <c r="E350" s="359"/>
      <c r="F350" s="359"/>
      <c r="G350" s="359"/>
      <c r="H350" s="359"/>
      <c r="I350" s="359"/>
      <c r="J350" s="359"/>
      <c r="K350" s="359"/>
      <c r="L350" s="359"/>
      <c r="M350" s="359"/>
      <c r="N350" s="359"/>
      <c r="O350" s="360"/>
      <c r="P350" s="64"/>
    </row>
    <row r="351" spans="2:16">
      <c r="B351" s="63"/>
      <c r="C351" s="373" t="s">
        <v>29</v>
      </c>
      <c r="D351" s="374"/>
      <c r="E351" s="374"/>
      <c r="F351" s="374"/>
      <c r="G351" s="374"/>
      <c r="H351" s="374"/>
      <c r="I351" s="374"/>
      <c r="J351" s="381"/>
      <c r="K351" s="131" t="s">
        <v>30</v>
      </c>
      <c r="L351" s="91" t="s">
        <v>6</v>
      </c>
      <c r="M351" s="382" t="s">
        <v>39</v>
      </c>
      <c r="N351" s="381"/>
      <c r="O351" s="92" t="s">
        <v>36</v>
      </c>
      <c r="P351" s="64"/>
    </row>
    <row r="352" spans="2:16">
      <c r="B352" s="63"/>
      <c r="C352" s="205" t="s">
        <v>159</v>
      </c>
      <c r="D352" s="206"/>
      <c r="E352" s="206"/>
      <c r="F352" s="206"/>
      <c r="G352" s="206"/>
      <c r="H352" s="206"/>
      <c r="I352" s="206"/>
      <c r="J352" s="213"/>
      <c r="K352" s="241" t="s">
        <v>152</v>
      </c>
      <c r="L352" s="242">
        <v>0.02</v>
      </c>
      <c r="M352" s="449">
        <v>66667</v>
      </c>
      <c r="N352" s="450"/>
      <c r="O352" s="105">
        <f>+M352*L352</f>
        <v>1333.34</v>
      </c>
      <c r="P352" s="64"/>
    </row>
    <row r="353" spans="2:16">
      <c r="B353" s="63"/>
      <c r="C353" s="32" t="s">
        <v>160</v>
      </c>
      <c r="D353" s="122"/>
      <c r="E353" s="122"/>
      <c r="F353" s="122"/>
      <c r="G353" s="122"/>
      <c r="H353" s="122"/>
      <c r="I353" s="122"/>
      <c r="J353" s="123"/>
      <c r="K353" s="126" t="s">
        <v>152</v>
      </c>
      <c r="L353" s="120">
        <v>0.02</v>
      </c>
      <c r="M353" s="449">
        <v>600000</v>
      </c>
      <c r="N353" s="450"/>
      <c r="O353" s="105">
        <f>+M353*L353</f>
        <v>12000</v>
      </c>
      <c r="P353" s="64"/>
    </row>
    <row r="354" spans="2:16" ht="14.4" thickBot="1">
      <c r="B354" s="63"/>
      <c r="C354" s="32" t="s">
        <v>151</v>
      </c>
      <c r="D354" s="122"/>
      <c r="E354" s="122"/>
      <c r="F354" s="122"/>
      <c r="G354" s="122"/>
      <c r="H354" s="122"/>
      <c r="I354" s="122"/>
      <c r="J354" s="123"/>
      <c r="K354" s="126" t="s">
        <v>64</v>
      </c>
      <c r="L354" s="243">
        <v>0.04</v>
      </c>
      <c r="M354" s="449"/>
      <c r="N354" s="450"/>
      <c r="O354" s="105">
        <f>+(O352+O353)*L354</f>
        <v>533.33360000000005</v>
      </c>
      <c r="P354" s="64"/>
    </row>
    <row r="355" spans="2:16" ht="14.4" thickBot="1">
      <c r="B355" s="63"/>
      <c r="C355" s="338" t="s">
        <v>37</v>
      </c>
      <c r="D355" s="339"/>
      <c r="E355" s="339"/>
      <c r="F355" s="339"/>
      <c r="G355" s="339"/>
      <c r="H355" s="339"/>
      <c r="I355" s="339"/>
      <c r="J355" s="339"/>
      <c r="K355" s="339"/>
      <c r="L355" s="339"/>
      <c r="M355" s="339"/>
      <c r="N355" s="340"/>
      <c r="O355" s="109">
        <f>SUM(O352:O354)</f>
        <v>13866.6736</v>
      </c>
      <c r="P355" s="64"/>
    </row>
    <row r="356" spans="2:16">
      <c r="B356" s="63"/>
      <c r="C356" s="352" t="s">
        <v>40</v>
      </c>
      <c r="D356" s="353"/>
      <c r="E356" s="353"/>
      <c r="F356" s="353"/>
      <c r="G356" s="353"/>
      <c r="H356" s="353"/>
      <c r="I356" s="353"/>
      <c r="J356" s="353"/>
      <c r="K356" s="353"/>
      <c r="L356" s="353"/>
      <c r="M356" s="353"/>
      <c r="N356" s="353"/>
      <c r="O356" s="354"/>
      <c r="P356" s="64"/>
    </row>
    <row r="357" spans="2:16">
      <c r="B357" s="63"/>
      <c r="C357" s="355"/>
      <c r="D357" s="356"/>
      <c r="E357" s="356"/>
      <c r="F357" s="356"/>
      <c r="G357" s="356"/>
      <c r="H357" s="356"/>
      <c r="I357" s="356"/>
      <c r="J357" s="356"/>
      <c r="K357" s="356"/>
      <c r="L357" s="356"/>
      <c r="M357" s="356"/>
      <c r="N357" s="356"/>
      <c r="O357" s="357"/>
      <c r="P357" s="64"/>
    </row>
    <row r="358" spans="2:16" ht="14.4" thickBot="1">
      <c r="B358" s="63"/>
      <c r="C358" s="358"/>
      <c r="D358" s="359"/>
      <c r="E358" s="359"/>
      <c r="F358" s="359"/>
      <c r="G358" s="359"/>
      <c r="H358" s="359"/>
      <c r="I358" s="359"/>
      <c r="J358" s="359"/>
      <c r="K358" s="359"/>
      <c r="L358" s="359"/>
      <c r="M358" s="359"/>
      <c r="N358" s="359"/>
      <c r="O358" s="360"/>
      <c r="P358" s="64"/>
    </row>
    <row r="359" spans="2:16" ht="16.2" customHeight="1">
      <c r="B359" s="63"/>
      <c r="C359" s="373" t="s">
        <v>41</v>
      </c>
      <c r="D359" s="374"/>
      <c r="E359" s="374"/>
      <c r="F359" s="374"/>
      <c r="G359" s="374"/>
      <c r="H359" s="374"/>
      <c r="I359" s="374"/>
      <c r="J359" s="91" t="s">
        <v>42</v>
      </c>
      <c r="K359" s="127" t="s">
        <v>43</v>
      </c>
      <c r="L359" s="94" t="s">
        <v>44</v>
      </c>
      <c r="M359" s="382" t="s">
        <v>45</v>
      </c>
      <c r="N359" s="381"/>
      <c r="O359" s="92" t="s">
        <v>36</v>
      </c>
      <c r="P359" s="64"/>
    </row>
    <row r="360" spans="2:16">
      <c r="B360" s="63"/>
      <c r="C360" s="377" t="s">
        <v>71</v>
      </c>
      <c r="D360" s="378"/>
      <c r="E360" s="378"/>
      <c r="F360" s="378"/>
      <c r="G360" s="378"/>
      <c r="H360" s="378"/>
      <c r="I360" s="378"/>
      <c r="J360" s="41">
        <v>0.1</v>
      </c>
      <c r="K360" s="42">
        <v>12</v>
      </c>
      <c r="L360" s="41" t="s">
        <v>154</v>
      </c>
      <c r="M360" s="453">
        <v>1800</v>
      </c>
      <c r="N360" s="454"/>
      <c r="O360" s="244">
        <f>M360*K360*J360</f>
        <v>2160</v>
      </c>
      <c r="P360" s="64"/>
    </row>
    <row r="361" spans="2:16" ht="14.4" thickBot="1">
      <c r="B361" s="63"/>
      <c r="C361" s="369"/>
      <c r="D361" s="370"/>
      <c r="E361" s="370"/>
      <c r="F361" s="370"/>
      <c r="G361" s="370"/>
      <c r="H361" s="370"/>
      <c r="I361" s="370"/>
      <c r="J361" s="34"/>
      <c r="K361" s="14"/>
      <c r="L361" s="34"/>
      <c r="M361" s="371"/>
      <c r="N361" s="372"/>
      <c r="O361" s="119"/>
      <c r="P361" s="64"/>
    </row>
    <row r="362" spans="2:16" ht="14.4" thickBot="1">
      <c r="B362" s="63"/>
      <c r="C362" s="338" t="s">
        <v>37</v>
      </c>
      <c r="D362" s="339"/>
      <c r="E362" s="339"/>
      <c r="F362" s="339"/>
      <c r="G362" s="339"/>
      <c r="H362" s="339"/>
      <c r="I362" s="339"/>
      <c r="J362" s="339"/>
      <c r="K362" s="339"/>
      <c r="L362" s="339"/>
      <c r="M362" s="339"/>
      <c r="N362" s="340"/>
      <c r="O362" s="106">
        <f>SUM(O360:O361)</f>
        <v>2160</v>
      </c>
      <c r="P362" s="64"/>
    </row>
    <row r="363" spans="2:16">
      <c r="B363" s="63"/>
      <c r="C363" s="352" t="s">
        <v>46</v>
      </c>
      <c r="D363" s="353"/>
      <c r="E363" s="353"/>
      <c r="F363" s="353"/>
      <c r="G363" s="353"/>
      <c r="H363" s="353"/>
      <c r="I363" s="353"/>
      <c r="J363" s="353"/>
      <c r="K363" s="353"/>
      <c r="L363" s="353"/>
      <c r="M363" s="353"/>
      <c r="N363" s="353"/>
      <c r="O363" s="354"/>
      <c r="P363" s="64"/>
    </row>
    <row r="364" spans="2:16">
      <c r="B364" s="63"/>
      <c r="C364" s="355"/>
      <c r="D364" s="356"/>
      <c r="E364" s="356"/>
      <c r="F364" s="356"/>
      <c r="G364" s="356"/>
      <c r="H364" s="356"/>
      <c r="I364" s="356"/>
      <c r="J364" s="356"/>
      <c r="K364" s="356"/>
      <c r="L364" s="356"/>
      <c r="M364" s="356"/>
      <c r="N364" s="356"/>
      <c r="O364" s="357"/>
      <c r="P364" s="64"/>
    </row>
    <row r="365" spans="2:16" ht="14.4" thickBot="1">
      <c r="B365" s="63"/>
      <c r="C365" s="358"/>
      <c r="D365" s="359"/>
      <c r="E365" s="359"/>
      <c r="F365" s="359"/>
      <c r="G365" s="359"/>
      <c r="H365" s="359"/>
      <c r="I365" s="359"/>
      <c r="J365" s="359"/>
      <c r="K365" s="359"/>
      <c r="L365" s="359"/>
      <c r="M365" s="359"/>
      <c r="N365" s="359"/>
      <c r="O365" s="360"/>
      <c r="P365" s="64"/>
    </row>
    <row r="366" spans="2:16" ht="29.4" customHeight="1">
      <c r="B366" s="63"/>
      <c r="C366" s="361" t="s">
        <v>47</v>
      </c>
      <c r="D366" s="362"/>
      <c r="E366" s="362"/>
      <c r="F366" s="362"/>
      <c r="G366" s="362"/>
      <c r="H366" s="362"/>
      <c r="I366" s="362"/>
      <c r="J366" s="111" t="s">
        <v>48</v>
      </c>
      <c r="K366" s="112" t="s">
        <v>49</v>
      </c>
      <c r="L366" s="113" t="s">
        <v>50</v>
      </c>
      <c r="M366" s="363" t="s">
        <v>35</v>
      </c>
      <c r="N366" s="364"/>
      <c r="O366" s="114" t="s">
        <v>36</v>
      </c>
      <c r="P366" s="64"/>
    </row>
    <row r="367" spans="2:16">
      <c r="B367" s="63"/>
      <c r="C367" s="40" t="s">
        <v>161</v>
      </c>
      <c r="D367" s="39"/>
      <c r="E367" s="39"/>
      <c r="F367" s="39"/>
      <c r="G367" s="39"/>
      <c r="H367" s="39"/>
      <c r="I367" s="39"/>
      <c r="J367" s="110">
        <v>320000</v>
      </c>
      <c r="K367" s="115">
        <v>1.8</v>
      </c>
      <c r="L367" s="116">
        <f>ROUND(K367*J367,2)</f>
        <v>576000</v>
      </c>
      <c r="M367" s="365">
        <v>8</v>
      </c>
      <c r="N367" s="366"/>
      <c r="O367" s="117">
        <f>+ROUND(L367/M367,2)</f>
        <v>72000</v>
      </c>
      <c r="P367" s="64"/>
    </row>
    <row r="368" spans="2:16">
      <c r="B368" s="63"/>
      <c r="C368" s="40"/>
      <c r="D368" s="39"/>
      <c r="E368" s="39"/>
      <c r="F368" s="39"/>
      <c r="G368" s="39"/>
      <c r="H368" s="39"/>
      <c r="I368" s="39"/>
      <c r="J368" s="110"/>
      <c r="K368" s="115"/>
      <c r="L368" s="116"/>
      <c r="M368" s="365"/>
      <c r="N368" s="366"/>
      <c r="O368" s="117"/>
      <c r="P368" s="64"/>
    </row>
    <row r="369" spans="2:16">
      <c r="B369" s="63"/>
      <c r="C369" s="40"/>
      <c r="D369" s="39"/>
      <c r="E369" s="39"/>
      <c r="F369" s="39"/>
      <c r="G369" s="39"/>
      <c r="H369" s="39"/>
      <c r="I369" s="39"/>
      <c r="J369" s="38"/>
      <c r="K369" s="37"/>
      <c r="L369" s="36"/>
      <c r="M369" s="367"/>
      <c r="N369" s="368"/>
      <c r="O369" s="35"/>
      <c r="P369" s="64"/>
    </row>
    <row r="370" spans="2:16" ht="14.4" thickBot="1">
      <c r="B370" s="63"/>
      <c r="C370" s="369"/>
      <c r="D370" s="370"/>
      <c r="E370" s="370"/>
      <c r="F370" s="370"/>
      <c r="G370" s="370"/>
      <c r="H370" s="370"/>
      <c r="I370" s="370"/>
      <c r="J370" s="34"/>
      <c r="K370" s="14"/>
      <c r="L370" s="34"/>
      <c r="M370" s="371"/>
      <c r="N370" s="372"/>
      <c r="O370" s="33"/>
      <c r="P370" s="64"/>
    </row>
    <row r="371" spans="2:16" ht="14.4" thickBot="1">
      <c r="B371" s="63"/>
      <c r="C371" s="338" t="s">
        <v>37</v>
      </c>
      <c r="D371" s="339"/>
      <c r="E371" s="339"/>
      <c r="F371" s="339"/>
      <c r="G371" s="339"/>
      <c r="H371" s="339"/>
      <c r="I371" s="339"/>
      <c r="J371" s="339"/>
      <c r="K371" s="339"/>
      <c r="L371" s="339"/>
      <c r="M371" s="339"/>
      <c r="N371" s="340"/>
      <c r="O371" s="109">
        <f>SUM(O367:O370)</f>
        <v>72000</v>
      </c>
      <c r="P371" s="64"/>
    </row>
    <row r="372" spans="2:16" ht="14.4" thickBot="1">
      <c r="B372" s="63"/>
      <c r="C372" s="18"/>
      <c r="O372" s="17"/>
      <c r="P372" s="64"/>
    </row>
    <row r="373" spans="2:16" ht="14.4" thickBot="1">
      <c r="B373" s="63"/>
      <c r="C373" s="341" t="s">
        <v>51</v>
      </c>
      <c r="D373" s="342"/>
      <c r="E373" s="342"/>
      <c r="F373" s="342"/>
      <c r="G373" s="342"/>
      <c r="H373" s="342"/>
      <c r="I373" s="342"/>
      <c r="J373" s="342"/>
      <c r="K373" s="342"/>
      <c r="L373" s="342"/>
      <c r="M373" s="342"/>
      <c r="N373" s="343"/>
      <c r="O373" s="118">
        <f>ROUND(O371+O362+O355+O347,2)</f>
        <v>99226.67</v>
      </c>
      <c r="P373" s="64"/>
    </row>
    <row r="374" spans="2:16">
      <c r="B374" s="63"/>
      <c r="C374" s="352" t="s">
        <v>52</v>
      </c>
      <c r="D374" s="353"/>
      <c r="E374" s="353"/>
      <c r="F374" s="353"/>
      <c r="G374" s="353"/>
      <c r="H374" s="353"/>
      <c r="I374" s="353"/>
      <c r="J374" s="353"/>
      <c r="K374" s="353"/>
      <c r="L374" s="353"/>
      <c r="M374" s="353"/>
      <c r="N374" s="353"/>
      <c r="O374" s="354"/>
      <c r="P374" s="64"/>
    </row>
    <row r="375" spans="2:16">
      <c r="B375" s="63"/>
      <c r="C375" s="355"/>
      <c r="D375" s="356"/>
      <c r="E375" s="356"/>
      <c r="F375" s="356"/>
      <c r="G375" s="356"/>
      <c r="H375" s="356"/>
      <c r="I375" s="356"/>
      <c r="J375" s="356"/>
      <c r="K375" s="356"/>
      <c r="L375" s="356"/>
      <c r="M375" s="356"/>
      <c r="N375" s="356"/>
      <c r="O375" s="357"/>
      <c r="P375" s="64"/>
    </row>
    <row r="376" spans="2:16" ht="14.4" thickBot="1">
      <c r="B376" s="63"/>
      <c r="C376" s="358"/>
      <c r="D376" s="359"/>
      <c r="E376" s="359"/>
      <c r="F376" s="359"/>
      <c r="G376" s="359"/>
      <c r="H376" s="359"/>
      <c r="I376" s="359"/>
      <c r="J376" s="359"/>
      <c r="K376" s="359"/>
      <c r="L376" s="359"/>
      <c r="M376" s="359"/>
      <c r="N376" s="359"/>
      <c r="O376" s="360"/>
      <c r="P376" s="64"/>
    </row>
    <row r="377" spans="2:16">
      <c r="B377" s="63"/>
      <c r="C377" s="373" t="s">
        <v>53</v>
      </c>
      <c r="D377" s="374"/>
      <c r="E377" s="374"/>
      <c r="F377" s="374"/>
      <c r="G377" s="374"/>
      <c r="H377" s="374"/>
      <c r="I377" s="374"/>
      <c r="J377" s="127"/>
      <c r="K377" s="128"/>
      <c r="L377" s="95" t="s">
        <v>54</v>
      </c>
      <c r="M377" s="375" t="s">
        <v>55</v>
      </c>
      <c r="N377" s="376"/>
      <c r="O377" s="97"/>
      <c r="P377" s="64"/>
    </row>
    <row r="378" spans="2:16">
      <c r="B378" s="63"/>
      <c r="C378" s="377" t="s">
        <v>12</v>
      </c>
      <c r="D378" s="378"/>
      <c r="E378" s="378"/>
      <c r="F378" s="378"/>
      <c r="G378" s="378"/>
      <c r="H378" s="378"/>
      <c r="I378" s="378"/>
      <c r="J378" s="31"/>
      <c r="K378" s="30"/>
      <c r="L378" s="27">
        <v>0.28999999999999998</v>
      </c>
      <c r="M378" s="348">
        <f>+ROUND(O373*L378,0)</f>
        <v>28776</v>
      </c>
      <c r="N378" s="349"/>
      <c r="O378" s="26"/>
      <c r="P378" s="64"/>
    </row>
    <row r="379" spans="2:16">
      <c r="B379" s="63"/>
      <c r="C379" s="32" t="s">
        <v>56</v>
      </c>
      <c r="D379" s="19"/>
      <c r="E379" s="19"/>
      <c r="F379" s="19"/>
      <c r="G379" s="19"/>
      <c r="H379" s="19"/>
      <c r="I379" s="19"/>
      <c r="J379" s="31"/>
      <c r="K379" s="30"/>
      <c r="L379" s="27">
        <v>0.01</v>
      </c>
      <c r="M379" s="348">
        <f>+ROUND(O373*L379,0)</f>
        <v>992</v>
      </c>
      <c r="N379" s="349"/>
      <c r="O379" s="26"/>
      <c r="P379" s="64"/>
    </row>
    <row r="380" spans="2:16" ht="14.4" thickBot="1">
      <c r="B380" s="63"/>
      <c r="C380" s="129" t="s">
        <v>57</v>
      </c>
      <c r="D380" s="130"/>
      <c r="E380" s="130"/>
      <c r="F380" s="130"/>
      <c r="G380" s="130"/>
      <c r="H380" s="130"/>
      <c r="I380" s="130"/>
      <c r="J380" s="29"/>
      <c r="K380" s="28"/>
      <c r="L380" s="27">
        <v>0.05</v>
      </c>
      <c r="M380" s="379">
        <f>+ROUND(O373*L380,0)</f>
        <v>4961</v>
      </c>
      <c r="N380" s="380"/>
      <c r="O380" s="26"/>
      <c r="P380" s="64"/>
    </row>
    <row r="381" spans="2:16" ht="14.4" thickBot="1">
      <c r="B381" s="63"/>
      <c r="C381" s="338" t="s">
        <v>37</v>
      </c>
      <c r="D381" s="339"/>
      <c r="E381" s="339"/>
      <c r="F381" s="339"/>
      <c r="G381" s="339"/>
      <c r="H381" s="339"/>
      <c r="I381" s="339"/>
      <c r="J381" s="339"/>
      <c r="K381" s="339"/>
      <c r="L381" s="339"/>
      <c r="M381" s="339"/>
      <c r="N381" s="340"/>
      <c r="O381" s="106">
        <f>SUM(M378:N380)</f>
        <v>34729</v>
      </c>
      <c r="P381" s="64"/>
    </row>
    <row r="382" spans="2:16" ht="14.4" thickBot="1">
      <c r="B382" s="63"/>
      <c r="C382" s="18"/>
      <c r="O382" s="17"/>
      <c r="P382" s="64"/>
    </row>
    <row r="383" spans="2:16" ht="14.4" thickBot="1">
      <c r="B383" s="63"/>
      <c r="C383" s="341" t="s">
        <v>58</v>
      </c>
      <c r="D383" s="342"/>
      <c r="E383" s="342"/>
      <c r="F383" s="342"/>
      <c r="G383" s="342"/>
      <c r="H383" s="342"/>
      <c r="I383" s="342"/>
      <c r="J383" s="342"/>
      <c r="K383" s="342"/>
      <c r="L383" s="342"/>
      <c r="M383" s="342"/>
      <c r="N383" s="343"/>
      <c r="O383" s="118">
        <f>+O381+O373</f>
        <v>133955.66999999998</v>
      </c>
      <c r="P383" s="64"/>
    </row>
    <row r="384" spans="2:16">
      <c r="B384" s="63"/>
      <c r="C384" s="25"/>
      <c r="D384" s="24"/>
      <c r="E384" s="24"/>
      <c r="F384" s="24"/>
      <c r="G384" s="24"/>
      <c r="H384" s="24"/>
      <c r="I384" s="24"/>
      <c r="J384" s="24"/>
      <c r="K384" s="24"/>
      <c r="L384" s="24"/>
      <c r="M384" s="24"/>
      <c r="N384" s="24"/>
      <c r="O384" s="23"/>
      <c r="P384" s="64"/>
    </row>
    <row r="385" spans="2:16">
      <c r="B385" s="63"/>
      <c r="C385" s="18"/>
      <c r="O385" s="17"/>
      <c r="P385" s="64"/>
    </row>
    <row r="386" spans="2:16">
      <c r="B386" s="63"/>
      <c r="C386" s="18"/>
      <c r="O386" s="17"/>
      <c r="P386" s="64"/>
    </row>
    <row r="387" spans="2:16" ht="18">
      <c r="B387" s="63"/>
      <c r="C387" s="18"/>
      <c r="H387" s="98" t="s">
        <v>60</v>
      </c>
      <c r="O387" s="17"/>
      <c r="P387" s="64"/>
    </row>
    <row r="388" spans="2:16" ht="18">
      <c r="B388" s="63"/>
      <c r="C388" s="22"/>
      <c r="D388" s="67"/>
      <c r="E388" s="67"/>
      <c r="F388" s="67"/>
      <c r="G388" s="67"/>
      <c r="H388" s="98"/>
      <c r="I388" s="67"/>
      <c r="J388" s="67"/>
      <c r="K388" s="67"/>
      <c r="L388" s="67"/>
      <c r="M388" s="67"/>
      <c r="N388" s="67"/>
      <c r="O388" s="21"/>
      <c r="P388" s="64"/>
    </row>
    <row r="389" spans="2:16" ht="18">
      <c r="B389" s="63"/>
      <c r="C389" s="22"/>
      <c r="D389" s="67"/>
      <c r="E389" s="67"/>
      <c r="F389" s="67"/>
      <c r="G389" s="67"/>
      <c r="H389" s="98"/>
      <c r="K389" s="67"/>
      <c r="L389" s="67"/>
      <c r="M389" s="67"/>
      <c r="N389" s="67"/>
      <c r="O389" s="21"/>
      <c r="P389" s="64"/>
    </row>
    <row r="390" spans="2:16" ht="18">
      <c r="B390" s="63"/>
      <c r="C390" s="20"/>
      <c r="D390" s="68"/>
      <c r="E390" s="68"/>
      <c r="F390" s="68"/>
      <c r="G390" s="68"/>
      <c r="H390" s="98" t="s">
        <v>61</v>
      </c>
      <c r="I390" s="68"/>
      <c r="J390" s="68"/>
      <c r="K390" s="68"/>
      <c r="L390" s="68"/>
      <c r="M390" s="68"/>
      <c r="N390" s="68"/>
      <c r="O390" s="16"/>
      <c r="P390" s="64"/>
    </row>
    <row r="391" spans="2:16" ht="18">
      <c r="B391" s="63"/>
      <c r="C391" s="18"/>
      <c r="H391" s="99" t="s">
        <v>72</v>
      </c>
      <c r="O391" s="17"/>
      <c r="P391" s="64"/>
    </row>
    <row r="392" spans="2:16" ht="18">
      <c r="B392" s="63"/>
      <c r="C392" s="15"/>
      <c r="D392" s="69"/>
      <c r="E392" s="69"/>
      <c r="H392" s="98" t="s">
        <v>62</v>
      </c>
      <c r="K392" s="100"/>
      <c r="L392" s="100"/>
      <c r="M392" s="100"/>
      <c r="N392" s="100"/>
      <c r="O392" s="101"/>
      <c r="P392" s="64"/>
    </row>
    <row r="393" spans="2:16" ht="16.2" thickBot="1">
      <c r="B393" s="63"/>
      <c r="C393" s="344"/>
      <c r="D393" s="345"/>
      <c r="E393" s="345"/>
      <c r="F393" s="14"/>
      <c r="G393" s="14"/>
      <c r="H393" s="14"/>
      <c r="I393" s="14"/>
      <c r="J393" s="14"/>
      <c r="K393" s="102"/>
      <c r="L393" s="102"/>
      <c r="M393" s="102"/>
      <c r="N393" s="102"/>
      <c r="O393" s="103"/>
      <c r="P393" s="64"/>
    </row>
    <row r="394" spans="2:16" ht="14.4" thickBot="1">
      <c r="B394" s="70"/>
      <c r="C394" s="71"/>
      <c r="D394" s="71"/>
      <c r="E394" s="71"/>
      <c r="F394" s="71"/>
      <c r="G394" s="71"/>
      <c r="H394" s="71"/>
      <c r="I394" s="71"/>
      <c r="J394" s="71"/>
      <c r="K394" s="71"/>
      <c r="L394" s="71"/>
      <c r="M394" s="71"/>
      <c r="N394" s="71"/>
      <c r="O394" s="71"/>
      <c r="P394" s="72"/>
    </row>
    <row r="395" spans="2:16" ht="14.4" thickTop="1"/>
    <row r="396" spans="2:16" ht="14.4" thickBot="1"/>
    <row r="397" spans="2:16" ht="14.4" thickTop="1">
      <c r="B397" s="412"/>
      <c r="C397" s="413"/>
      <c r="D397" s="413"/>
      <c r="E397" s="413"/>
      <c r="F397" s="413"/>
      <c r="G397" s="413"/>
      <c r="H397" s="413"/>
      <c r="I397" s="413"/>
      <c r="J397" s="413"/>
      <c r="K397" s="413"/>
      <c r="L397" s="413"/>
      <c r="M397" s="413"/>
      <c r="N397" s="413"/>
      <c r="O397" s="413"/>
      <c r="P397" s="414"/>
    </row>
    <row r="398" spans="2:16">
      <c r="B398" s="86"/>
      <c r="C398" s="415"/>
      <c r="D398" s="415"/>
      <c r="E398" s="415"/>
      <c r="F398" s="415"/>
      <c r="G398" s="180"/>
      <c r="P398" s="64"/>
    </row>
    <row r="399" spans="2:16">
      <c r="B399" s="86"/>
      <c r="C399" s="192"/>
      <c r="D399" s="190"/>
      <c r="E399" s="192"/>
      <c r="F399" s="190"/>
      <c r="G399" s="180"/>
      <c r="P399" s="64"/>
    </row>
    <row r="400" spans="2:16">
      <c r="B400" s="86"/>
      <c r="C400" s="189"/>
      <c r="D400" s="193"/>
      <c r="E400" s="189"/>
      <c r="F400" s="193"/>
      <c r="G400" s="180"/>
      <c r="P400" s="64"/>
    </row>
    <row r="401" spans="2:16" ht="14.4" thickBot="1">
      <c r="B401" s="63"/>
      <c r="P401" s="64"/>
    </row>
    <row r="402" spans="2:16">
      <c r="B402" s="63"/>
      <c r="C402" s="416"/>
      <c r="D402" s="417"/>
      <c r="E402" s="422"/>
      <c r="F402" s="422"/>
      <c r="G402" s="422"/>
      <c r="H402" s="422"/>
      <c r="I402" s="422"/>
      <c r="J402" s="422"/>
      <c r="K402" s="423"/>
      <c r="L402" s="424"/>
      <c r="M402" s="425"/>
      <c r="N402" s="425"/>
      <c r="O402" s="426"/>
      <c r="P402" s="64"/>
    </row>
    <row r="403" spans="2:16">
      <c r="B403" s="63"/>
      <c r="C403" s="418"/>
      <c r="D403" s="419"/>
      <c r="E403" s="430" t="s">
        <v>59</v>
      </c>
      <c r="F403" s="430"/>
      <c r="G403" s="430"/>
      <c r="H403" s="430"/>
      <c r="I403" s="430"/>
      <c r="J403" s="430"/>
      <c r="K403" s="431"/>
      <c r="L403" s="427"/>
      <c r="M403" s="428"/>
      <c r="N403" s="428"/>
      <c r="O403" s="429"/>
      <c r="P403" s="64"/>
    </row>
    <row r="404" spans="2:16">
      <c r="B404" s="63"/>
      <c r="C404" s="418"/>
      <c r="D404" s="419"/>
      <c r="E404" s="432"/>
      <c r="F404" s="432"/>
      <c r="G404" s="432"/>
      <c r="H404" s="432"/>
      <c r="I404" s="432"/>
      <c r="J404" s="432"/>
      <c r="K404" s="433"/>
      <c r="L404" s="434" t="s">
        <v>19</v>
      </c>
      <c r="M404" s="436"/>
      <c r="N404" s="437"/>
      <c r="O404" s="438"/>
      <c r="P404" s="64"/>
    </row>
    <row r="405" spans="2:16">
      <c r="B405" s="63"/>
      <c r="C405" s="418"/>
      <c r="D405" s="419"/>
      <c r="E405" s="430"/>
      <c r="F405" s="430"/>
      <c r="G405" s="430"/>
      <c r="H405" s="430"/>
      <c r="I405" s="430"/>
      <c r="J405" s="430"/>
      <c r="K405" s="431"/>
      <c r="L405" s="435"/>
      <c r="M405" s="439"/>
      <c r="N405" s="440"/>
      <c r="O405" s="441"/>
      <c r="P405" s="64"/>
    </row>
    <row r="406" spans="2:16">
      <c r="B406" s="63"/>
      <c r="C406" s="418"/>
      <c r="D406" s="419"/>
      <c r="E406" s="442"/>
      <c r="F406" s="442"/>
      <c r="G406" s="442"/>
      <c r="H406" s="442"/>
      <c r="I406" s="442"/>
      <c r="J406" s="442"/>
      <c r="K406" s="443"/>
      <c r="L406" s="434" t="s">
        <v>20</v>
      </c>
      <c r="M406" s="434">
        <v>6</v>
      </c>
      <c r="N406" s="434" t="s">
        <v>21</v>
      </c>
      <c r="O406" s="445">
        <v>38</v>
      </c>
      <c r="P406" s="64"/>
    </row>
    <row r="407" spans="2:16">
      <c r="B407" s="63"/>
      <c r="C407" s="418"/>
      <c r="D407" s="419"/>
      <c r="E407" s="442"/>
      <c r="F407" s="442"/>
      <c r="G407" s="442"/>
      <c r="H407" s="442"/>
      <c r="I407" s="442"/>
      <c r="J407" s="442"/>
      <c r="K407" s="443"/>
      <c r="L407" s="444"/>
      <c r="M407" s="444"/>
      <c r="N407" s="444"/>
      <c r="O407" s="446"/>
      <c r="P407" s="64"/>
    </row>
    <row r="408" spans="2:16">
      <c r="B408" s="63"/>
      <c r="C408" s="420"/>
      <c r="D408" s="421"/>
      <c r="E408" s="447" t="s">
        <v>22</v>
      </c>
      <c r="F408" s="447"/>
      <c r="G408" s="447"/>
      <c r="H408" s="447"/>
      <c r="I408" s="447"/>
      <c r="J408" s="447"/>
      <c r="K408" s="448"/>
      <c r="L408" s="444"/>
      <c r="M408" s="444"/>
      <c r="N408" s="444"/>
      <c r="O408" s="446"/>
      <c r="P408" s="64"/>
    </row>
    <row r="409" spans="2:16" ht="14.4" thickBot="1">
      <c r="B409" s="63"/>
      <c r="C409" s="60"/>
      <c r="D409" s="59"/>
      <c r="E409" s="59"/>
      <c r="F409" s="59"/>
      <c r="G409" s="59"/>
      <c r="H409" s="59"/>
      <c r="I409" s="59"/>
      <c r="J409" s="59"/>
      <c r="K409" s="59"/>
      <c r="L409" s="59"/>
      <c r="M409" s="58"/>
      <c r="N409" s="58"/>
      <c r="O409" s="57"/>
      <c r="P409" s="64"/>
    </row>
    <row r="410" spans="2:16">
      <c r="B410" s="63"/>
      <c r="C410" s="56"/>
      <c r="D410" s="55"/>
      <c r="E410" s="55"/>
      <c r="F410" s="55"/>
      <c r="G410" s="55"/>
      <c r="H410" s="55"/>
      <c r="I410" s="55"/>
      <c r="J410" s="55"/>
      <c r="K410" s="55"/>
      <c r="L410" s="54" t="s">
        <v>23</v>
      </c>
      <c r="M410" s="53" t="s">
        <v>24</v>
      </c>
      <c r="N410" s="53" t="s">
        <v>25</v>
      </c>
      <c r="O410" s="52" t="s">
        <v>26</v>
      </c>
      <c r="P410" s="64"/>
    </row>
    <row r="411" spans="2:16">
      <c r="B411" s="63"/>
      <c r="C411" s="20"/>
      <c r="D411" s="132"/>
      <c r="E411" s="132"/>
      <c r="F411" s="132"/>
      <c r="G411" s="132"/>
      <c r="H411" s="132"/>
      <c r="I411" s="132"/>
      <c r="J411" s="132"/>
      <c r="K411" s="132"/>
      <c r="L411" s="66"/>
      <c r="M411" s="51">
        <v>29</v>
      </c>
      <c r="N411" s="51">
        <v>7</v>
      </c>
      <c r="O411" s="50">
        <v>2026</v>
      </c>
      <c r="P411" s="64"/>
    </row>
    <row r="412" spans="2:16">
      <c r="B412" s="63"/>
      <c r="C412" s="49"/>
      <c r="D412" s="48"/>
      <c r="E412" s="48"/>
      <c r="F412" s="48"/>
      <c r="G412" s="48"/>
      <c r="H412" s="48"/>
      <c r="I412" s="48"/>
      <c r="J412" s="48"/>
      <c r="K412" s="48"/>
      <c r="L412" s="48"/>
      <c r="M412" s="48"/>
      <c r="N412" s="48"/>
      <c r="O412" s="47"/>
      <c r="P412" s="64"/>
    </row>
    <row r="413" spans="2:16" ht="14.4" thickBot="1">
      <c r="B413" s="63"/>
      <c r="C413" s="129"/>
      <c r="D413" s="130"/>
      <c r="E413" s="130"/>
      <c r="F413" s="130"/>
      <c r="G413" s="130"/>
      <c r="H413" s="130"/>
      <c r="I413" s="130"/>
      <c r="J413" s="130"/>
      <c r="K413" s="130"/>
      <c r="L413" s="130"/>
      <c r="M413" s="130"/>
      <c r="N413" s="130"/>
      <c r="O413" s="46"/>
      <c r="P413" s="64"/>
    </row>
    <row r="414" spans="2:16" ht="14.4" thickBot="1">
      <c r="B414" s="63"/>
      <c r="C414" s="25"/>
      <c r="D414" s="24"/>
      <c r="E414" s="24"/>
      <c r="F414" s="24"/>
      <c r="G414" s="24"/>
      <c r="H414" s="24"/>
      <c r="K414" s="24"/>
      <c r="L414" s="24"/>
      <c r="M414" s="24"/>
      <c r="N414" s="24"/>
      <c r="O414" s="23"/>
      <c r="P414" s="64"/>
    </row>
    <row r="415" spans="2:16">
      <c r="B415" s="63"/>
      <c r="C415" s="387" t="s">
        <v>27</v>
      </c>
      <c r="D415" s="388"/>
      <c r="E415" s="388"/>
      <c r="F415" s="388"/>
      <c r="G415" s="388"/>
      <c r="H415" s="388"/>
      <c r="I415" s="388"/>
      <c r="J415" s="388"/>
      <c r="K415" s="388"/>
      <c r="L415" s="388"/>
      <c r="M415" s="388"/>
      <c r="N415" s="388"/>
      <c r="O415" s="389"/>
      <c r="P415" s="64"/>
    </row>
    <row r="416" spans="2:16" ht="14.4" thickBot="1">
      <c r="B416" s="63"/>
      <c r="C416" s="18"/>
      <c r="O416" s="17"/>
      <c r="P416" s="64"/>
    </row>
    <row r="417" spans="2:16">
      <c r="B417" s="63"/>
      <c r="C417" s="87" t="s">
        <v>28</v>
      </c>
      <c r="D417" s="390" t="s">
        <v>29</v>
      </c>
      <c r="E417" s="391"/>
      <c r="F417" s="391"/>
      <c r="G417" s="391"/>
      <c r="H417" s="391"/>
      <c r="I417" s="391"/>
      <c r="J417" s="391"/>
      <c r="K417" s="391"/>
      <c r="L417" s="392"/>
      <c r="M417" s="393" t="s">
        <v>30</v>
      </c>
      <c r="N417" s="394"/>
      <c r="O417" s="87" t="s">
        <v>6</v>
      </c>
      <c r="P417" s="64"/>
    </row>
    <row r="418" spans="2:16" ht="14.4" thickBot="1">
      <c r="B418" s="63"/>
      <c r="C418" s="88">
        <f>+'PRESUPUESTO OFICIAL (Entidad)'!D21</f>
        <v>2.02</v>
      </c>
      <c r="D418" s="457" t="str">
        <f>+'PRESUPUESTO OFICIAL (Entidad)'!E21</f>
        <v xml:space="preserve">Concreto 3000 PSI para estructura </v>
      </c>
      <c r="E418" s="396"/>
      <c r="F418" s="396"/>
      <c r="G418" s="396"/>
      <c r="H418" s="396"/>
      <c r="I418" s="396"/>
      <c r="J418" s="396"/>
      <c r="K418" s="396"/>
      <c r="L418" s="397"/>
      <c r="M418" s="457" t="str">
        <f>+'PRESUPUESTO OFICIAL (Entidad)'!F21</f>
        <v>M3</v>
      </c>
      <c r="N418" s="397"/>
      <c r="O418" s="89">
        <f>+'PRESUPUESTO OFICIAL (Entidad)'!G21</f>
        <v>5</v>
      </c>
      <c r="P418" s="64"/>
    </row>
    <row r="419" spans="2:16">
      <c r="B419" s="63"/>
      <c r="C419" s="352" t="s">
        <v>31</v>
      </c>
      <c r="D419" s="353"/>
      <c r="E419" s="353"/>
      <c r="F419" s="353"/>
      <c r="G419" s="353"/>
      <c r="H419" s="353"/>
      <c r="I419" s="353"/>
      <c r="J419" s="353"/>
      <c r="K419" s="353"/>
      <c r="L419" s="353"/>
      <c r="M419" s="353"/>
      <c r="N419" s="353"/>
      <c r="O419" s="354"/>
      <c r="P419" s="64"/>
    </row>
    <row r="420" spans="2:16">
      <c r="B420" s="63"/>
      <c r="C420" s="355"/>
      <c r="D420" s="356"/>
      <c r="E420" s="356"/>
      <c r="F420" s="356"/>
      <c r="G420" s="356"/>
      <c r="H420" s="356"/>
      <c r="I420" s="356"/>
      <c r="J420" s="356"/>
      <c r="K420" s="356"/>
      <c r="L420" s="356"/>
      <c r="M420" s="356"/>
      <c r="N420" s="356"/>
      <c r="O420" s="357"/>
      <c r="P420" s="64"/>
    </row>
    <row r="421" spans="2:16" ht="14.4" thickBot="1">
      <c r="B421" s="63"/>
      <c r="C421" s="358"/>
      <c r="D421" s="359"/>
      <c r="E421" s="359"/>
      <c r="F421" s="359"/>
      <c r="G421" s="359"/>
      <c r="H421" s="359"/>
      <c r="I421" s="359"/>
      <c r="J421" s="359"/>
      <c r="K421" s="359"/>
      <c r="L421" s="359"/>
      <c r="M421" s="359"/>
      <c r="N421" s="359"/>
      <c r="O421" s="360"/>
      <c r="P421" s="64"/>
    </row>
    <row r="422" spans="2:16">
      <c r="B422" s="63"/>
      <c r="C422" s="373" t="s">
        <v>29</v>
      </c>
      <c r="D422" s="398"/>
      <c r="E422" s="398"/>
      <c r="F422" s="398"/>
      <c r="G422" s="399"/>
      <c r="H422" s="382" t="s">
        <v>32</v>
      </c>
      <c r="I422" s="398"/>
      <c r="J422" s="400" t="s">
        <v>33</v>
      </c>
      <c r="K422" s="401"/>
      <c r="L422" s="91" t="s">
        <v>34</v>
      </c>
      <c r="M422" s="382" t="s">
        <v>35</v>
      </c>
      <c r="N422" s="381"/>
      <c r="O422" s="92" t="s">
        <v>36</v>
      </c>
      <c r="P422" s="64"/>
    </row>
    <row r="423" spans="2:16">
      <c r="B423" s="63"/>
      <c r="C423" s="377" t="s">
        <v>63</v>
      </c>
      <c r="D423" s="378"/>
      <c r="E423" s="378"/>
      <c r="F423" s="378"/>
      <c r="G423" s="402"/>
      <c r="H423" s="403"/>
      <c r="I423" s="402"/>
      <c r="J423" s="404" t="s">
        <v>64</v>
      </c>
      <c r="K423" s="405"/>
      <c r="L423" s="104">
        <f>+O451</f>
        <v>115200</v>
      </c>
      <c r="M423" s="406">
        <v>0.1</v>
      </c>
      <c r="N423" s="407"/>
      <c r="O423" s="105">
        <f>+ROUND(L423*M423,0)</f>
        <v>11520</v>
      </c>
      <c r="P423" s="64"/>
    </row>
    <row r="424" spans="2:16">
      <c r="B424" s="63"/>
      <c r="C424" s="32" t="s">
        <v>157</v>
      </c>
      <c r="D424" s="122"/>
      <c r="E424" s="122"/>
      <c r="F424" s="122"/>
      <c r="G424" s="123"/>
      <c r="H424" s="45"/>
      <c r="I424" s="123"/>
      <c r="J424" s="404" t="s">
        <v>158</v>
      </c>
      <c r="K424" s="405"/>
      <c r="L424" s="104">
        <v>60000</v>
      </c>
      <c r="M424" s="367">
        <v>15</v>
      </c>
      <c r="N424" s="368"/>
      <c r="O424" s="105">
        <f>+L424/M424</f>
        <v>4000</v>
      </c>
      <c r="P424" s="64"/>
    </row>
    <row r="425" spans="2:16" ht="14.4" thickBot="1">
      <c r="B425" s="63"/>
      <c r="C425" s="207" t="s">
        <v>162</v>
      </c>
      <c r="D425" s="208"/>
      <c r="E425" s="208"/>
      <c r="F425" s="208"/>
      <c r="G425" s="212"/>
      <c r="H425" s="409"/>
      <c r="I425" s="408"/>
      <c r="J425" s="371" t="s">
        <v>158</v>
      </c>
      <c r="K425" s="372"/>
      <c r="L425" s="245">
        <v>40000</v>
      </c>
      <c r="M425" s="410">
        <v>15</v>
      </c>
      <c r="N425" s="411"/>
      <c r="O425" s="105">
        <f>+L425/M425</f>
        <v>2666.6666666666665</v>
      </c>
      <c r="P425" s="64"/>
    </row>
    <row r="426" spans="2:16" ht="14.4" thickBot="1">
      <c r="B426" s="63"/>
      <c r="C426" s="338" t="s">
        <v>37</v>
      </c>
      <c r="D426" s="339"/>
      <c r="E426" s="339"/>
      <c r="F426" s="339"/>
      <c r="G426" s="339"/>
      <c r="H426" s="339"/>
      <c r="I426" s="339"/>
      <c r="J426" s="339"/>
      <c r="K426" s="339"/>
      <c r="L426" s="339"/>
      <c r="M426" s="339"/>
      <c r="N426" s="340"/>
      <c r="O426" s="106">
        <f>SUM(O423:O425)</f>
        <v>18186.666666666668</v>
      </c>
      <c r="P426" s="64"/>
    </row>
    <row r="427" spans="2:16">
      <c r="B427" s="63"/>
      <c r="C427" s="352" t="s">
        <v>38</v>
      </c>
      <c r="D427" s="353"/>
      <c r="E427" s="353"/>
      <c r="F427" s="353"/>
      <c r="G427" s="353"/>
      <c r="H427" s="353"/>
      <c r="I427" s="353"/>
      <c r="J427" s="353"/>
      <c r="K427" s="353"/>
      <c r="L427" s="353"/>
      <c r="M427" s="353"/>
      <c r="N427" s="353"/>
      <c r="O427" s="354"/>
      <c r="P427" s="64"/>
    </row>
    <row r="428" spans="2:16">
      <c r="B428" s="63"/>
      <c r="C428" s="355"/>
      <c r="D428" s="356"/>
      <c r="E428" s="356"/>
      <c r="F428" s="356"/>
      <c r="G428" s="356"/>
      <c r="H428" s="356"/>
      <c r="I428" s="356"/>
      <c r="J428" s="356"/>
      <c r="K428" s="356"/>
      <c r="L428" s="356"/>
      <c r="M428" s="356"/>
      <c r="N428" s="356"/>
      <c r="O428" s="357"/>
      <c r="P428" s="64"/>
    </row>
    <row r="429" spans="2:16" ht="14.4" thickBot="1">
      <c r="B429" s="63"/>
      <c r="C429" s="358"/>
      <c r="D429" s="359"/>
      <c r="E429" s="359"/>
      <c r="F429" s="359"/>
      <c r="G429" s="359"/>
      <c r="H429" s="359"/>
      <c r="I429" s="359"/>
      <c r="J429" s="359"/>
      <c r="K429" s="359"/>
      <c r="L429" s="359"/>
      <c r="M429" s="359"/>
      <c r="N429" s="359"/>
      <c r="O429" s="360"/>
      <c r="P429" s="64"/>
    </row>
    <row r="430" spans="2:16">
      <c r="B430" s="63"/>
      <c r="C430" s="373" t="s">
        <v>29</v>
      </c>
      <c r="D430" s="374"/>
      <c r="E430" s="374"/>
      <c r="F430" s="374"/>
      <c r="G430" s="374"/>
      <c r="H430" s="374"/>
      <c r="I430" s="374"/>
      <c r="J430" s="381"/>
      <c r="K430" s="131" t="s">
        <v>30</v>
      </c>
      <c r="L430" s="91" t="s">
        <v>6</v>
      </c>
      <c r="M430" s="382" t="s">
        <v>39</v>
      </c>
      <c r="N430" s="381"/>
      <c r="O430" s="92" t="s">
        <v>36</v>
      </c>
      <c r="P430" s="64"/>
    </row>
    <row r="431" spans="2:16">
      <c r="B431" s="63"/>
      <c r="C431" s="205" t="s">
        <v>163</v>
      </c>
      <c r="D431" s="206"/>
      <c r="E431" s="206"/>
      <c r="F431" s="206"/>
      <c r="G431" s="206"/>
      <c r="H431" s="206"/>
      <c r="I431" s="206"/>
      <c r="J431" s="213"/>
      <c r="K431" s="241" t="s">
        <v>73</v>
      </c>
      <c r="L431" s="242">
        <v>0.5</v>
      </c>
      <c r="M431" s="449">
        <v>22000</v>
      </c>
      <c r="N431" s="450"/>
      <c r="O431" s="105">
        <f>+M431*L431</f>
        <v>11000</v>
      </c>
      <c r="P431" s="64"/>
    </row>
    <row r="432" spans="2:16">
      <c r="B432" s="63"/>
      <c r="C432" s="32" t="s">
        <v>164</v>
      </c>
      <c r="D432" s="122"/>
      <c r="E432" s="122"/>
      <c r="F432" s="122"/>
      <c r="G432" s="122"/>
      <c r="H432" s="122"/>
      <c r="I432" s="122"/>
      <c r="J432" s="123"/>
      <c r="K432" s="126" t="s">
        <v>165</v>
      </c>
      <c r="L432" s="120">
        <v>0.23</v>
      </c>
      <c r="M432" s="449">
        <v>4000</v>
      </c>
      <c r="N432" s="450"/>
      <c r="O432" s="105">
        <f t="shared" ref="O432:O433" si="0">+M432*L432</f>
        <v>920</v>
      </c>
      <c r="P432" s="64"/>
    </row>
    <row r="433" spans="2:16">
      <c r="B433" s="63"/>
      <c r="C433" s="32" t="s">
        <v>160</v>
      </c>
      <c r="D433" s="122"/>
      <c r="E433" s="122"/>
      <c r="F433" s="122"/>
      <c r="G433" s="122"/>
      <c r="H433" s="122"/>
      <c r="I433" s="122"/>
      <c r="J433" s="123"/>
      <c r="K433" s="126" t="s">
        <v>113</v>
      </c>
      <c r="L433" s="120">
        <v>1.05</v>
      </c>
      <c r="M433" s="449">
        <v>600000</v>
      </c>
      <c r="N433" s="450"/>
      <c r="O433" s="105">
        <f t="shared" si="0"/>
        <v>630000</v>
      </c>
      <c r="P433" s="64"/>
    </row>
    <row r="434" spans="2:16" ht="14.4" thickBot="1">
      <c r="B434" s="63"/>
      <c r="C434" s="32" t="s">
        <v>151</v>
      </c>
      <c r="D434" s="122"/>
      <c r="E434" s="122"/>
      <c r="F434" s="122"/>
      <c r="G434" s="122"/>
      <c r="H434" s="122"/>
      <c r="I434" s="122"/>
      <c r="J434" s="123"/>
      <c r="K434" s="126" t="s">
        <v>64</v>
      </c>
      <c r="L434" s="243">
        <v>0.04</v>
      </c>
      <c r="M434" s="449"/>
      <c r="N434" s="450"/>
      <c r="O434" s="105">
        <f>+(O431+O432+O433)*L434</f>
        <v>25676.799999999999</v>
      </c>
      <c r="P434" s="64"/>
    </row>
    <row r="435" spans="2:16" ht="14.4" thickBot="1">
      <c r="B435" s="63"/>
      <c r="C435" s="338" t="s">
        <v>37</v>
      </c>
      <c r="D435" s="339"/>
      <c r="E435" s="339"/>
      <c r="F435" s="339"/>
      <c r="G435" s="339"/>
      <c r="H435" s="339"/>
      <c r="I435" s="339"/>
      <c r="J435" s="339"/>
      <c r="K435" s="339"/>
      <c r="L435" s="339"/>
      <c r="M435" s="339"/>
      <c r="N435" s="340"/>
      <c r="O435" s="109">
        <f>SUM(O431:O434)</f>
        <v>667596.80000000005</v>
      </c>
      <c r="P435" s="64"/>
    </row>
    <row r="436" spans="2:16">
      <c r="B436" s="63"/>
      <c r="C436" s="352" t="s">
        <v>40</v>
      </c>
      <c r="D436" s="353"/>
      <c r="E436" s="353"/>
      <c r="F436" s="353"/>
      <c r="G436" s="353"/>
      <c r="H436" s="353"/>
      <c r="I436" s="353"/>
      <c r="J436" s="353"/>
      <c r="K436" s="353"/>
      <c r="L436" s="353"/>
      <c r="M436" s="353"/>
      <c r="N436" s="353"/>
      <c r="O436" s="354"/>
      <c r="P436" s="64"/>
    </row>
    <row r="437" spans="2:16">
      <c r="B437" s="63"/>
      <c r="C437" s="355"/>
      <c r="D437" s="356"/>
      <c r="E437" s="356"/>
      <c r="F437" s="356"/>
      <c r="G437" s="356"/>
      <c r="H437" s="356"/>
      <c r="I437" s="356"/>
      <c r="J437" s="356"/>
      <c r="K437" s="356"/>
      <c r="L437" s="356"/>
      <c r="M437" s="356"/>
      <c r="N437" s="356"/>
      <c r="O437" s="357"/>
      <c r="P437" s="64"/>
    </row>
    <row r="438" spans="2:16" ht="14.4" thickBot="1">
      <c r="B438" s="63"/>
      <c r="C438" s="358"/>
      <c r="D438" s="359"/>
      <c r="E438" s="359"/>
      <c r="F438" s="359"/>
      <c r="G438" s="359"/>
      <c r="H438" s="359"/>
      <c r="I438" s="359"/>
      <c r="J438" s="359"/>
      <c r="K438" s="359"/>
      <c r="L438" s="359"/>
      <c r="M438" s="359"/>
      <c r="N438" s="359"/>
      <c r="O438" s="360"/>
      <c r="P438" s="64"/>
    </row>
    <row r="439" spans="2:16">
      <c r="B439" s="63"/>
      <c r="C439" s="373" t="s">
        <v>41</v>
      </c>
      <c r="D439" s="374"/>
      <c r="E439" s="374"/>
      <c r="F439" s="374"/>
      <c r="G439" s="374"/>
      <c r="H439" s="374"/>
      <c r="I439" s="374"/>
      <c r="J439" s="91" t="s">
        <v>42</v>
      </c>
      <c r="K439" s="127" t="s">
        <v>43</v>
      </c>
      <c r="L439" s="94" t="s">
        <v>44</v>
      </c>
      <c r="M439" s="382" t="s">
        <v>45</v>
      </c>
      <c r="N439" s="381"/>
      <c r="O439" s="92" t="s">
        <v>36</v>
      </c>
      <c r="P439" s="64"/>
    </row>
    <row r="440" spans="2:16">
      <c r="B440" s="63"/>
      <c r="C440" s="377" t="s">
        <v>71</v>
      </c>
      <c r="D440" s="378"/>
      <c r="E440" s="378"/>
      <c r="F440" s="378"/>
      <c r="G440" s="378"/>
      <c r="H440" s="378"/>
      <c r="I440" s="378"/>
      <c r="J440" s="41">
        <v>1</v>
      </c>
      <c r="K440" s="42">
        <v>12</v>
      </c>
      <c r="L440" s="41" t="s">
        <v>154</v>
      </c>
      <c r="M440" s="453">
        <v>1800</v>
      </c>
      <c r="N440" s="454"/>
      <c r="O440" s="244">
        <f>M440*K440*J440</f>
        <v>21600</v>
      </c>
      <c r="P440" s="64"/>
    </row>
    <row r="441" spans="2:16" ht="14.4" thickBot="1">
      <c r="B441" s="63"/>
      <c r="C441" s="369"/>
      <c r="D441" s="370"/>
      <c r="E441" s="370"/>
      <c r="F441" s="370"/>
      <c r="G441" s="370"/>
      <c r="H441" s="370"/>
      <c r="I441" s="370"/>
      <c r="J441" s="34"/>
      <c r="K441" s="14"/>
      <c r="L441" s="34"/>
      <c r="M441" s="371"/>
      <c r="N441" s="372"/>
      <c r="O441" s="119"/>
      <c r="P441" s="64"/>
    </row>
    <row r="442" spans="2:16" ht="14.4" thickBot="1">
      <c r="B442" s="63"/>
      <c r="C442" s="338" t="s">
        <v>37</v>
      </c>
      <c r="D442" s="339"/>
      <c r="E442" s="339"/>
      <c r="F442" s="339"/>
      <c r="G442" s="339"/>
      <c r="H442" s="339"/>
      <c r="I442" s="339"/>
      <c r="J442" s="339"/>
      <c r="K442" s="339"/>
      <c r="L442" s="339"/>
      <c r="M442" s="339"/>
      <c r="N442" s="340"/>
      <c r="O442" s="106">
        <f>SUM(O440:O441)</f>
        <v>21600</v>
      </c>
      <c r="P442" s="64"/>
    </row>
    <row r="443" spans="2:16">
      <c r="B443" s="63"/>
      <c r="C443" s="352" t="s">
        <v>46</v>
      </c>
      <c r="D443" s="353"/>
      <c r="E443" s="353"/>
      <c r="F443" s="353"/>
      <c r="G443" s="353"/>
      <c r="H443" s="353"/>
      <c r="I443" s="353"/>
      <c r="J443" s="353"/>
      <c r="K443" s="353"/>
      <c r="L443" s="353"/>
      <c r="M443" s="353"/>
      <c r="N443" s="353"/>
      <c r="O443" s="354"/>
      <c r="P443" s="64"/>
    </row>
    <row r="444" spans="2:16">
      <c r="B444" s="63"/>
      <c r="C444" s="355"/>
      <c r="D444" s="356"/>
      <c r="E444" s="356"/>
      <c r="F444" s="356"/>
      <c r="G444" s="356"/>
      <c r="H444" s="356"/>
      <c r="I444" s="356"/>
      <c r="J444" s="356"/>
      <c r="K444" s="356"/>
      <c r="L444" s="356"/>
      <c r="M444" s="356"/>
      <c r="N444" s="356"/>
      <c r="O444" s="357"/>
      <c r="P444" s="64"/>
    </row>
    <row r="445" spans="2:16" ht="14.4" thickBot="1">
      <c r="B445" s="63"/>
      <c r="C445" s="358"/>
      <c r="D445" s="359"/>
      <c r="E445" s="359"/>
      <c r="F445" s="359"/>
      <c r="G445" s="359"/>
      <c r="H445" s="359"/>
      <c r="I445" s="359"/>
      <c r="J445" s="359"/>
      <c r="K445" s="359"/>
      <c r="L445" s="359"/>
      <c r="M445" s="359"/>
      <c r="N445" s="359"/>
      <c r="O445" s="360"/>
      <c r="P445" s="64"/>
    </row>
    <row r="446" spans="2:16" ht="26.4" customHeight="1">
      <c r="B446" s="63"/>
      <c r="C446" s="361" t="s">
        <v>47</v>
      </c>
      <c r="D446" s="362"/>
      <c r="E446" s="362"/>
      <c r="F446" s="362"/>
      <c r="G446" s="362"/>
      <c r="H446" s="362"/>
      <c r="I446" s="362"/>
      <c r="J446" s="111" t="s">
        <v>48</v>
      </c>
      <c r="K446" s="112" t="s">
        <v>49</v>
      </c>
      <c r="L446" s="113" t="s">
        <v>50</v>
      </c>
      <c r="M446" s="363" t="s">
        <v>35</v>
      </c>
      <c r="N446" s="364"/>
      <c r="O446" s="114" t="s">
        <v>36</v>
      </c>
      <c r="P446" s="64"/>
    </row>
    <row r="447" spans="2:16">
      <c r="B447" s="63"/>
      <c r="C447" s="40" t="s">
        <v>69</v>
      </c>
      <c r="D447" s="39"/>
      <c r="E447" s="39"/>
      <c r="F447" s="39"/>
      <c r="G447" s="39"/>
      <c r="H447" s="39"/>
      <c r="I447" s="39"/>
      <c r="J447" s="110">
        <v>320000</v>
      </c>
      <c r="K447" s="115">
        <v>1.8</v>
      </c>
      <c r="L447" s="116">
        <f>ROUND(K447*J447,2)</f>
        <v>576000</v>
      </c>
      <c r="M447" s="365">
        <v>5</v>
      </c>
      <c r="N447" s="366"/>
      <c r="O447" s="117">
        <f>+ROUND(L447/M447,2)</f>
        <v>115200</v>
      </c>
      <c r="P447" s="64"/>
    </row>
    <row r="448" spans="2:16">
      <c r="B448" s="63"/>
      <c r="C448" s="40"/>
      <c r="D448" s="39"/>
      <c r="E448" s="39"/>
      <c r="F448" s="39"/>
      <c r="G448" s="39"/>
      <c r="H448" s="39"/>
      <c r="I448" s="39"/>
      <c r="J448" s="110"/>
      <c r="K448" s="115"/>
      <c r="L448" s="116"/>
      <c r="M448" s="365"/>
      <c r="N448" s="366"/>
      <c r="O448" s="117"/>
      <c r="P448" s="64"/>
    </row>
    <row r="449" spans="2:16">
      <c r="B449" s="63"/>
      <c r="C449" s="40"/>
      <c r="D449" s="39"/>
      <c r="E449" s="39"/>
      <c r="F449" s="39"/>
      <c r="G449" s="39"/>
      <c r="H449" s="39"/>
      <c r="I449" s="39"/>
      <c r="J449" s="38"/>
      <c r="K449" s="37"/>
      <c r="L449" s="36"/>
      <c r="M449" s="367"/>
      <c r="N449" s="368"/>
      <c r="O449" s="35"/>
      <c r="P449" s="64"/>
    </row>
    <row r="450" spans="2:16" ht="14.4" thickBot="1">
      <c r="B450" s="63"/>
      <c r="C450" s="369"/>
      <c r="D450" s="370"/>
      <c r="E450" s="370"/>
      <c r="F450" s="370"/>
      <c r="G450" s="370"/>
      <c r="H450" s="370"/>
      <c r="I450" s="370"/>
      <c r="J450" s="34"/>
      <c r="K450" s="14"/>
      <c r="L450" s="34"/>
      <c r="M450" s="371"/>
      <c r="N450" s="372"/>
      <c r="O450" s="33"/>
      <c r="P450" s="64"/>
    </row>
    <row r="451" spans="2:16" ht="14.4" thickBot="1">
      <c r="B451" s="63"/>
      <c r="C451" s="338" t="s">
        <v>37</v>
      </c>
      <c r="D451" s="339"/>
      <c r="E451" s="339"/>
      <c r="F451" s="339"/>
      <c r="G451" s="339"/>
      <c r="H451" s="339"/>
      <c r="I451" s="339"/>
      <c r="J451" s="339"/>
      <c r="K451" s="339"/>
      <c r="L451" s="339"/>
      <c r="M451" s="339"/>
      <c r="N451" s="340"/>
      <c r="O451" s="109">
        <f>SUM(O447:O450)</f>
        <v>115200</v>
      </c>
      <c r="P451" s="64"/>
    </row>
    <row r="452" spans="2:16" ht="14.4" thickBot="1">
      <c r="B452" s="63"/>
      <c r="C452" s="18"/>
      <c r="O452" s="17"/>
      <c r="P452" s="64"/>
    </row>
    <row r="453" spans="2:16" ht="14.4" thickBot="1">
      <c r="B453" s="63"/>
      <c r="C453" s="341" t="s">
        <v>51</v>
      </c>
      <c r="D453" s="342"/>
      <c r="E453" s="342"/>
      <c r="F453" s="342"/>
      <c r="G453" s="342"/>
      <c r="H453" s="342"/>
      <c r="I453" s="342"/>
      <c r="J453" s="342"/>
      <c r="K453" s="342"/>
      <c r="L453" s="342"/>
      <c r="M453" s="342"/>
      <c r="N453" s="343"/>
      <c r="O453" s="118">
        <f>ROUND(O451+O442+O435+O426,2)</f>
        <v>822583.47</v>
      </c>
      <c r="P453" s="64"/>
    </row>
    <row r="454" spans="2:16">
      <c r="B454" s="63"/>
      <c r="C454" s="352" t="s">
        <v>52</v>
      </c>
      <c r="D454" s="353"/>
      <c r="E454" s="353"/>
      <c r="F454" s="353"/>
      <c r="G454" s="353"/>
      <c r="H454" s="353"/>
      <c r="I454" s="353"/>
      <c r="J454" s="353"/>
      <c r="K454" s="353"/>
      <c r="L454" s="353"/>
      <c r="M454" s="353"/>
      <c r="N454" s="353"/>
      <c r="O454" s="354"/>
      <c r="P454" s="64"/>
    </row>
    <row r="455" spans="2:16">
      <c r="B455" s="63"/>
      <c r="C455" s="355"/>
      <c r="D455" s="356"/>
      <c r="E455" s="356"/>
      <c r="F455" s="356"/>
      <c r="G455" s="356"/>
      <c r="H455" s="356"/>
      <c r="I455" s="356"/>
      <c r="J455" s="356"/>
      <c r="K455" s="356"/>
      <c r="L455" s="356"/>
      <c r="M455" s="356"/>
      <c r="N455" s="356"/>
      <c r="O455" s="357"/>
      <c r="P455" s="64"/>
    </row>
    <row r="456" spans="2:16" ht="14.4" thickBot="1">
      <c r="B456" s="63"/>
      <c r="C456" s="358"/>
      <c r="D456" s="359"/>
      <c r="E456" s="359"/>
      <c r="F456" s="359"/>
      <c r="G456" s="359"/>
      <c r="H456" s="359"/>
      <c r="I456" s="359"/>
      <c r="J456" s="359"/>
      <c r="K456" s="359"/>
      <c r="L456" s="359"/>
      <c r="M456" s="359"/>
      <c r="N456" s="359"/>
      <c r="O456" s="360"/>
      <c r="P456" s="64"/>
    </row>
    <row r="457" spans="2:16">
      <c r="B457" s="63"/>
      <c r="C457" s="373" t="s">
        <v>53</v>
      </c>
      <c r="D457" s="374"/>
      <c r="E457" s="374"/>
      <c r="F457" s="374"/>
      <c r="G457" s="374"/>
      <c r="H457" s="374"/>
      <c r="I457" s="374"/>
      <c r="J457" s="127"/>
      <c r="K457" s="128"/>
      <c r="L457" s="95" t="s">
        <v>54</v>
      </c>
      <c r="M457" s="375" t="s">
        <v>55</v>
      </c>
      <c r="N457" s="376"/>
      <c r="O457" s="97"/>
      <c r="P457" s="64"/>
    </row>
    <row r="458" spans="2:16">
      <c r="B458" s="63"/>
      <c r="C458" s="377" t="s">
        <v>12</v>
      </c>
      <c r="D458" s="378"/>
      <c r="E458" s="378"/>
      <c r="F458" s="378"/>
      <c r="G458" s="378"/>
      <c r="H458" s="378"/>
      <c r="I458" s="378"/>
      <c r="J458" s="31"/>
      <c r="K458" s="30"/>
      <c r="L458" s="27">
        <v>0.28999999999999998</v>
      </c>
      <c r="M458" s="348">
        <f>+ROUND(O453*L458,0)</f>
        <v>238549</v>
      </c>
      <c r="N458" s="349"/>
      <c r="O458" s="26"/>
      <c r="P458" s="64"/>
    </row>
    <row r="459" spans="2:16">
      <c r="B459" s="63"/>
      <c r="C459" s="32" t="s">
        <v>56</v>
      </c>
      <c r="D459" s="19"/>
      <c r="E459" s="19"/>
      <c r="F459" s="19"/>
      <c r="G459" s="19"/>
      <c r="H459" s="19"/>
      <c r="I459" s="19"/>
      <c r="J459" s="31"/>
      <c r="K459" s="30"/>
      <c r="L459" s="27">
        <v>0.01</v>
      </c>
      <c r="M459" s="348">
        <f>+ROUND(O453*L459,0)</f>
        <v>8226</v>
      </c>
      <c r="N459" s="349"/>
      <c r="O459" s="26"/>
      <c r="P459" s="64"/>
    </row>
    <row r="460" spans="2:16" ht="14.4" thickBot="1">
      <c r="B460" s="63"/>
      <c r="C460" s="129" t="s">
        <v>57</v>
      </c>
      <c r="D460" s="130"/>
      <c r="E460" s="130"/>
      <c r="F460" s="130"/>
      <c r="G460" s="130"/>
      <c r="H460" s="130"/>
      <c r="I460" s="130"/>
      <c r="J460" s="29"/>
      <c r="K460" s="28"/>
      <c r="L460" s="27">
        <v>0.05</v>
      </c>
      <c r="M460" s="379">
        <f>+ROUND(O453*L460,0)</f>
        <v>41129</v>
      </c>
      <c r="N460" s="380"/>
      <c r="O460" s="26"/>
      <c r="P460" s="64"/>
    </row>
    <row r="461" spans="2:16" ht="14.4" thickBot="1">
      <c r="B461" s="63"/>
      <c r="C461" s="338" t="s">
        <v>37</v>
      </c>
      <c r="D461" s="339"/>
      <c r="E461" s="339"/>
      <c r="F461" s="339"/>
      <c r="G461" s="339"/>
      <c r="H461" s="339"/>
      <c r="I461" s="339"/>
      <c r="J461" s="339"/>
      <c r="K461" s="339"/>
      <c r="L461" s="339"/>
      <c r="M461" s="339"/>
      <c r="N461" s="340"/>
      <c r="O461" s="106">
        <f>SUM(M458:N460)</f>
        <v>287904</v>
      </c>
      <c r="P461" s="64"/>
    </row>
    <row r="462" spans="2:16" ht="14.4" thickBot="1">
      <c r="B462" s="63"/>
      <c r="C462" s="18"/>
      <c r="O462" s="17"/>
      <c r="P462" s="64"/>
    </row>
    <row r="463" spans="2:16" ht="14.4" thickBot="1">
      <c r="B463" s="63"/>
      <c r="C463" s="341" t="s">
        <v>58</v>
      </c>
      <c r="D463" s="342"/>
      <c r="E463" s="342"/>
      <c r="F463" s="342"/>
      <c r="G463" s="342"/>
      <c r="H463" s="342"/>
      <c r="I463" s="342"/>
      <c r="J463" s="342"/>
      <c r="K463" s="342"/>
      <c r="L463" s="342"/>
      <c r="M463" s="342"/>
      <c r="N463" s="343"/>
      <c r="O463" s="118">
        <f>+O461+O453</f>
        <v>1110487.47</v>
      </c>
      <c r="P463" s="64"/>
    </row>
    <row r="464" spans="2:16">
      <c r="B464" s="63"/>
      <c r="C464" s="25"/>
      <c r="D464" s="24"/>
      <c r="E464" s="24"/>
      <c r="F464" s="24"/>
      <c r="G464" s="24"/>
      <c r="H464" s="24"/>
      <c r="I464" s="24"/>
      <c r="J464" s="24"/>
      <c r="K464" s="24"/>
      <c r="L464" s="24"/>
      <c r="M464" s="24"/>
      <c r="N464" s="24"/>
      <c r="O464" s="23"/>
      <c r="P464" s="64"/>
    </row>
    <row r="465" spans="2:16">
      <c r="B465" s="63"/>
      <c r="C465" s="18"/>
      <c r="O465" s="17"/>
      <c r="P465" s="64"/>
    </row>
    <row r="466" spans="2:16">
      <c r="B466" s="63"/>
      <c r="C466" s="18"/>
      <c r="O466" s="17"/>
      <c r="P466" s="64"/>
    </row>
    <row r="467" spans="2:16" ht="18">
      <c r="B467" s="63"/>
      <c r="C467" s="18"/>
      <c r="H467" s="98" t="s">
        <v>60</v>
      </c>
      <c r="O467" s="17"/>
      <c r="P467" s="64"/>
    </row>
    <row r="468" spans="2:16" ht="18">
      <c r="B468" s="63"/>
      <c r="C468" s="22"/>
      <c r="D468" s="67"/>
      <c r="E468" s="67"/>
      <c r="F468" s="67"/>
      <c r="G468" s="67"/>
      <c r="H468" s="98"/>
      <c r="I468" s="67"/>
      <c r="J468" s="67"/>
      <c r="K468" s="67"/>
      <c r="L468" s="67"/>
      <c r="M468" s="67"/>
      <c r="N468" s="67"/>
      <c r="O468" s="21"/>
      <c r="P468" s="64"/>
    </row>
    <row r="469" spans="2:16" ht="18">
      <c r="B469" s="63"/>
      <c r="C469" s="22"/>
      <c r="D469" s="67"/>
      <c r="E469" s="67"/>
      <c r="F469" s="67"/>
      <c r="G469" s="67"/>
      <c r="H469" s="98"/>
      <c r="K469" s="67"/>
      <c r="L469" s="67"/>
      <c r="M469" s="67"/>
      <c r="N469" s="67"/>
      <c r="O469" s="21"/>
      <c r="P469" s="64"/>
    </row>
    <row r="470" spans="2:16" ht="18">
      <c r="B470" s="63"/>
      <c r="C470" s="20"/>
      <c r="D470" s="68"/>
      <c r="E470" s="68"/>
      <c r="F470" s="68"/>
      <c r="G470" s="68"/>
      <c r="H470" s="98" t="s">
        <v>61</v>
      </c>
      <c r="I470" s="68"/>
      <c r="J470" s="68"/>
      <c r="K470" s="68"/>
      <c r="L470" s="68"/>
      <c r="M470" s="68"/>
      <c r="N470" s="68"/>
      <c r="O470" s="16"/>
      <c r="P470" s="64"/>
    </row>
    <row r="471" spans="2:16" ht="18">
      <c r="B471" s="63"/>
      <c r="C471" s="18"/>
      <c r="H471" s="99" t="s">
        <v>72</v>
      </c>
      <c r="O471" s="17"/>
      <c r="P471" s="64"/>
    </row>
    <row r="472" spans="2:16" ht="18">
      <c r="B472" s="63"/>
      <c r="C472" s="15"/>
      <c r="D472" s="69"/>
      <c r="E472" s="69"/>
      <c r="H472" s="98" t="s">
        <v>62</v>
      </c>
      <c r="K472" s="100"/>
      <c r="L472" s="100"/>
      <c r="M472" s="100"/>
      <c r="N472" s="100"/>
      <c r="O472" s="101"/>
      <c r="P472" s="64"/>
    </row>
    <row r="473" spans="2:16" ht="16.2" thickBot="1">
      <c r="B473" s="63"/>
      <c r="C473" s="344"/>
      <c r="D473" s="345"/>
      <c r="E473" s="345"/>
      <c r="F473" s="14"/>
      <c r="G473" s="14"/>
      <c r="H473" s="14"/>
      <c r="I473" s="14"/>
      <c r="J473" s="14"/>
      <c r="K473" s="102"/>
      <c r="L473" s="102"/>
      <c r="M473" s="102"/>
      <c r="N473" s="102"/>
      <c r="O473" s="103"/>
      <c r="P473" s="64"/>
    </row>
    <row r="474" spans="2:16" ht="14.4" thickBot="1">
      <c r="B474" s="70"/>
      <c r="C474" s="71"/>
      <c r="D474" s="71"/>
      <c r="E474" s="71"/>
      <c r="F474" s="71"/>
      <c r="G474" s="71"/>
      <c r="H474" s="71"/>
      <c r="I474" s="71"/>
      <c r="J474" s="71"/>
      <c r="K474" s="71"/>
      <c r="L474" s="71"/>
      <c r="M474" s="71"/>
      <c r="N474" s="71"/>
      <c r="O474" s="71"/>
      <c r="P474" s="72"/>
    </row>
    <row r="475" spans="2:16" ht="14.4" thickTop="1"/>
    <row r="476" spans="2:16" ht="14.4" thickBot="1"/>
    <row r="477" spans="2:16" ht="14.4" thickTop="1">
      <c r="B477" s="412"/>
      <c r="C477" s="413"/>
      <c r="D477" s="413"/>
      <c r="E477" s="413"/>
      <c r="F477" s="413"/>
      <c r="G477" s="413"/>
      <c r="H477" s="413"/>
      <c r="I477" s="413"/>
      <c r="J477" s="413"/>
      <c r="K477" s="413"/>
      <c r="L477" s="413"/>
      <c r="M477" s="413"/>
      <c r="N477" s="413"/>
      <c r="O477" s="413"/>
      <c r="P477" s="414"/>
    </row>
    <row r="478" spans="2:16">
      <c r="B478" s="86"/>
      <c r="C478" s="415"/>
      <c r="D478" s="415"/>
      <c r="E478" s="415"/>
      <c r="F478" s="415"/>
      <c r="G478" s="180"/>
      <c r="P478" s="64"/>
    </row>
    <row r="479" spans="2:16">
      <c r="B479" s="86"/>
      <c r="C479" s="192"/>
      <c r="D479" s="190"/>
      <c r="E479" s="192"/>
      <c r="F479" s="190"/>
      <c r="G479" s="180"/>
      <c r="P479" s="64"/>
    </row>
    <row r="480" spans="2:16">
      <c r="B480" s="86"/>
      <c r="C480" s="189"/>
      <c r="D480" s="193"/>
      <c r="E480" s="189"/>
      <c r="F480" s="193"/>
      <c r="G480" s="180"/>
      <c r="P480" s="64"/>
    </row>
    <row r="481" spans="2:16" ht="14.4" thickBot="1">
      <c r="B481" s="63"/>
      <c r="P481" s="64"/>
    </row>
    <row r="482" spans="2:16">
      <c r="B482" s="63"/>
      <c r="C482" s="416"/>
      <c r="D482" s="417"/>
      <c r="E482" s="422"/>
      <c r="F482" s="422"/>
      <c r="G482" s="422"/>
      <c r="H482" s="422"/>
      <c r="I482" s="422"/>
      <c r="J482" s="422"/>
      <c r="K482" s="423"/>
      <c r="L482" s="424"/>
      <c r="M482" s="425"/>
      <c r="N482" s="425"/>
      <c r="O482" s="426"/>
      <c r="P482" s="64"/>
    </row>
    <row r="483" spans="2:16">
      <c r="B483" s="63"/>
      <c r="C483" s="418"/>
      <c r="D483" s="419"/>
      <c r="E483" s="430" t="s">
        <v>59</v>
      </c>
      <c r="F483" s="430"/>
      <c r="G483" s="430"/>
      <c r="H483" s="430"/>
      <c r="I483" s="430"/>
      <c r="J483" s="430"/>
      <c r="K483" s="431"/>
      <c r="L483" s="427"/>
      <c r="M483" s="428"/>
      <c r="N483" s="428"/>
      <c r="O483" s="429"/>
      <c r="P483" s="64"/>
    </row>
    <row r="484" spans="2:16">
      <c r="B484" s="63"/>
      <c r="C484" s="418"/>
      <c r="D484" s="419"/>
      <c r="E484" s="432"/>
      <c r="F484" s="432"/>
      <c r="G484" s="432"/>
      <c r="H484" s="432"/>
      <c r="I484" s="432"/>
      <c r="J484" s="432"/>
      <c r="K484" s="433"/>
      <c r="L484" s="434" t="s">
        <v>19</v>
      </c>
      <c r="M484" s="436"/>
      <c r="N484" s="437"/>
      <c r="O484" s="438"/>
      <c r="P484" s="64"/>
    </row>
    <row r="485" spans="2:16">
      <c r="B485" s="63"/>
      <c r="C485" s="418"/>
      <c r="D485" s="419"/>
      <c r="E485" s="430"/>
      <c r="F485" s="430"/>
      <c r="G485" s="430"/>
      <c r="H485" s="430"/>
      <c r="I485" s="430"/>
      <c r="J485" s="430"/>
      <c r="K485" s="431"/>
      <c r="L485" s="435"/>
      <c r="M485" s="439"/>
      <c r="N485" s="440"/>
      <c r="O485" s="441"/>
      <c r="P485" s="64"/>
    </row>
    <row r="486" spans="2:16">
      <c r="B486" s="63"/>
      <c r="C486" s="418"/>
      <c r="D486" s="419"/>
      <c r="E486" s="442"/>
      <c r="F486" s="442"/>
      <c r="G486" s="442"/>
      <c r="H486" s="442"/>
      <c r="I486" s="442"/>
      <c r="J486" s="442"/>
      <c r="K486" s="443"/>
      <c r="L486" s="434" t="s">
        <v>20</v>
      </c>
      <c r="M486" s="434">
        <v>7</v>
      </c>
      <c r="N486" s="434" t="s">
        <v>21</v>
      </c>
      <c r="O486" s="445">
        <v>38</v>
      </c>
      <c r="P486" s="64"/>
    </row>
    <row r="487" spans="2:16">
      <c r="B487" s="63"/>
      <c r="C487" s="418"/>
      <c r="D487" s="419"/>
      <c r="E487" s="442"/>
      <c r="F487" s="442"/>
      <c r="G487" s="442"/>
      <c r="H487" s="442"/>
      <c r="I487" s="442"/>
      <c r="J487" s="442"/>
      <c r="K487" s="443"/>
      <c r="L487" s="444"/>
      <c r="M487" s="444"/>
      <c r="N487" s="444"/>
      <c r="O487" s="446"/>
      <c r="P487" s="64"/>
    </row>
    <row r="488" spans="2:16">
      <c r="B488" s="63"/>
      <c r="C488" s="420"/>
      <c r="D488" s="421"/>
      <c r="E488" s="447" t="s">
        <v>22</v>
      </c>
      <c r="F488" s="447"/>
      <c r="G488" s="447"/>
      <c r="H488" s="447"/>
      <c r="I488" s="447"/>
      <c r="J488" s="447"/>
      <c r="K488" s="448"/>
      <c r="L488" s="444"/>
      <c r="M488" s="444"/>
      <c r="N488" s="444"/>
      <c r="O488" s="446"/>
      <c r="P488" s="64"/>
    </row>
    <row r="489" spans="2:16" ht="14.4" thickBot="1">
      <c r="B489" s="63"/>
      <c r="C489" s="60"/>
      <c r="D489" s="59"/>
      <c r="E489" s="59"/>
      <c r="F489" s="59"/>
      <c r="G489" s="59"/>
      <c r="H489" s="59"/>
      <c r="I489" s="59"/>
      <c r="J489" s="59"/>
      <c r="K489" s="59"/>
      <c r="L489" s="59"/>
      <c r="M489" s="58"/>
      <c r="N489" s="58"/>
      <c r="O489" s="57"/>
      <c r="P489" s="64"/>
    </row>
    <row r="490" spans="2:16">
      <c r="B490" s="63"/>
      <c r="C490" s="56"/>
      <c r="D490" s="55"/>
      <c r="E490" s="55"/>
      <c r="F490" s="55"/>
      <c r="G490" s="55"/>
      <c r="H490" s="55"/>
      <c r="I490" s="55"/>
      <c r="J490" s="55"/>
      <c r="K490" s="55"/>
      <c r="L490" s="54" t="s">
        <v>23</v>
      </c>
      <c r="M490" s="53" t="s">
        <v>24</v>
      </c>
      <c r="N490" s="53" t="s">
        <v>25</v>
      </c>
      <c r="O490" s="52" t="s">
        <v>26</v>
      </c>
      <c r="P490" s="64"/>
    </row>
    <row r="491" spans="2:16">
      <c r="B491" s="63"/>
      <c r="C491" s="20"/>
      <c r="D491" s="132"/>
      <c r="E491" s="132"/>
      <c r="F491" s="132"/>
      <c r="G491" s="132"/>
      <c r="H491" s="132"/>
      <c r="I491" s="132"/>
      <c r="J491" s="132"/>
      <c r="K491" s="132"/>
      <c r="L491" s="66"/>
      <c r="M491" s="51">
        <v>29</v>
      </c>
      <c r="N491" s="51">
        <v>7</v>
      </c>
      <c r="O491" s="50">
        <v>2026</v>
      </c>
      <c r="P491" s="64"/>
    </row>
    <row r="492" spans="2:16">
      <c r="B492" s="63"/>
      <c r="C492" s="49"/>
      <c r="D492" s="48"/>
      <c r="E492" s="48"/>
      <c r="F492" s="48"/>
      <c r="G492" s="48"/>
      <c r="H492" s="48"/>
      <c r="I492" s="48"/>
      <c r="J492" s="48"/>
      <c r="K492" s="48"/>
      <c r="L492" s="48"/>
      <c r="M492" s="48"/>
      <c r="N492" s="48"/>
      <c r="O492" s="47"/>
      <c r="P492" s="64"/>
    </row>
    <row r="493" spans="2:16" ht="14.4" thickBot="1">
      <c r="B493" s="63"/>
      <c r="C493" s="129"/>
      <c r="D493" s="130"/>
      <c r="E493" s="130"/>
      <c r="F493" s="130"/>
      <c r="G493" s="130"/>
      <c r="H493" s="130"/>
      <c r="I493" s="130"/>
      <c r="J493" s="130"/>
      <c r="K493" s="130"/>
      <c r="L493" s="130"/>
      <c r="M493" s="130"/>
      <c r="N493" s="130"/>
      <c r="O493" s="46"/>
      <c r="P493" s="64"/>
    </row>
    <row r="494" spans="2:16" ht="14.4" thickBot="1">
      <c r="B494" s="63"/>
      <c r="C494" s="25"/>
      <c r="D494" s="24"/>
      <c r="E494" s="24"/>
      <c r="F494" s="24"/>
      <c r="G494" s="24"/>
      <c r="H494" s="24"/>
      <c r="K494" s="24"/>
      <c r="L494" s="24"/>
      <c r="M494" s="24"/>
      <c r="N494" s="24"/>
      <c r="O494" s="23"/>
      <c r="P494" s="64"/>
    </row>
    <row r="495" spans="2:16">
      <c r="B495" s="63"/>
      <c r="C495" s="387" t="s">
        <v>27</v>
      </c>
      <c r="D495" s="388"/>
      <c r="E495" s="388"/>
      <c r="F495" s="388"/>
      <c r="G495" s="388"/>
      <c r="H495" s="388"/>
      <c r="I495" s="388"/>
      <c r="J495" s="388"/>
      <c r="K495" s="388"/>
      <c r="L495" s="388"/>
      <c r="M495" s="388"/>
      <c r="N495" s="388"/>
      <c r="O495" s="389"/>
      <c r="P495" s="64"/>
    </row>
    <row r="496" spans="2:16" ht="14.4" thickBot="1">
      <c r="B496" s="63"/>
      <c r="C496" s="18"/>
      <c r="O496" s="17"/>
      <c r="P496" s="64"/>
    </row>
    <row r="497" spans="2:16">
      <c r="B497" s="63"/>
      <c r="C497" s="87" t="s">
        <v>28</v>
      </c>
      <c r="D497" s="390" t="s">
        <v>29</v>
      </c>
      <c r="E497" s="391"/>
      <c r="F497" s="391"/>
      <c r="G497" s="391"/>
      <c r="H497" s="391"/>
      <c r="I497" s="391"/>
      <c r="J497" s="391"/>
      <c r="K497" s="391"/>
      <c r="L497" s="392"/>
      <c r="M497" s="393" t="s">
        <v>30</v>
      </c>
      <c r="N497" s="394"/>
      <c r="O497" s="87" t="s">
        <v>6</v>
      </c>
      <c r="P497" s="64"/>
    </row>
    <row r="498" spans="2:16" ht="14.4" thickBot="1">
      <c r="B498" s="63"/>
      <c r="C498" s="88">
        <f>+'PRESUPUESTO OFICIAL (Entidad)'!D22</f>
        <v>2.0299999999999998</v>
      </c>
      <c r="D498" s="457" t="str">
        <f>+'PRESUPUESTO OFICIAL (Entidad)'!E22</f>
        <v>Placa fácil en Bloquelon</v>
      </c>
      <c r="E498" s="396"/>
      <c r="F498" s="396"/>
      <c r="G498" s="396"/>
      <c r="H498" s="396"/>
      <c r="I498" s="396"/>
      <c r="J498" s="396"/>
      <c r="K498" s="396"/>
      <c r="L498" s="397"/>
      <c r="M498" s="457" t="str">
        <f>+'PRESUPUESTO OFICIAL (Entidad)'!F22</f>
        <v>M2</v>
      </c>
      <c r="N498" s="397"/>
      <c r="O498" s="89">
        <f>+'PRESUPUESTO OFICIAL (Entidad)'!G22</f>
        <v>16</v>
      </c>
      <c r="P498" s="64"/>
    </row>
    <row r="499" spans="2:16">
      <c r="B499" s="63"/>
      <c r="C499" s="352" t="s">
        <v>31</v>
      </c>
      <c r="D499" s="353"/>
      <c r="E499" s="353"/>
      <c r="F499" s="353"/>
      <c r="G499" s="353"/>
      <c r="H499" s="353"/>
      <c r="I499" s="353"/>
      <c r="J499" s="353"/>
      <c r="K499" s="353"/>
      <c r="L499" s="353"/>
      <c r="M499" s="353"/>
      <c r="N499" s="353"/>
      <c r="O499" s="354"/>
      <c r="P499" s="64"/>
    </row>
    <row r="500" spans="2:16">
      <c r="B500" s="63"/>
      <c r="C500" s="355"/>
      <c r="D500" s="356"/>
      <c r="E500" s="356"/>
      <c r="F500" s="356"/>
      <c r="G500" s="356"/>
      <c r="H500" s="356"/>
      <c r="I500" s="356"/>
      <c r="J500" s="356"/>
      <c r="K500" s="356"/>
      <c r="L500" s="356"/>
      <c r="M500" s="356"/>
      <c r="N500" s="356"/>
      <c r="O500" s="357"/>
      <c r="P500" s="64"/>
    </row>
    <row r="501" spans="2:16" ht="14.4" thickBot="1">
      <c r="B501" s="63"/>
      <c r="C501" s="358"/>
      <c r="D501" s="359"/>
      <c r="E501" s="359"/>
      <c r="F501" s="359"/>
      <c r="G501" s="359"/>
      <c r="H501" s="359"/>
      <c r="I501" s="359"/>
      <c r="J501" s="359"/>
      <c r="K501" s="359"/>
      <c r="L501" s="359"/>
      <c r="M501" s="359"/>
      <c r="N501" s="359"/>
      <c r="O501" s="360"/>
      <c r="P501" s="64"/>
    </row>
    <row r="502" spans="2:16">
      <c r="B502" s="63"/>
      <c r="C502" s="373" t="s">
        <v>29</v>
      </c>
      <c r="D502" s="398"/>
      <c r="E502" s="398"/>
      <c r="F502" s="398"/>
      <c r="G502" s="399"/>
      <c r="H502" s="382" t="s">
        <v>32</v>
      </c>
      <c r="I502" s="398"/>
      <c r="J502" s="400" t="s">
        <v>33</v>
      </c>
      <c r="K502" s="401"/>
      <c r="L502" s="91" t="s">
        <v>34</v>
      </c>
      <c r="M502" s="382" t="s">
        <v>35</v>
      </c>
      <c r="N502" s="381"/>
      <c r="O502" s="92" t="s">
        <v>36</v>
      </c>
      <c r="P502" s="64"/>
    </row>
    <row r="503" spans="2:16">
      <c r="B503" s="63"/>
      <c r="C503" s="377" t="s">
        <v>63</v>
      </c>
      <c r="D503" s="378"/>
      <c r="E503" s="378"/>
      <c r="F503" s="378"/>
      <c r="G503" s="402"/>
      <c r="H503" s="403"/>
      <c r="I503" s="402"/>
      <c r="J503" s="404" t="s">
        <v>64</v>
      </c>
      <c r="K503" s="405"/>
      <c r="L503" s="104">
        <f>+O533</f>
        <v>32400</v>
      </c>
      <c r="M503" s="406">
        <v>0.1</v>
      </c>
      <c r="N503" s="407"/>
      <c r="O503" s="105">
        <f>+ROUND(L503*M503,0)</f>
        <v>3240</v>
      </c>
      <c r="P503" s="64"/>
    </row>
    <row r="504" spans="2:16">
      <c r="B504" s="63"/>
      <c r="C504" s="32"/>
      <c r="D504" s="19"/>
      <c r="E504" s="19"/>
      <c r="F504" s="19"/>
      <c r="G504" s="44"/>
      <c r="H504" s="45"/>
      <c r="I504" s="44"/>
      <c r="J504" s="404"/>
      <c r="K504" s="405"/>
      <c r="L504" s="104"/>
      <c r="M504" s="367"/>
      <c r="N504" s="368"/>
      <c r="O504" s="105"/>
      <c r="P504" s="64"/>
    </row>
    <row r="505" spans="2:16" ht="14.4" thickBot="1">
      <c r="B505" s="63"/>
      <c r="C505" s="369"/>
      <c r="D505" s="370"/>
      <c r="E505" s="370"/>
      <c r="F505" s="370"/>
      <c r="G505" s="408"/>
      <c r="H505" s="409"/>
      <c r="I505" s="408"/>
      <c r="J505" s="409"/>
      <c r="K505" s="408"/>
      <c r="L505" s="43"/>
      <c r="M505" s="410"/>
      <c r="N505" s="411"/>
      <c r="O505" s="125"/>
      <c r="P505" s="64"/>
    </row>
    <row r="506" spans="2:16" ht="14.4" thickBot="1">
      <c r="B506" s="63"/>
      <c r="C506" s="338" t="s">
        <v>37</v>
      </c>
      <c r="D506" s="339"/>
      <c r="E506" s="339"/>
      <c r="F506" s="339"/>
      <c r="G506" s="339"/>
      <c r="H506" s="339"/>
      <c r="I506" s="339"/>
      <c r="J506" s="339"/>
      <c r="K506" s="339"/>
      <c r="L506" s="339"/>
      <c r="M506" s="339"/>
      <c r="N506" s="340"/>
      <c r="O506" s="106">
        <f>SUM(O503:O505)</f>
        <v>3240</v>
      </c>
      <c r="P506" s="64"/>
    </row>
    <row r="507" spans="2:16">
      <c r="B507" s="63"/>
      <c r="C507" s="352" t="s">
        <v>38</v>
      </c>
      <c r="D507" s="353"/>
      <c r="E507" s="353"/>
      <c r="F507" s="353"/>
      <c r="G507" s="353"/>
      <c r="H507" s="353"/>
      <c r="I507" s="353"/>
      <c r="J507" s="353"/>
      <c r="K507" s="353"/>
      <c r="L507" s="353"/>
      <c r="M507" s="353"/>
      <c r="N507" s="353"/>
      <c r="O507" s="354"/>
      <c r="P507" s="64"/>
    </row>
    <row r="508" spans="2:16">
      <c r="B508" s="63"/>
      <c r="C508" s="355"/>
      <c r="D508" s="356"/>
      <c r="E508" s="356"/>
      <c r="F508" s="356"/>
      <c r="G508" s="356"/>
      <c r="H508" s="356"/>
      <c r="I508" s="356"/>
      <c r="J508" s="356"/>
      <c r="K508" s="356"/>
      <c r="L508" s="356"/>
      <c r="M508" s="356"/>
      <c r="N508" s="356"/>
      <c r="O508" s="357"/>
      <c r="P508" s="64"/>
    </row>
    <row r="509" spans="2:16" ht="14.4" thickBot="1">
      <c r="B509" s="63"/>
      <c r="C509" s="358"/>
      <c r="D509" s="359"/>
      <c r="E509" s="359"/>
      <c r="F509" s="359"/>
      <c r="G509" s="359"/>
      <c r="H509" s="359"/>
      <c r="I509" s="359"/>
      <c r="J509" s="359"/>
      <c r="K509" s="359"/>
      <c r="L509" s="359"/>
      <c r="M509" s="359"/>
      <c r="N509" s="359"/>
      <c r="O509" s="360"/>
      <c r="P509" s="64"/>
    </row>
    <row r="510" spans="2:16">
      <c r="B510" s="63"/>
      <c r="C510" s="458" t="s">
        <v>29</v>
      </c>
      <c r="D510" s="459"/>
      <c r="E510" s="459"/>
      <c r="F510" s="459"/>
      <c r="G510" s="459"/>
      <c r="H510" s="459"/>
      <c r="I510" s="459"/>
      <c r="J510" s="460"/>
      <c r="K510" s="209" t="s">
        <v>30</v>
      </c>
      <c r="L510" s="91" t="s">
        <v>6</v>
      </c>
      <c r="M510" s="382" t="s">
        <v>39</v>
      </c>
      <c r="N510" s="381"/>
      <c r="O510" s="92" t="s">
        <v>36</v>
      </c>
      <c r="P510" s="64"/>
    </row>
    <row r="511" spans="2:16">
      <c r="B511" s="63"/>
      <c r="C511" s="246" t="s">
        <v>166</v>
      </c>
      <c r="D511" s="249"/>
      <c r="E511" s="249"/>
      <c r="F511" s="249"/>
      <c r="G511" s="249"/>
      <c r="H511" s="249"/>
      <c r="I511" s="249"/>
      <c r="J511" s="250"/>
      <c r="K511" s="247" t="s">
        <v>113</v>
      </c>
      <c r="L511" s="134">
        <v>0.04</v>
      </c>
      <c r="M511" s="346">
        <v>530564</v>
      </c>
      <c r="N511" s="347"/>
      <c r="O511" s="105">
        <f>+M511*L511</f>
        <v>21222.560000000001</v>
      </c>
      <c r="P511" s="64"/>
    </row>
    <row r="512" spans="2:16">
      <c r="B512" s="63"/>
      <c r="C512" s="18" t="s">
        <v>167</v>
      </c>
      <c r="D512" s="180"/>
      <c r="E512" s="180"/>
      <c r="F512" s="180"/>
      <c r="G512" s="180"/>
      <c r="H512" s="180"/>
      <c r="I512" s="180"/>
      <c r="J512" s="248"/>
      <c r="K512" s="126" t="s">
        <v>172</v>
      </c>
      <c r="L512" s="202">
        <v>5</v>
      </c>
      <c r="M512" s="346">
        <v>3700</v>
      </c>
      <c r="N512" s="347"/>
      <c r="O512" s="105">
        <f t="shared" ref="O512:O516" si="1">+M512*L512</f>
        <v>18500</v>
      </c>
      <c r="P512" s="64"/>
    </row>
    <row r="513" spans="2:16">
      <c r="B513" s="63"/>
      <c r="C513" s="32" t="s">
        <v>168</v>
      </c>
      <c r="D513" s="122"/>
      <c r="E513" s="122"/>
      <c r="F513" s="122"/>
      <c r="G513" s="122"/>
      <c r="H513" s="122"/>
      <c r="I513" s="122"/>
      <c r="J513" s="123"/>
      <c r="K513" s="126" t="s">
        <v>66</v>
      </c>
      <c r="L513" s="202">
        <v>1</v>
      </c>
      <c r="M513" s="346">
        <v>3980</v>
      </c>
      <c r="N513" s="347"/>
      <c r="O513" s="105">
        <f t="shared" si="1"/>
        <v>3980</v>
      </c>
      <c r="P513" s="64"/>
    </row>
    <row r="514" spans="2:16">
      <c r="B514" s="63"/>
      <c r="C514" s="32" t="s">
        <v>169</v>
      </c>
      <c r="D514" s="122"/>
      <c r="E514" s="122"/>
      <c r="F514" s="122"/>
      <c r="G514" s="122"/>
      <c r="H514" s="122"/>
      <c r="I514" s="122"/>
      <c r="J514" s="123"/>
      <c r="K514" s="126" t="s">
        <v>89</v>
      </c>
      <c r="L514" s="202">
        <v>0.02</v>
      </c>
      <c r="M514" s="346">
        <v>3450</v>
      </c>
      <c r="N514" s="347"/>
      <c r="O514" s="105">
        <f t="shared" si="1"/>
        <v>69</v>
      </c>
      <c r="P514" s="64"/>
    </row>
    <row r="515" spans="2:16">
      <c r="B515" s="63"/>
      <c r="C515" s="32" t="s">
        <v>170</v>
      </c>
      <c r="D515" s="122"/>
      <c r="E515" s="122"/>
      <c r="F515" s="122"/>
      <c r="G515" s="122"/>
      <c r="H515" s="122"/>
      <c r="I515" s="122"/>
      <c r="J515" s="123"/>
      <c r="K515" s="126" t="s">
        <v>173</v>
      </c>
      <c r="L515" s="120">
        <v>0.02</v>
      </c>
      <c r="M515" s="348">
        <v>2777</v>
      </c>
      <c r="N515" s="349"/>
      <c r="O515" s="105">
        <f t="shared" si="1"/>
        <v>55.54</v>
      </c>
      <c r="P515" s="64"/>
    </row>
    <row r="516" spans="2:16" ht="14.4" thickBot="1">
      <c r="B516" s="63"/>
      <c r="C516" s="238" t="s">
        <v>171</v>
      </c>
      <c r="D516" s="239"/>
      <c r="E516" s="239"/>
      <c r="F516" s="239"/>
      <c r="G516" s="239"/>
      <c r="H516" s="239"/>
      <c r="I516" s="239"/>
      <c r="J516" s="240"/>
      <c r="K516" s="251" t="s">
        <v>131</v>
      </c>
      <c r="L516" s="108">
        <v>1</v>
      </c>
      <c r="M516" s="451">
        <v>13000</v>
      </c>
      <c r="N516" s="452"/>
      <c r="O516" s="105">
        <f t="shared" si="1"/>
        <v>13000</v>
      </c>
      <c r="P516" s="64"/>
    </row>
    <row r="517" spans="2:16" ht="14.4" thickBot="1">
      <c r="B517" s="63"/>
      <c r="C517" s="338" t="s">
        <v>37</v>
      </c>
      <c r="D517" s="339"/>
      <c r="E517" s="339"/>
      <c r="F517" s="339"/>
      <c r="G517" s="339"/>
      <c r="H517" s="339"/>
      <c r="I517" s="339"/>
      <c r="J517" s="339"/>
      <c r="K517" s="339"/>
      <c r="L517" s="339"/>
      <c r="M517" s="339"/>
      <c r="N517" s="340"/>
      <c r="O517" s="109">
        <f>SUM(O511:O516)</f>
        <v>56827.1</v>
      </c>
      <c r="P517" s="64"/>
    </row>
    <row r="518" spans="2:16">
      <c r="B518" s="63"/>
      <c r="C518" s="352" t="s">
        <v>40</v>
      </c>
      <c r="D518" s="353"/>
      <c r="E518" s="353"/>
      <c r="F518" s="353"/>
      <c r="G518" s="353"/>
      <c r="H518" s="353"/>
      <c r="I518" s="353"/>
      <c r="J518" s="353"/>
      <c r="K518" s="353"/>
      <c r="L518" s="353"/>
      <c r="M518" s="353"/>
      <c r="N518" s="353"/>
      <c r="O518" s="354"/>
      <c r="P518" s="64"/>
    </row>
    <row r="519" spans="2:16">
      <c r="B519" s="63"/>
      <c r="C519" s="355"/>
      <c r="D519" s="356"/>
      <c r="E519" s="356"/>
      <c r="F519" s="356"/>
      <c r="G519" s="356"/>
      <c r="H519" s="356"/>
      <c r="I519" s="356"/>
      <c r="J519" s="356"/>
      <c r="K519" s="356"/>
      <c r="L519" s="356"/>
      <c r="M519" s="356"/>
      <c r="N519" s="356"/>
      <c r="O519" s="357"/>
      <c r="P519" s="64"/>
    </row>
    <row r="520" spans="2:16" ht="14.4" thickBot="1">
      <c r="B520" s="63"/>
      <c r="C520" s="358"/>
      <c r="D520" s="359"/>
      <c r="E520" s="359"/>
      <c r="F520" s="359"/>
      <c r="G520" s="359"/>
      <c r="H520" s="359"/>
      <c r="I520" s="359"/>
      <c r="J520" s="359"/>
      <c r="K520" s="359"/>
      <c r="L520" s="359"/>
      <c r="M520" s="359"/>
      <c r="N520" s="359"/>
      <c r="O520" s="360"/>
      <c r="P520" s="64"/>
    </row>
    <row r="521" spans="2:16">
      <c r="B521" s="63"/>
      <c r="C521" s="373" t="s">
        <v>41</v>
      </c>
      <c r="D521" s="374"/>
      <c r="E521" s="374"/>
      <c r="F521" s="374"/>
      <c r="G521" s="374"/>
      <c r="H521" s="374"/>
      <c r="I521" s="374"/>
      <c r="J521" s="91" t="s">
        <v>42</v>
      </c>
      <c r="K521" s="127" t="s">
        <v>43</v>
      </c>
      <c r="L521" s="94" t="s">
        <v>44</v>
      </c>
      <c r="M521" s="382" t="s">
        <v>45</v>
      </c>
      <c r="N521" s="381"/>
      <c r="O521" s="92" t="s">
        <v>36</v>
      </c>
      <c r="P521" s="64"/>
    </row>
    <row r="522" spans="2:16">
      <c r="B522" s="63"/>
      <c r="C522" s="377" t="s">
        <v>71</v>
      </c>
      <c r="D522" s="378"/>
      <c r="E522" s="378"/>
      <c r="F522" s="378"/>
      <c r="G522" s="378"/>
      <c r="H522" s="378"/>
      <c r="I522" s="378"/>
      <c r="J522" s="41">
        <v>0.05</v>
      </c>
      <c r="K522" s="42">
        <v>22</v>
      </c>
      <c r="L522" s="41" t="s">
        <v>70</v>
      </c>
      <c r="M522" s="346">
        <v>1800</v>
      </c>
      <c r="N522" s="347"/>
      <c r="O522" s="105">
        <f>+M522*K522*J522</f>
        <v>1980</v>
      </c>
      <c r="P522" s="64"/>
    </row>
    <row r="523" spans="2:16" ht="14.4" thickBot="1">
      <c r="B523" s="63"/>
      <c r="C523" s="369"/>
      <c r="D523" s="370"/>
      <c r="E523" s="370"/>
      <c r="F523" s="370"/>
      <c r="G523" s="370"/>
      <c r="H523" s="370"/>
      <c r="I523" s="370"/>
      <c r="J523" s="34"/>
      <c r="K523" s="14"/>
      <c r="L523" s="34"/>
      <c r="M523" s="371"/>
      <c r="N523" s="372"/>
      <c r="O523" s="119"/>
      <c r="P523" s="64"/>
    </row>
    <row r="524" spans="2:16" ht="14.4" thickBot="1">
      <c r="B524" s="63"/>
      <c r="C524" s="338" t="s">
        <v>37</v>
      </c>
      <c r="D524" s="339"/>
      <c r="E524" s="339"/>
      <c r="F524" s="339"/>
      <c r="G524" s="339"/>
      <c r="H524" s="339"/>
      <c r="I524" s="339"/>
      <c r="J524" s="339"/>
      <c r="K524" s="339"/>
      <c r="L524" s="339"/>
      <c r="M524" s="339"/>
      <c r="N524" s="340"/>
      <c r="O524" s="106">
        <f>SUM(O522:O523)</f>
        <v>1980</v>
      </c>
      <c r="P524" s="64"/>
    </row>
    <row r="525" spans="2:16">
      <c r="B525" s="63"/>
      <c r="C525" s="352" t="s">
        <v>46</v>
      </c>
      <c r="D525" s="353"/>
      <c r="E525" s="353"/>
      <c r="F525" s="353"/>
      <c r="G525" s="353"/>
      <c r="H525" s="353"/>
      <c r="I525" s="353"/>
      <c r="J525" s="353"/>
      <c r="K525" s="353"/>
      <c r="L525" s="353"/>
      <c r="M525" s="353"/>
      <c r="N525" s="353"/>
      <c r="O525" s="354"/>
      <c r="P525" s="64"/>
    </row>
    <row r="526" spans="2:16">
      <c r="B526" s="63"/>
      <c r="C526" s="355"/>
      <c r="D526" s="356"/>
      <c r="E526" s="356"/>
      <c r="F526" s="356"/>
      <c r="G526" s="356"/>
      <c r="H526" s="356"/>
      <c r="I526" s="356"/>
      <c r="J526" s="356"/>
      <c r="K526" s="356"/>
      <c r="L526" s="356"/>
      <c r="M526" s="356"/>
      <c r="N526" s="356"/>
      <c r="O526" s="357"/>
      <c r="P526" s="64"/>
    </row>
    <row r="527" spans="2:16" ht="14.4" thickBot="1">
      <c r="B527" s="63"/>
      <c r="C527" s="358"/>
      <c r="D527" s="359"/>
      <c r="E527" s="359"/>
      <c r="F527" s="359"/>
      <c r="G527" s="359"/>
      <c r="H527" s="359"/>
      <c r="I527" s="359"/>
      <c r="J527" s="359"/>
      <c r="K527" s="359"/>
      <c r="L527" s="359"/>
      <c r="M527" s="359"/>
      <c r="N527" s="359"/>
      <c r="O527" s="360"/>
      <c r="P527" s="64"/>
    </row>
    <row r="528" spans="2:16" ht="23.4" customHeight="1">
      <c r="B528" s="63"/>
      <c r="C528" s="361" t="s">
        <v>47</v>
      </c>
      <c r="D528" s="362"/>
      <c r="E528" s="362"/>
      <c r="F528" s="362"/>
      <c r="G528" s="362"/>
      <c r="H528" s="362"/>
      <c r="I528" s="362"/>
      <c r="J528" s="111" t="s">
        <v>48</v>
      </c>
      <c r="K528" s="112" t="s">
        <v>49</v>
      </c>
      <c r="L528" s="113" t="s">
        <v>50</v>
      </c>
      <c r="M528" s="363" t="s">
        <v>35</v>
      </c>
      <c r="N528" s="364"/>
      <c r="O528" s="114" t="s">
        <v>36</v>
      </c>
      <c r="P528" s="64"/>
    </row>
    <row r="529" spans="2:16">
      <c r="B529" s="63"/>
      <c r="C529" s="40" t="s">
        <v>69</v>
      </c>
      <c r="D529" s="39"/>
      <c r="E529" s="39"/>
      <c r="F529" s="39"/>
      <c r="G529" s="39"/>
      <c r="H529" s="39"/>
      <c r="I529" s="39"/>
      <c r="J529" s="110">
        <v>180000</v>
      </c>
      <c r="K529" s="115">
        <v>1.8</v>
      </c>
      <c r="L529" s="116">
        <f>ROUND(K529*J529,2)</f>
        <v>324000</v>
      </c>
      <c r="M529" s="365">
        <v>10</v>
      </c>
      <c r="N529" s="366"/>
      <c r="O529" s="117">
        <f>+ROUND(L529/M529,0)</f>
        <v>32400</v>
      </c>
      <c r="P529" s="64"/>
    </row>
    <row r="530" spans="2:16">
      <c r="B530" s="63"/>
      <c r="C530" s="40"/>
      <c r="D530" s="39"/>
      <c r="E530" s="39"/>
      <c r="F530" s="39"/>
      <c r="G530" s="39"/>
      <c r="H530" s="39"/>
      <c r="I530" s="39"/>
      <c r="J530" s="110"/>
      <c r="K530" s="115"/>
      <c r="L530" s="116"/>
      <c r="M530" s="365"/>
      <c r="N530" s="366"/>
      <c r="O530" s="117"/>
      <c r="P530" s="64"/>
    </row>
    <row r="531" spans="2:16">
      <c r="B531" s="63"/>
      <c r="C531" s="40"/>
      <c r="D531" s="39"/>
      <c r="E531" s="39"/>
      <c r="F531" s="39"/>
      <c r="G531" s="39"/>
      <c r="H531" s="39"/>
      <c r="I531" s="39"/>
      <c r="J531" s="38"/>
      <c r="K531" s="37"/>
      <c r="L531" s="36"/>
      <c r="M531" s="367"/>
      <c r="N531" s="368"/>
      <c r="O531" s="35"/>
      <c r="P531" s="64"/>
    </row>
    <row r="532" spans="2:16" ht="14.4" thickBot="1">
      <c r="B532" s="63"/>
      <c r="C532" s="369"/>
      <c r="D532" s="370"/>
      <c r="E532" s="370"/>
      <c r="F532" s="370"/>
      <c r="G532" s="370"/>
      <c r="H532" s="370"/>
      <c r="I532" s="370"/>
      <c r="J532" s="34"/>
      <c r="K532" s="14"/>
      <c r="L532" s="34"/>
      <c r="M532" s="371"/>
      <c r="N532" s="372"/>
      <c r="O532" s="33"/>
      <c r="P532" s="64"/>
    </row>
    <row r="533" spans="2:16" ht="14.4" thickBot="1">
      <c r="B533" s="63"/>
      <c r="C533" s="338" t="s">
        <v>37</v>
      </c>
      <c r="D533" s="339"/>
      <c r="E533" s="339"/>
      <c r="F533" s="339"/>
      <c r="G533" s="339"/>
      <c r="H533" s="339"/>
      <c r="I533" s="339"/>
      <c r="J533" s="339"/>
      <c r="K533" s="339"/>
      <c r="L533" s="339"/>
      <c r="M533" s="339"/>
      <c r="N533" s="340"/>
      <c r="O533" s="109">
        <f>SUM(O529:O532)</f>
        <v>32400</v>
      </c>
      <c r="P533" s="64"/>
    </row>
    <row r="534" spans="2:16" ht="14.4" thickBot="1">
      <c r="B534" s="63"/>
      <c r="C534" s="18"/>
      <c r="O534" s="17"/>
      <c r="P534" s="64"/>
    </row>
    <row r="535" spans="2:16" ht="14.4" thickBot="1">
      <c r="B535" s="63"/>
      <c r="C535" s="341" t="s">
        <v>51</v>
      </c>
      <c r="D535" s="342"/>
      <c r="E535" s="342"/>
      <c r="F535" s="342"/>
      <c r="G535" s="342"/>
      <c r="H535" s="342"/>
      <c r="I535" s="342"/>
      <c r="J535" s="342"/>
      <c r="K535" s="342"/>
      <c r="L535" s="342"/>
      <c r="M535" s="342"/>
      <c r="N535" s="343"/>
      <c r="O535" s="118">
        <f>ROUND(O533+O524+O517+O506,2)</f>
        <v>94447.1</v>
      </c>
      <c r="P535" s="64"/>
    </row>
    <row r="536" spans="2:16">
      <c r="B536" s="63"/>
      <c r="C536" s="352" t="s">
        <v>52</v>
      </c>
      <c r="D536" s="353"/>
      <c r="E536" s="353"/>
      <c r="F536" s="353"/>
      <c r="G536" s="353"/>
      <c r="H536" s="353"/>
      <c r="I536" s="353"/>
      <c r="J536" s="353"/>
      <c r="K536" s="353"/>
      <c r="L536" s="353"/>
      <c r="M536" s="353"/>
      <c r="N536" s="353"/>
      <c r="O536" s="354"/>
      <c r="P536" s="64"/>
    </row>
    <row r="537" spans="2:16">
      <c r="B537" s="63"/>
      <c r="C537" s="355"/>
      <c r="D537" s="356"/>
      <c r="E537" s="356"/>
      <c r="F537" s="356"/>
      <c r="G537" s="356"/>
      <c r="H537" s="356"/>
      <c r="I537" s="356"/>
      <c r="J537" s="356"/>
      <c r="K537" s="356"/>
      <c r="L537" s="356"/>
      <c r="M537" s="356"/>
      <c r="N537" s="356"/>
      <c r="O537" s="357"/>
      <c r="P537" s="64"/>
    </row>
    <row r="538" spans="2:16" ht="14.4" thickBot="1">
      <c r="B538" s="63"/>
      <c r="C538" s="358"/>
      <c r="D538" s="359"/>
      <c r="E538" s="359"/>
      <c r="F538" s="359"/>
      <c r="G538" s="359"/>
      <c r="H538" s="359"/>
      <c r="I538" s="359"/>
      <c r="J538" s="359"/>
      <c r="K538" s="359"/>
      <c r="L538" s="359"/>
      <c r="M538" s="359"/>
      <c r="N538" s="359"/>
      <c r="O538" s="360"/>
      <c r="P538" s="64"/>
    </row>
    <row r="539" spans="2:16">
      <c r="B539" s="63"/>
      <c r="C539" s="373" t="s">
        <v>53</v>
      </c>
      <c r="D539" s="374"/>
      <c r="E539" s="374"/>
      <c r="F539" s="374"/>
      <c r="G539" s="374"/>
      <c r="H539" s="374"/>
      <c r="I539" s="374"/>
      <c r="J539" s="127"/>
      <c r="K539" s="128"/>
      <c r="L539" s="95" t="s">
        <v>54</v>
      </c>
      <c r="M539" s="375" t="s">
        <v>55</v>
      </c>
      <c r="N539" s="376"/>
      <c r="O539" s="97"/>
      <c r="P539" s="64"/>
    </row>
    <row r="540" spans="2:16">
      <c r="B540" s="63"/>
      <c r="C540" s="377" t="s">
        <v>12</v>
      </c>
      <c r="D540" s="378"/>
      <c r="E540" s="378"/>
      <c r="F540" s="378"/>
      <c r="G540" s="378"/>
      <c r="H540" s="378"/>
      <c r="I540" s="378"/>
      <c r="J540" s="31"/>
      <c r="K540" s="30"/>
      <c r="L540" s="27">
        <v>0.28999999999999998</v>
      </c>
      <c r="M540" s="348">
        <f>+ROUND(O535*L540,0)</f>
        <v>27390</v>
      </c>
      <c r="N540" s="349"/>
      <c r="O540" s="26"/>
      <c r="P540" s="64"/>
    </row>
    <row r="541" spans="2:16">
      <c r="B541" s="63"/>
      <c r="C541" s="32" t="s">
        <v>56</v>
      </c>
      <c r="D541" s="19"/>
      <c r="E541" s="19"/>
      <c r="F541" s="19"/>
      <c r="G541" s="19"/>
      <c r="H541" s="19"/>
      <c r="I541" s="19"/>
      <c r="J541" s="31"/>
      <c r="K541" s="30"/>
      <c r="L541" s="27">
        <v>0.01</v>
      </c>
      <c r="M541" s="348">
        <f>+ROUND(O535*L541,0)</f>
        <v>944</v>
      </c>
      <c r="N541" s="349"/>
      <c r="O541" s="26"/>
      <c r="P541" s="64"/>
    </row>
    <row r="542" spans="2:16" ht="14.4" thickBot="1">
      <c r="B542" s="63"/>
      <c r="C542" s="129" t="s">
        <v>57</v>
      </c>
      <c r="D542" s="130"/>
      <c r="E542" s="130"/>
      <c r="F542" s="130"/>
      <c r="G542" s="130"/>
      <c r="H542" s="130"/>
      <c r="I542" s="130"/>
      <c r="J542" s="29"/>
      <c r="K542" s="28"/>
      <c r="L542" s="27">
        <v>0.05</v>
      </c>
      <c r="M542" s="379">
        <f>+ROUND(O535*L542,0)</f>
        <v>4722</v>
      </c>
      <c r="N542" s="380"/>
      <c r="O542" s="26"/>
      <c r="P542" s="64"/>
    </row>
    <row r="543" spans="2:16" ht="14.4" thickBot="1">
      <c r="B543" s="63"/>
      <c r="C543" s="338" t="s">
        <v>37</v>
      </c>
      <c r="D543" s="339"/>
      <c r="E543" s="339"/>
      <c r="F543" s="339"/>
      <c r="G543" s="339"/>
      <c r="H543" s="339"/>
      <c r="I543" s="339"/>
      <c r="J543" s="339"/>
      <c r="K543" s="339"/>
      <c r="L543" s="339"/>
      <c r="M543" s="339"/>
      <c r="N543" s="340"/>
      <c r="O543" s="106">
        <f>SUM(M540:N542)</f>
        <v>33056</v>
      </c>
      <c r="P543" s="64"/>
    </row>
    <row r="544" spans="2:16" ht="14.4" thickBot="1">
      <c r="B544" s="63"/>
      <c r="C544" s="18"/>
      <c r="O544" s="17"/>
      <c r="P544" s="64"/>
    </row>
    <row r="545" spans="2:16" ht="14.4" thickBot="1">
      <c r="B545" s="63"/>
      <c r="C545" s="341" t="s">
        <v>58</v>
      </c>
      <c r="D545" s="342"/>
      <c r="E545" s="342"/>
      <c r="F545" s="342"/>
      <c r="G545" s="342"/>
      <c r="H545" s="342"/>
      <c r="I545" s="342"/>
      <c r="J545" s="342"/>
      <c r="K545" s="342"/>
      <c r="L545" s="342"/>
      <c r="M545" s="342"/>
      <c r="N545" s="343"/>
      <c r="O545" s="118">
        <f>+O543+O535</f>
        <v>127503.1</v>
      </c>
      <c r="P545" s="64"/>
    </row>
    <row r="546" spans="2:16">
      <c r="B546" s="63"/>
      <c r="C546" s="25"/>
      <c r="D546" s="24"/>
      <c r="E546" s="24"/>
      <c r="F546" s="24"/>
      <c r="G546" s="24"/>
      <c r="H546" s="24"/>
      <c r="I546" s="24"/>
      <c r="J546" s="24"/>
      <c r="K546" s="24"/>
      <c r="L546" s="24"/>
      <c r="M546" s="24"/>
      <c r="N546" s="24"/>
      <c r="O546" s="23"/>
      <c r="P546" s="64"/>
    </row>
    <row r="547" spans="2:16">
      <c r="B547" s="63"/>
      <c r="C547" s="18"/>
      <c r="O547" s="17"/>
      <c r="P547" s="64"/>
    </row>
    <row r="548" spans="2:16">
      <c r="B548" s="63"/>
      <c r="C548" s="18"/>
      <c r="O548" s="17"/>
      <c r="P548" s="64"/>
    </row>
    <row r="549" spans="2:16" ht="18">
      <c r="B549" s="63"/>
      <c r="C549" s="18"/>
      <c r="H549" s="98" t="s">
        <v>60</v>
      </c>
      <c r="O549" s="17"/>
      <c r="P549" s="64"/>
    </row>
    <row r="550" spans="2:16" ht="18">
      <c r="B550" s="63"/>
      <c r="C550" s="22"/>
      <c r="D550" s="67"/>
      <c r="E550" s="67"/>
      <c r="F550" s="67"/>
      <c r="G550" s="67"/>
      <c r="H550" s="98"/>
      <c r="I550" s="67"/>
      <c r="J550" s="67"/>
      <c r="K550" s="67"/>
      <c r="L550" s="67"/>
      <c r="M550" s="67"/>
      <c r="N550" s="67"/>
      <c r="O550" s="21"/>
      <c r="P550" s="64"/>
    </row>
    <row r="551" spans="2:16" ht="18">
      <c r="B551" s="63"/>
      <c r="C551" s="22"/>
      <c r="D551" s="67"/>
      <c r="E551" s="67"/>
      <c r="F551" s="67"/>
      <c r="G551" s="67"/>
      <c r="H551" s="98"/>
      <c r="K551" s="67"/>
      <c r="L551" s="67"/>
      <c r="M551" s="67"/>
      <c r="N551" s="67"/>
      <c r="O551" s="21"/>
      <c r="P551" s="64"/>
    </row>
    <row r="552" spans="2:16" ht="18">
      <c r="B552" s="63"/>
      <c r="C552" s="20"/>
      <c r="D552" s="68"/>
      <c r="E552" s="68"/>
      <c r="F552" s="68"/>
      <c r="G552" s="68"/>
      <c r="H552" s="98" t="s">
        <v>61</v>
      </c>
      <c r="I552" s="68"/>
      <c r="J552" s="68"/>
      <c r="K552" s="68"/>
      <c r="L552" s="68"/>
      <c r="M552" s="68"/>
      <c r="N552" s="68"/>
      <c r="O552" s="16"/>
      <c r="P552" s="64"/>
    </row>
    <row r="553" spans="2:16" ht="18">
      <c r="B553" s="63"/>
      <c r="C553" s="18"/>
      <c r="H553" s="99" t="s">
        <v>72</v>
      </c>
      <c r="O553" s="17"/>
      <c r="P553" s="64"/>
    </row>
    <row r="554" spans="2:16" ht="18">
      <c r="B554" s="63"/>
      <c r="C554" s="15"/>
      <c r="D554" s="69"/>
      <c r="E554" s="69"/>
      <c r="H554" s="98" t="s">
        <v>62</v>
      </c>
      <c r="K554" s="100"/>
      <c r="L554" s="100"/>
      <c r="M554" s="100"/>
      <c r="N554" s="100"/>
      <c r="O554" s="101"/>
      <c r="P554" s="64"/>
    </row>
    <row r="555" spans="2:16" ht="16.2" thickBot="1">
      <c r="B555" s="63"/>
      <c r="C555" s="344"/>
      <c r="D555" s="345"/>
      <c r="E555" s="345"/>
      <c r="F555" s="14"/>
      <c r="G555" s="14"/>
      <c r="H555" s="14"/>
      <c r="I555" s="14"/>
      <c r="J555" s="14"/>
      <c r="K555" s="102"/>
      <c r="L555" s="102"/>
      <c r="M555" s="102"/>
      <c r="N555" s="102"/>
      <c r="O555" s="103"/>
      <c r="P555" s="64"/>
    </row>
    <row r="556" spans="2:16" ht="14.4" thickBot="1">
      <c r="B556" s="70"/>
      <c r="C556" s="71"/>
      <c r="D556" s="71"/>
      <c r="E556" s="71"/>
      <c r="F556" s="71"/>
      <c r="G556" s="71"/>
      <c r="H556" s="71"/>
      <c r="I556" s="71"/>
      <c r="J556" s="71"/>
      <c r="K556" s="71"/>
      <c r="L556" s="71"/>
      <c r="M556" s="71"/>
      <c r="N556" s="71"/>
      <c r="O556" s="71"/>
      <c r="P556" s="72"/>
    </row>
    <row r="557" spans="2:16" ht="14.4" thickTop="1"/>
    <row r="558" spans="2:16" ht="14.4" thickBot="1"/>
    <row r="559" spans="2:16" ht="14.4" thickTop="1">
      <c r="B559" s="412"/>
      <c r="C559" s="413"/>
      <c r="D559" s="413"/>
      <c r="E559" s="413"/>
      <c r="F559" s="413"/>
      <c r="G559" s="413"/>
      <c r="H559" s="413"/>
      <c r="I559" s="413"/>
      <c r="J559" s="413"/>
      <c r="K559" s="413"/>
      <c r="L559" s="413"/>
      <c r="M559" s="413"/>
      <c r="N559" s="413"/>
      <c r="O559" s="413"/>
      <c r="P559" s="414"/>
    </row>
    <row r="560" spans="2:16">
      <c r="B560" s="86"/>
      <c r="C560" s="415"/>
      <c r="D560" s="415"/>
      <c r="E560" s="415"/>
      <c r="F560" s="415"/>
      <c r="G560" s="180"/>
      <c r="P560" s="64"/>
    </row>
    <row r="561" spans="2:16">
      <c r="B561" s="86"/>
      <c r="C561" s="192"/>
      <c r="D561" s="190"/>
      <c r="E561" s="192"/>
      <c r="F561" s="190"/>
      <c r="G561" s="180"/>
      <c r="P561" s="64"/>
    </row>
    <row r="562" spans="2:16">
      <c r="B562" s="86"/>
      <c r="C562" s="189"/>
      <c r="D562" s="193"/>
      <c r="E562" s="189"/>
      <c r="F562" s="193"/>
      <c r="G562" s="180"/>
      <c r="P562" s="64"/>
    </row>
    <row r="563" spans="2:16" ht="14.4" thickBot="1">
      <c r="B563" s="63"/>
      <c r="P563" s="64"/>
    </row>
    <row r="564" spans="2:16">
      <c r="B564" s="63"/>
      <c r="C564" s="416"/>
      <c r="D564" s="417"/>
      <c r="E564" s="422"/>
      <c r="F564" s="422"/>
      <c r="G564" s="422"/>
      <c r="H564" s="422"/>
      <c r="I564" s="422"/>
      <c r="J564" s="422"/>
      <c r="K564" s="423"/>
      <c r="L564" s="424"/>
      <c r="M564" s="425"/>
      <c r="N564" s="425"/>
      <c r="O564" s="426"/>
      <c r="P564" s="64"/>
    </row>
    <row r="565" spans="2:16">
      <c r="B565" s="63"/>
      <c r="C565" s="418"/>
      <c r="D565" s="419"/>
      <c r="E565" s="430" t="s">
        <v>59</v>
      </c>
      <c r="F565" s="430"/>
      <c r="G565" s="430"/>
      <c r="H565" s="430"/>
      <c r="I565" s="430"/>
      <c r="J565" s="430"/>
      <c r="K565" s="431"/>
      <c r="L565" s="427"/>
      <c r="M565" s="428"/>
      <c r="N565" s="428"/>
      <c r="O565" s="429"/>
      <c r="P565" s="64"/>
    </row>
    <row r="566" spans="2:16">
      <c r="B566" s="63"/>
      <c r="C566" s="418"/>
      <c r="D566" s="419"/>
      <c r="E566" s="432"/>
      <c r="F566" s="432"/>
      <c r="G566" s="432"/>
      <c r="H566" s="432"/>
      <c r="I566" s="432"/>
      <c r="J566" s="432"/>
      <c r="K566" s="433"/>
      <c r="L566" s="434" t="s">
        <v>19</v>
      </c>
      <c r="M566" s="436"/>
      <c r="N566" s="437"/>
      <c r="O566" s="438"/>
      <c r="P566" s="64"/>
    </row>
    <row r="567" spans="2:16">
      <c r="B567" s="63"/>
      <c r="C567" s="418"/>
      <c r="D567" s="419"/>
      <c r="E567" s="430"/>
      <c r="F567" s="430"/>
      <c r="G567" s="430"/>
      <c r="H567" s="430"/>
      <c r="I567" s="430"/>
      <c r="J567" s="430"/>
      <c r="K567" s="431"/>
      <c r="L567" s="435"/>
      <c r="M567" s="439"/>
      <c r="N567" s="440"/>
      <c r="O567" s="441"/>
      <c r="P567" s="64"/>
    </row>
    <row r="568" spans="2:16">
      <c r="B568" s="63"/>
      <c r="C568" s="418"/>
      <c r="D568" s="419"/>
      <c r="E568" s="442"/>
      <c r="F568" s="442"/>
      <c r="G568" s="442"/>
      <c r="H568" s="442"/>
      <c r="I568" s="442"/>
      <c r="J568" s="442"/>
      <c r="K568" s="443"/>
      <c r="L568" s="434" t="s">
        <v>20</v>
      </c>
      <c r="M568" s="434">
        <v>8</v>
      </c>
      <c r="N568" s="434" t="s">
        <v>21</v>
      </c>
      <c r="O568" s="445">
        <v>38</v>
      </c>
      <c r="P568" s="64"/>
    </row>
    <row r="569" spans="2:16">
      <c r="B569" s="63"/>
      <c r="C569" s="418"/>
      <c r="D569" s="419"/>
      <c r="E569" s="442"/>
      <c r="F569" s="442"/>
      <c r="G569" s="442"/>
      <c r="H569" s="442"/>
      <c r="I569" s="442"/>
      <c r="J569" s="442"/>
      <c r="K569" s="443"/>
      <c r="L569" s="444"/>
      <c r="M569" s="444"/>
      <c r="N569" s="444"/>
      <c r="O569" s="446"/>
      <c r="P569" s="64"/>
    </row>
    <row r="570" spans="2:16">
      <c r="B570" s="63"/>
      <c r="C570" s="420"/>
      <c r="D570" s="421"/>
      <c r="E570" s="447" t="s">
        <v>22</v>
      </c>
      <c r="F570" s="447"/>
      <c r="G570" s="447"/>
      <c r="H570" s="447"/>
      <c r="I570" s="447"/>
      <c r="J570" s="447"/>
      <c r="K570" s="448"/>
      <c r="L570" s="444"/>
      <c r="M570" s="444"/>
      <c r="N570" s="444"/>
      <c r="O570" s="446"/>
      <c r="P570" s="64"/>
    </row>
    <row r="571" spans="2:16" ht="14.4" thickBot="1">
      <c r="B571" s="63"/>
      <c r="C571" s="60"/>
      <c r="D571" s="59"/>
      <c r="E571" s="59"/>
      <c r="F571" s="59"/>
      <c r="G571" s="59"/>
      <c r="H571" s="59"/>
      <c r="I571" s="59"/>
      <c r="J571" s="59"/>
      <c r="K571" s="59"/>
      <c r="L571" s="59"/>
      <c r="M571" s="58"/>
      <c r="N571" s="58"/>
      <c r="O571" s="57"/>
      <c r="P571" s="64"/>
    </row>
    <row r="572" spans="2:16">
      <c r="B572" s="63"/>
      <c r="C572" s="56"/>
      <c r="D572" s="55"/>
      <c r="E572" s="55"/>
      <c r="F572" s="55"/>
      <c r="G572" s="55"/>
      <c r="H572" s="55"/>
      <c r="I572" s="55"/>
      <c r="J572" s="55"/>
      <c r="K572" s="55"/>
      <c r="L572" s="54" t="s">
        <v>23</v>
      </c>
      <c r="M572" s="53" t="s">
        <v>24</v>
      </c>
      <c r="N572" s="53" t="s">
        <v>25</v>
      </c>
      <c r="O572" s="52" t="s">
        <v>26</v>
      </c>
      <c r="P572" s="64"/>
    </row>
    <row r="573" spans="2:16">
      <c r="B573" s="63"/>
      <c r="C573" s="20"/>
      <c r="D573" s="132"/>
      <c r="E573" s="132"/>
      <c r="F573" s="132"/>
      <c r="G573" s="132"/>
      <c r="H573" s="132"/>
      <c r="I573" s="132"/>
      <c r="J573" s="132"/>
      <c r="K573" s="132"/>
      <c r="L573" s="66"/>
      <c r="M573" s="51">
        <v>29</v>
      </c>
      <c r="N573" s="51">
        <v>7</v>
      </c>
      <c r="O573" s="50">
        <v>2026</v>
      </c>
      <c r="P573" s="64"/>
    </row>
    <row r="574" spans="2:16">
      <c r="B574" s="63"/>
      <c r="C574" s="49"/>
      <c r="D574" s="48"/>
      <c r="E574" s="48"/>
      <c r="F574" s="48"/>
      <c r="G574" s="48"/>
      <c r="H574" s="48"/>
      <c r="I574" s="48"/>
      <c r="J574" s="48"/>
      <c r="K574" s="48"/>
      <c r="L574" s="48"/>
      <c r="M574" s="48"/>
      <c r="N574" s="48"/>
      <c r="O574" s="47"/>
      <c r="P574" s="64"/>
    </row>
    <row r="575" spans="2:16" ht="14.4" thickBot="1">
      <c r="B575" s="63"/>
      <c r="C575" s="129"/>
      <c r="D575" s="130"/>
      <c r="E575" s="130"/>
      <c r="F575" s="130"/>
      <c r="G575" s="130"/>
      <c r="H575" s="130"/>
      <c r="I575" s="130"/>
      <c r="J575" s="130"/>
      <c r="K575" s="130"/>
      <c r="L575" s="130"/>
      <c r="M575" s="130"/>
      <c r="N575" s="130"/>
      <c r="O575" s="46"/>
      <c r="P575" s="64"/>
    </row>
    <row r="576" spans="2:16" ht="14.4" thickBot="1">
      <c r="B576" s="63"/>
      <c r="C576" s="25"/>
      <c r="D576" s="24"/>
      <c r="E576" s="24"/>
      <c r="F576" s="24"/>
      <c r="G576" s="24"/>
      <c r="H576" s="24"/>
      <c r="K576" s="24"/>
      <c r="L576" s="24"/>
      <c r="M576" s="24"/>
      <c r="N576" s="24"/>
      <c r="O576" s="23"/>
      <c r="P576" s="64"/>
    </row>
    <row r="577" spans="2:16">
      <c r="B577" s="63"/>
      <c r="C577" s="387" t="s">
        <v>27</v>
      </c>
      <c r="D577" s="388"/>
      <c r="E577" s="388"/>
      <c r="F577" s="388"/>
      <c r="G577" s="388"/>
      <c r="H577" s="388"/>
      <c r="I577" s="388"/>
      <c r="J577" s="388"/>
      <c r="K577" s="388"/>
      <c r="L577" s="388"/>
      <c r="M577" s="388"/>
      <c r="N577" s="388"/>
      <c r="O577" s="389"/>
      <c r="P577" s="64"/>
    </row>
    <row r="578" spans="2:16" ht="14.4" thickBot="1">
      <c r="B578" s="63"/>
      <c r="C578" s="18"/>
      <c r="O578" s="17"/>
      <c r="P578" s="64"/>
    </row>
    <row r="579" spans="2:16">
      <c r="B579" s="63"/>
      <c r="C579" s="87" t="s">
        <v>28</v>
      </c>
      <c r="D579" s="390" t="s">
        <v>29</v>
      </c>
      <c r="E579" s="391"/>
      <c r="F579" s="391"/>
      <c r="G579" s="391"/>
      <c r="H579" s="391"/>
      <c r="I579" s="391"/>
      <c r="J579" s="391"/>
      <c r="K579" s="391"/>
      <c r="L579" s="392"/>
      <c r="M579" s="393" t="s">
        <v>30</v>
      </c>
      <c r="N579" s="394"/>
      <c r="O579" s="87" t="s">
        <v>6</v>
      </c>
      <c r="P579" s="64"/>
    </row>
    <row r="580" spans="2:16" ht="14.4" thickBot="1">
      <c r="B580" s="63"/>
      <c r="C580" s="88">
        <f>+'PRESUPUESTO OFICIAL (Entidad)'!D23</f>
        <v>2.04</v>
      </c>
      <c r="D580" s="457" t="str">
        <f>+'PRESUPUESTO OFICIAL (Entidad)'!E23</f>
        <v>Acero de refuerzo</v>
      </c>
      <c r="E580" s="396"/>
      <c r="F580" s="396"/>
      <c r="G580" s="396"/>
      <c r="H580" s="396"/>
      <c r="I580" s="396"/>
      <c r="J580" s="396"/>
      <c r="K580" s="396"/>
      <c r="L580" s="397"/>
      <c r="M580" s="457" t="str">
        <f>+'PRESUPUESTO OFICIAL (Entidad)'!F23</f>
        <v>KG</v>
      </c>
      <c r="N580" s="397"/>
      <c r="O580" s="89">
        <f>+'PRESUPUESTO OFICIAL (Entidad)'!G23</f>
        <v>188.29</v>
      </c>
      <c r="P580" s="64"/>
    </row>
    <row r="581" spans="2:16">
      <c r="B581" s="63"/>
      <c r="C581" s="352" t="s">
        <v>31</v>
      </c>
      <c r="D581" s="353"/>
      <c r="E581" s="353"/>
      <c r="F581" s="353"/>
      <c r="G581" s="353"/>
      <c r="H581" s="353"/>
      <c r="I581" s="353"/>
      <c r="J581" s="353"/>
      <c r="K581" s="353"/>
      <c r="L581" s="353"/>
      <c r="M581" s="353"/>
      <c r="N581" s="353"/>
      <c r="O581" s="354"/>
      <c r="P581" s="64"/>
    </row>
    <row r="582" spans="2:16">
      <c r="B582" s="63"/>
      <c r="C582" s="355"/>
      <c r="D582" s="356"/>
      <c r="E582" s="356"/>
      <c r="F582" s="356"/>
      <c r="G582" s="356"/>
      <c r="H582" s="356"/>
      <c r="I582" s="356"/>
      <c r="J582" s="356"/>
      <c r="K582" s="356"/>
      <c r="L582" s="356"/>
      <c r="M582" s="356"/>
      <c r="N582" s="356"/>
      <c r="O582" s="357"/>
      <c r="P582" s="64"/>
    </row>
    <row r="583" spans="2:16" ht="14.4" thickBot="1">
      <c r="B583" s="63"/>
      <c r="C583" s="358"/>
      <c r="D583" s="359"/>
      <c r="E583" s="359"/>
      <c r="F583" s="359"/>
      <c r="G583" s="359"/>
      <c r="H583" s="359"/>
      <c r="I583" s="359"/>
      <c r="J583" s="359"/>
      <c r="K583" s="359"/>
      <c r="L583" s="359"/>
      <c r="M583" s="359"/>
      <c r="N583" s="359"/>
      <c r="O583" s="360"/>
      <c r="P583" s="64"/>
    </row>
    <row r="584" spans="2:16">
      <c r="B584" s="63"/>
      <c r="C584" s="373" t="s">
        <v>29</v>
      </c>
      <c r="D584" s="398"/>
      <c r="E584" s="398"/>
      <c r="F584" s="398"/>
      <c r="G584" s="399"/>
      <c r="H584" s="382" t="s">
        <v>32</v>
      </c>
      <c r="I584" s="398"/>
      <c r="J584" s="400" t="s">
        <v>33</v>
      </c>
      <c r="K584" s="401"/>
      <c r="L584" s="91" t="s">
        <v>34</v>
      </c>
      <c r="M584" s="382" t="s">
        <v>35</v>
      </c>
      <c r="N584" s="381"/>
      <c r="O584" s="92" t="s">
        <v>36</v>
      </c>
      <c r="P584" s="64"/>
    </row>
    <row r="585" spans="2:16">
      <c r="B585" s="63"/>
      <c r="C585" s="377" t="s">
        <v>63</v>
      </c>
      <c r="D585" s="378"/>
      <c r="E585" s="378"/>
      <c r="F585" s="378"/>
      <c r="G585" s="402"/>
      <c r="H585" s="403"/>
      <c r="I585" s="402"/>
      <c r="J585" s="404" t="s">
        <v>64</v>
      </c>
      <c r="K585" s="405"/>
      <c r="L585" s="104">
        <f>+O612</f>
        <v>941</v>
      </c>
      <c r="M585" s="406">
        <v>0.1</v>
      </c>
      <c r="N585" s="407"/>
      <c r="O585" s="105">
        <f>+ROUND(L585*M585,0)</f>
        <v>94</v>
      </c>
      <c r="P585" s="64"/>
    </row>
    <row r="586" spans="2:16">
      <c r="B586" s="63"/>
      <c r="C586" s="32"/>
      <c r="D586" s="19"/>
      <c r="E586" s="19"/>
      <c r="F586" s="19"/>
      <c r="G586" s="44"/>
      <c r="H586" s="45"/>
      <c r="I586" s="44"/>
      <c r="J586" s="404"/>
      <c r="K586" s="405"/>
      <c r="L586" s="104"/>
      <c r="M586" s="367"/>
      <c r="N586" s="368"/>
      <c r="O586" s="105"/>
      <c r="P586" s="64"/>
    </row>
    <row r="587" spans="2:16" ht="14.4" thickBot="1">
      <c r="B587" s="63"/>
      <c r="C587" s="369"/>
      <c r="D587" s="370"/>
      <c r="E587" s="370"/>
      <c r="F587" s="370"/>
      <c r="G587" s="408"/>
      <c r="H587" s="409"/>
      <c r="I587" s="408"/>
      <c r="J587" s="409"/>
      <c r="K587" s="408"/>
      <c r="L587" s="43"/>
      <c r="M587" s="410"/>
      <c r="N587" s="411"/>
      <c r="O587" s="125"/>
      <c r="P587" s="64"/>
    </row>
    <row r="588" spans="2:16" ht="14.4" thickBot="1">
      <c r="B588" s="63"/>
      <c r="C588" s="338" t="s">
        <v>37</v>
      </c>
      <c r="D588" s="339"/>
      <c r="E588" s="339"/>
      <c r="F588" s="339"/>
      <c r="G588" s="339"/>
      <c r="H588" s="339"/>
      <c r="I588" s="339"/>
      <c r="J588" s="339"/>
      <c r="K588" s="339"/>
      <c r="L588" s="339"/>
      <c r="M588" s="339"/>
      <c r="N588" s="340"/>
      <c r="O588" s="106">
        <f>SUM(O585:O587)</f>
        <v>94</v>
      </c>
      <c r="P588" s="64"/>
    </row>
    <row r="589" spans="2:16">
      <c r="B589" s="63"/>
      <c r="C589" s="352" t="s">
        <v>38</v>
      </c>
      <c r="D589" s="353"/>
      <c r="E589" s="353"/>
      <c r="F589" s="353"/>
      <c r="G589" s="353"/>
      <c r="H589" s="353"/>
      <c r="I589" s="353"/>
      <c r="J589" s="353"/>
      <c r="K589" s="353"/>
      <c r="L589" s="353"/>
      <c r="M589" s="353"/>
      <c r="N589" s="353"/>
      <c r="O589" s="354"/>
      <c r="P589" s="64"/>
    </row>
    <row r="590" spans="2:16">
      <c r="B590" s="63"/>
      <c r="C590" s="355"/>
      <c r="D590" s="356"/>
      <c r="E590" s="356"/>
      <c r="F590" s="356"/>
      <c r="G590" s="356"/>
      <c r="H590" s="356"/>
      <c r="I590" s="356"/>
      <c r="J590" s="356"/>
      <c r="K590" s="356"/>
      <c r="L590" s="356"/>
      <c r="M590" s="356"/>
      <c r="N590" s="356"/>
      <c r="O590" s="357"/>
      <c r="P590" s="64"/>
    </row>
    <row r="591" spans="2:16" ht="14.4" thickBot="1">
      <c r="B591" s="63"/>
      <c r="C591" s="358"/>
      <c r="D591" s="359"/>
      <c r="E591" s="359"/>
      <c r="F591" s="359"/>
      <c r="G591" s="359"/>
      <c r="H591" s="359"/>
      <c r="I591" s="359"/>
      <c r="J591" s="359"/>
      <c r="K591" s="359"/>
      <c r="L591" s="359"/>
      <c r="M591" s="359"/>
      <c r="N591" s="359"/>
      <c r="O591" s="360"/>
      <c r="P591" s="64"/>
    </row>
    <row r="592" spans="2:16">
      <c r="B592" s="63"/>
      <c r="C592" s="373" t="s">
        <v>29</v>
      </c>
      <c r="D592" s="374"/>
      <c r="E592" s="374"/>
      <c r="F592" s="374"/>
      <c r="G592" s="374"/>
      <c r="H592" s="374"/>
      <c r="I592" s="374"/>
      <c r="J592" s="381"/>
      <c r="K592" s="131" t="s">
        <v>30</v>
      </c>
      <c r="L592" s="91" t="s">
        <v>6</v>
      </c>
      <c r="M592" s="382" t="s">
        <v>39</v>
      </c>
      <c r="N592" s="381"/>
      <c r="O592" s="92" t="s">
        <v>36</v>
      </c>
      <c r="P592" s="64"/>
    </row>
    <row r="593" spans="2:16">
      <c r="B593" s="63"/>
      <c r="C593" s="205" t="s">
        <v>174</v>
      </c>
      <c r="D593" s="206"/>
      <c r="E593" s="206"/>
      <c r="F593" s="206"/>
      <c r="G593" s="206"/>
      <c r="H593" s="206"/>
      <c r="I593" s="206"/>
      <c r="J593" s="213"/>
      <c r="K593" s="241" t="s">
        <v>89</v>
      </c>
      <c r="L593" s="242">
        <v>1</v>
      </c>
      <c r="M593" s="449">
        <v>8000</v>
      </c>
      <c r="N593" s="450"/>
      <c r="O593" s="105">
        <f>+ROUND(M593*L593,2)</f>
        <v>8000</v>
      </c>
      <c r="P593" s="64"/>
    </row>
    <row r="594" spans="2:16">
      <c r="B594" s="63"/>
      <c r="C594" s="32" t="s">
        <v>175</v>
      </c>
      <c r="D594" s="122"/>
      <c r="E594" s="122"/>
      <c r="F594" s="122"/>
      <c r="G594" s="122"/>
      <c r="H594" s="122"/>
      <c r="I594" s="122"/>
      <c r="J594" s="123"/>
      <c r="K594" s="126" t="s">
        <v>89</v>
      </c>
      <c r="L594" s="120">
        <v>0.03</v>
      </c>
      <c r="M594" s="449">
        <v>6000</v>
      </c>
      <c r="N594" s="450"/>
      <c r="O594" s="105">
        <f t="shared" ref="O594" si="2">+ROUND(M594*L594,2)</f>
        <v>180</v>
      </c>
      <c r="P594" s="64"/>
    </row>
    <row r="595" spans="2:16" ht="14.4" thickBot="1">
      <c r="B595" s="63"/>
      <c r="C595" s="32" t="s">
        <v>151</v>
      </c>
      <c r="D595" s="122"/>
      <c r="E595" s="122"/>
      <c r="F595" s="122"/>
      <c r="G595" s="122"/>
      <c r="H595" s="122"/>
      <c r="I595" s="122"/>
      <c r="J595" s="123"/>
      <c r="K595" s="126" t="s">
        <v>64</v>
      </c>
      <c r="L595" s="243">
        <v>0.04</v>
      </c>
      <c r="M595" s="252"/>
      <c r="N595" s="253"/>
      <c r="O595" s="105">
        <f>+(O593+O594)*L595</f>
        <v>327.2</v>
      </c>
      <c r="P595" s="64"/>
    </row>
    <row r="596" spans="2:16" ht="14.4" thickBot="1">
      <c r="B596" s="63"/>
      <c r="C596" s="338" t="s">
        <v>37</v>
      </c>
      <c r="D596" s="339"/>
      <c r="E596" s="339"/>
      <c r="F596" s="339"/>
      <c r="G596" s="339"/>
      <c r="H596" s="339"/>
      <c r="I596" s="339"/>
      <c r="J596" s="339"/>
      <c r="K596" s="339"/>
      <c r="L596" s="339"/>
      <c r="M596" s="339"/>
      <c r="N596" s="340"/>
      <c r="O596" s="109">
        <f>SUM(O593:O595)</f>
        <v>8507.2000000000007</v>
      </c>
      <c r="P596" s="64"/>
    </row>
    <row r="597" spans="2:16">
      <c r="B597" s="63"/>
      <c r="C597" s="352" t="s">
        <v>40</v>
      </c>
      <c r="D597" s="353"/>
      <c r="E597" s="353"/>
      <c r="F597" s="353"/>
      <c r="G597" s="353"/>
      <c r="H597" s="353"/>
      <c r="I597" s="353"/>
      <c r="J597" s="353"/>
      <c r="K597" s="353"/>
      <c r="L597" s="353"/>
      <c r="M597" s="353"/>
      <c r="N597" s="353"/>
      <c r="O597" s="354"/>
      <c r="P597" s="64"/>
    </row>
    <row r="598" spans="2:16">
      <c r="B598" s="63"/>
      <c r="C598" s="355"/>
      <c r="D598" s="356"/>
      <c r="E598" s="356"/>
      <c r="F598" s="356"/>
      <c r="G598" s="356"/>
      <c r="H598" s="356"/>
      <c r="I598" s="356"/>
      <c r="J598" s="356"/>
      <c r="K598" s="356"/>
      <c r="L598" s="356"/>
      <c r="M598" s="356"/>
      <c r="N598" s="356"/>
      <c r="O598" s="357"/>
      <c r="P598" s="64"/>
    </row>
    <row r="599" spans="2:16" ht="14.4" thickBot="1">
      <c r="B599" s="63"/>
      <c r="C599" s="358"/>
      <c r="D599" s="359"/>
      <c r="E599" s="359"/>
      <c r="F599" s="359"/>
      <c r="G599" s="359"/>
      <c r="H599" s="359"/>
      <c r="I599" s="359"/>
      <c r="J599" s="359"/>
      <c r="K599" s="359"/>
      <c r="L599" s="359"/>
      <c r="M599" s="359"/>
      <c r="N599" s="359"/>
      <c r="O599" s="360"/>
      <c r="P599" s="64"/>
    </row>
    <row r="600" spans="2:16">
      <c r="B600" s="63"/>
      <c r="C600" s="373" t="s">
        <v>41</v>
      </c>
      <c r="D600" s="374"/>
      <c r="E600" s="374"/>
      <c r="F600" s="374"/>
      <c r="G600" s="374"/>
      <c r="H600" s="374"/>
      <c r="I600" s="374"/>
      <c r="J600" s="91" t="s">
        <v>42</v>
      </c>
      <c r="K600" s="127" t="s">
        <v>43</v>
      </c>
      <c r="L600" s="94" t="s">
        <v>44</v>
      </c>
      <c r="M600" s="382" t="s">
        <v>45</v>
      </c>
      <c r="N600" s="381"/>
      <c r="O600" s="92" t="s">
        <v>36</v>
      </c>
      <c r="P600" s="64"/>
    </row>
    <row r="601" spans="2:16">
      <c r="B601" s="63"/>
      <c r="C601" s="377" t="s">
        <v>71</v>
      </c>
      <c r="D601" s="378"/>
      <c r="E601" s="378"/>
      <c r="F601" s="378"/>
      <c r="G601" s="378"/>
      <c r="H601" s="378"/>
      <c r="I601" s="378"/>
      <c r="J601" s="41">
        <v>0.01</v>
      </c>
      <c r="K601" s="42">
        <v>12</v>
      </c>
      <c r="L601" s="41" t="s">
        <v>154</v>
      </c>
      <c r="M601" s="453">
        <v>1800</v>
      </c>
      <c r="N601" s="454"/>
      <c r="O601" s="244">
        <f>M601*K601*J601</f>
        <v>216</v>
      </c>
      <c r="P601" s="64"/>
    </row>
    <row r="602" spans="2:16" ht="14.4" thickBot="1">
      <c r="B602" s="63"/>
      <c r="C602" s="369"/>
      <c r="D602" s="370"/>
      <c r="E602" s="370"/>
      <c r="F602" s="370"/>
      <c r="G602" s="370"/>
      <c r="H602" s="370"/>
      <c r="I602" s="370"/>
      <c r="J602" s="34"/>
      <c r="K602" s="14"/>
      <c r="L602" s="34"/>
      <c r="M602" s="371"/>
      <c r="N602" s="372"/>
      <c r="O602" s="119"/>
      <c r="P602" s="64"/>
    </row>
    <row r="603" spans="2:16" ht="14.4" thickBot="1">
      <c r="B603" s="63"/>
      <c r="C603" s="338" t="s">
        <v>37</v>
      </c>
      <c r="D603" s="339"/>
      <c r="E603" s="339"/>
      <c r="F603" s="339"/>
      <c r="G603" s="339"/>
      <c r="H603" s="339"/>
      <c r="I603" s="339"/>
      <c r="J603" s="339"/>
      <c r="K603" s="339"/>
      <c r="L603" s="339"/>
      <c r="M603" s="339"/>
      <c r="N603" s="340"/>
      <c r="O603" s="106">
        <f>SUM(O601:O602)</f>
        <v>216</v>
      </c>
      <c r="P603" s="64"/>
    </row>
    <row r="604" spans="2:16">
      <c r="B604" s="63"/>
      <c r="C604" s="352" t="s">
        <v>46</v>
      </c>
      <c r="D604" s="353"/>
      <c r="E604" s="353"/>
      <c r="F604" s="353"/>
      <c r="G604" s="353"/>
      <c r="H604" s="353"/>
      <c r="I604" s="353"/>
      <c r="J604" s="353"/>
      <c r="K604" s="353"/>
      <c r="L604" s="353"/>
      <c r="M604" s="353"/>
      <c r="N604" s="353"/>
      <c r="O604" s="354"/>
      <c r="P604" s="64"/>
    </row>
    <row r="605" spans="2:16">
      <c r="B605" s="63"/>
      <c r="C605" s="355"/>
      <c r="D605" s="356"/>
      <c r="E605" s="356"/>
      <c r="F605" s="356"/>
      <c r="G605" s="356"/>
      <c r="H605" s="356"/>
      <c r="I605" s="356"/>
      <c r="J605" s="356"/>
      <c r="K605" s="356"/>
      <c r="L605" s="356"/>
      <c r="M605" s="356"/>
      <c r="N605" s="356"/>
      <c r="O605" s="357"/>
      <c r="P605" s="64"/>
    </row>
    <row r="606" spans="2:16" ht="14.4" thickBot="1">
      <c r="B606" s="63"/>
      <c r="C606" s="358"/>
      <c r="D606" s="359"/>
      <c r="E606" s="359"/>
      <c r="F606" s="359"/>
      <c r="G606" s="359"/>
      <c r="H606" s="359"/>
      <c r="I606" s="359"/>
      <c r="J606" s="359"/>
      <c r="K606" s="359"/>
      <c r="L606" s="359"/>
      <c r="M606" s="359"/>
      <c r="N606" s="359"/>
      <c r="O606" s="360"/>
      <c r="P606" s="64"/>
    </row>
    <row r="607" spans="2:16" ht="28.8" customHeight="1">
      <c r="B607" s="63"/>
      <c r="C607" s="361" t="s">
        <v>47</v>
      </c>
      <c r="D607" s="362"/>
      <c r="E607" s="362"/>
      <c r="F607" s="362"/>
      <c r="G607" s="362"/>
      <c r="H607" s="362"/>
      <c r="I607" s="362"/>
      <c r="J607" s="111" t="s">
        <v>48</v>
      </c>
      <c r="K607" s="112" t="s">
        <v>49</v>
      </c>
      <c r="L607" s="113" t="s">
        <v>50</v>
      </c>
      <c r="M607" s="363" t="s">
        <v>35</v>
      </c>
      <c r="N607" s="364"/>
      <c r="O607" s="114" t="s">
        <v>36</v>
      </c>
      <c r="P607" s="64"/>
    </row>
    <row r="608" spans="2:16">
      <c r="B608" s="63"/>
      <c r="C608" s="40" t="s">
        <v>69</v>
      </c>
      <c r="D608" s="39"/>
      <c r="E608" s="39"/>
      <c r="F608" s="39"/>
      <c r="G608" s="39"/>
      <c r="H608" s="39"/>
      <c r="I608" s="39"/>
      <c r="J608" s="110">
        <v>209100</v>
      </c>
      <c r="K608" s="115">
        <v>1.8</v>
      </c>
      <c r="L608" s="116">
        <f>ROUND(K608*J608,2)</f>
        <v>376380</v>
      </c>
      <c r="M608" s="365">
        <v>400</v>
      </c>
      <c r="N608" s="366"/>
      <c r="O608" s="117">
        <f>+ROUND(L608/M608,0)</f>
        <v>941</v>
      </c>
      <c r="P608" s="64"/>
    </row>
    <row r="609" spans="2:16">
      <c r="B609" s="63"/>
      <c r="C609" s="40"/>
      <c r="D609" s="39"/>
      <c r="E609" s="39"/>
      <c r="F609" s="39"/>
      <c r="G609" s="39"/>
      <c r="H609" s="39"/>
      <c r="I609" s="39"/>
      <c r="J609" s="110"/>
      <c r="K609" s="115"/>
      <c r="L609" s="116"/>
      <c r="M609" s="365"/>
      <c r="N609" s="366"/>
      <c r="O609" s="117"/>
      <c r="P609" s="64"/>
    </row>
    <row r="610" spans="2:16">
      <c r="B610" s="63"/>
      <c r="C610" s="40"/>
      <c r="D610" s="39"/>
      <c r="E610" s="39"/>
      <c r="F610" s="39"/>
      <c r="G610" s="39"/>
      <c r="H610" s="39"/>
      <c r="I610" s="39"/>
      <c r="J610" s="38"/>
      <c r="K610" s="37"/>
      <c r="L610" s="36"/>
      <c r="M610" s="367"/>
      <c r="N610" s="368"/>
      <c r="O610" s="35"/>
      <c r="P610" s="64"/>
    </row>
    <row r="611" spans="2:16" ht="14.4" thickBot="1">
      <c r="B611" s="63"/>
      <c r="C611" s="369"/>
      <c r="D611" s="370"/>
      <c r="E611" s="370"/>
      <c r="F611" s="370"/>
      <c r="G611" s="370"/>
      <c r="H611" s="370"/>
      <c r="I611" s="370"/>
      <c r="J611" s="34"/>
      <c r="K611" s="14"/>
      <c r="L611" s="34"/>
      <c r="M611" s="371"/>
      <c r="N611" s="372"/>
      <c r="O611" s="33"/>
      <c r="P611" s="64"/>
    </row>
    <row r="612" spans="2:16" ht="14.4" thickBot="1">
      <c r="B612" s="63"/>
      <c r="C612" s="338" t="s">
        <v>37</v>
      </c>
      <c r="D612" s="339"/>
      <c r="E612" s="339"/>
      <c r="F612" s="339"/>
      <c r="G612" s="339"/>
      <c r="H612" s="339"/>
      <c r="I612" s="339"/>
      <c r="J612" s="339"/>
      <c r="K612" s="339"/>
      <c r="L612" s="339"/>
      <c r="M612" s="339"/>
      <c r="N612" s="340"/>
      <c r="O612" s="109">
        <f>SUM(O608:O611)</f>
        <v>941</v>
      </c>
      <c r="P612" s="64"/>
    </row>
    <row r="613" spans="2:16" ht="14.4" thickBot="1">
      <c r="B613" s="63"/>
      <c r="C613" s="18"/>
      <c r="O613" s="17"/>
      <c r="P613" s="64"/>
    </row>
    <row r="614" spans="2:16" ht="14.4" thickBot="1">
      <c r="B614" s="63"/>
      <c r="C614" s="341" t="s">
        <v>51</v>
      </c>
      <c r="D614" s="342"/>
      <c r="E614" s="342"/>
      <c r="F614" s="342"/>
      <c r="G614" s="342"/>
      <c r="H614" s="342"/>
      <c r="I614" s="342"/>
      <c r="J614" s="342"/>
      <c r="K614" s="342"/>
      <c r="L614" s="342"/>
      <c r="M614" s="342"/>
      <c r="N614" s="343"/>
      <c r="O614" s="118">
        <f>ROUND(O612+O603+O596+O588,2)</f>
        <v>9758.2000000000007</v>
      </c>
      <c r="P614" s="64"/>
    </row>
    <row r="615" spans="2:16">
      <c r="B615" s="63"/>
      <c r="C615" s="352" t="s">
        <v>52</v>
      </c>
      <c r="D615" s="353"/>
      <c r="E615" s="353"/>
      <c r="F615" s="353"/>
      <c r="G615" s="353"/>
      <c r="H615" s="353"/>
      <c r="I615" s="353"/>
      <c r="J615" s="353"/>
      <c r="K615" s="353"/>
      <c r="L615" s="353"/>
      <c r="M615" s="353"/>
      <c r="N615" s="353"/>
      <c r="O615" s="354"/>
      <c r="P615" s="64"/>
    </row>
    <row r="616" spans="2:16">
      <c r="B616" s="63"/>
      <c r="C616" s="355"/>
      <c r="D616" s="356"/>
      <c r="E616" s="356"/>
      <c r="F616" s="356"/>
      <c r="G616" s="356"/>
      <c r="H616" s="356"/>
      <c r="I616" s="356"/>
      <c r="J616" s="356"/>
      <c r="K616" s="356"/>
      <c r="L616" s="356"/>
      <c r="M616" s="356"/>
      <c r="N616" s="356"/>
      <c r="O616" s="357"/>
      <c r="P616" s="64"/>
    </row>
    <row r="617" spans="2:16" ht="14.4" thickBot="1">
      <c r="B617" s="63"/>
      <c r="C617" s="358"/>
      <c r="D617" s="359"/>
      <c r="E617" s="359"/>
      <c r="F617" s="359"/>
      <c r="G617" s="359"/>
      <c r="H617" s="359"/>
      <c r="I617" s="359"/>
      <c r="J617" s="359"/>
      <c r="K617" s="359"/>
      <c r="L617" s="359"/>
      <c r="M617" s="359"/>
      <c r="N617" s="359"/>
      <c r="O617" s="360"/>
      <c r="P617" s="64"/>
    </row>
    <row r="618" spans="2:16">
      <c r="B618" s="63"/>
      <c r="C618" s="373" t="s">
        <v>53</v>
      </c>
      <c r="D618" s="374"/>
      <c r="E618" s="374"/>
      <c r="F618" s="374"/>
      <c r="G618" s="374"/>
      <c r="H618" s="374"/>
      <c r="I618" s="374"/>
      <c r="J618" s="127"/>
      <c r="K618" s="128"/>
      <c r="L618" s="95" t="s">
        <v>54</v>
      </c>
      <c r="M618" s="375" t="s">
        <v>55</v>
      </c>
      <c r="N618" s="376"/>
      <c r="O618" s="97"/>
      <c r="P618" s="64"/>
    </row>
    <row r="619" spans="2:16">
      <c r="B619" s="63"/>
      <c r="C619" s="377" t="s">
        <v>12</v>
      </c>
      <c r="D619" s="378"/>
      <c r="E619" s="378"/>
      <c r="F619" s="378"/>
      <c r="G619" s="378"/>
      <c r="H619" s="378"/>
      <c r="I619" s="378"/>
      <c r="J619" s="31"/>
      <c r="K619" s="30"/>
      <c r="L619" s="27">
        <v>0.28999999999999998</v>
      </c>
      <c r="M619" s="348">
        <f>+ROUND(O614*L619,0)</f>
        <v>2830</v>
      </c>
      <c r="N619" s="349"/>
      <c r="O619" s="26"/>
      <c r="P619" s="64"/>
    </row>
    <row r="620" spans="2:16">
      <c r="B620" s="63"/>
      <c r="C620" s="32" t="s">
        <v>56</v>
      </c>
      <c r="D620" s="19"/>
      <c r="E620" s="19"/>
      <c r="F620" s="19"/>
      <c r="G620" s="19"/>
      <c r="H620" s="19"/>
      <c r="I620" s="19"/>
      <c r="J620" s="31"/>
      <c r="K620" s="30"/>
      <c r="L620" s="27">
        <v>0.01</v>
      </c>
      <c r="M620" s="348">
        <f>+ROUND(O614*L620,0)</f>
        <v>98</v>
      </c>
      <c r="N620" s="349"/>
      <c r="O620" s="26"/>
      <c r="P620" s="64"/>
    </row>
    <row r="621" spans="2:16" ht="14.4" thickBot="1">
      <c r="B621" s="63"/>
      <c r="C621" s="129" t="s">
        <v>57</v>
      </c>
      <c r="D621" s="130"/>
      <c r="E621" s="130"/>
      <c r="F621" s="130"/>
      <c r="G621" s="130"/>
      <c r="H621" s="130"/>
      <c r="I621" s="130"/>
      <c r="J621" s="29"/>
      <c r="K621" s="28"/>
      <c r="L621" s="27">
        <v>0.05</v>
      </c>
      <c r="M621" s="379">
        <f>+ROUND(O614*L621,0)</f>
        <v>488</v>
      </c>
      <c r="N621" s="380"/>
      <c r="O621" s="26"/>
      <c r="P621" s="64"/>
    </row>
    <row r="622" spans="2:16" ht="14.4" thickBot="1">
      <c r="B622" s="63"/>
      <c r="C622" s="338" t="s">
        <v>37</v>
      </c>
      <c r="D622" s="339"/>
      <c r="E622" s="339"/>
      <c r="F622" s="339"/>
      <c r="G622" s="339"/>
      <c r="H622" s="339"/>
      <c r="I622" s="339"/>
      <c r="J622" s="339"/>
      <c r="K622" s="339"/>
      <c r="L622" s="339"/>
      <c r="M622" s="339"/>
      <c r="N622" s="340"/>
      <c r="O622" s="106">
        <f>SUM(M619:N621)</f>
        <v>3416</v>
      </c>
      <c r="P622" s="64"/>
    </row>
    <row r="623" spans="2:16" ht="14.4" thickBot="1">
      <c r="B623" s="63"/>
      <c r="C623" s="18"/>
      <c r="O623" s="17"/>
      <c r="P623" s="64"/>
    </row>
    <row r="624" spans="2:16" ht="14.4" thickBot="1">
      <c r="B624" s="63"/>
      <c r="C624" s="341" t="s">
        <v>58</v>
      </c>
      <c r="D624" s="342"/>
      <c r="E624" s="342"/>
      <c r="F624" s="342"/>
      <c r="G624" s="342"/>
      <c r="H624" s="342"/>
      <c r="I624" s="342"/>
      <c r="J624" s="342"/>
      <c r="K624" s="342"/>
      <c r="L624" s="342"/>
      <c r="M624" s="342"/>
      <c r="N624" s="343"/>
      <c r="O624" s="118">
        <f>+O622+O614</f>
        <v>13174.2</v>
      </c>
      <c r="P624" s="64"/>
    </row>
    <row r="625" spans="2:16">
      <c r="B625" s="63"/>
      <c r="C625" s="25"/>
      <c r="D625" s="24"/>
      <c r="E625" s="24"/>
      <c r="F625" s="24"/>
      <c r="G625" s="24"/>
      <c r="H625" s="24"/>
      <c r="I625" s="24"/>
      <c r="J625" s="24"/>
      <c r="K625" s="24"/>
      <c r="L625" s="24"/>
      <c r="M625" s="24"/>
      <c r="N625" s="24"/>
      <c r="O625" s="23"/>
      <c r="P625" s="64"/>
    </row>
    <row r="626" spans="2:16">
      <c r="B626" s="63"/>
      <c r="C626" s="18"/>
      <c r="O626" s="17"/>
      <c r="P626" s="64"/>
    </row>
    <row r="627" spans="2:16">
      <c r="B627" s="63"/>
      <c r="C627" s="18"/>
      <c r="O627" s="17"/>
      <c r="P627" s="64"/>
    </row>
    <row r="628" spans="2:16" ht="18">
      <c r="B628" s="63"/>
      <c r="C628" s="18"/>
      <c r="H628" s="98" t="s">
        <v>60</v>
      </c>
      <c r="O628" s="17"/>
      <c r="P628" s="64"/>
    </row>
    <row r="629" spans="2:16" ht="18">
      <c r="B629" s="63"/>
      <c r="C629" s="22"/>
      <c r="D629" s="67"/>
      <c r="E629" s="67"/>
      <c r="F629" s="67"/>
      <c r="G629" s="67"/>
      <c r="H629" s="98"/>
      <c r="I629" s="67"/>
      <c r="J629" s="67"/>
      <c r="K629" s="67"/>
      <c r="L629" s="67"/>
      <c r="M629" s="67"/>
      <c r="N629" s="67"/>
      <c r="O629" s="21"/>
      <c r="P629" s="64"/>
    </row>
    <row r="630" spans="2:16" ht="18">
      <c r="B630" s="63"/>
      <c r="C630" s="22"/>
      <c r="D630" s="67"/>
      <c r="E630" s="67"/>
      <c r="F630" s="67"/>
      <c r="G630" s="67"/>
      <c r="H630" s="98"/>
      <c r="K630" s="67"/>
      <c r="L630" s="67"/>
      <c r="M630" s="67"/>
      <c r="N630" s="67"/>
      <c r="O630" s="21"/>
      <c r="P630" s="64"/>
    </row>
    <row r="631" spans="2:16" ht="18">
      <c r="B631" s="63"/>
      <c r="C631" s="20"/>
      <c r="D631" s="68"/>
      <c r="E631" s="68"/>
      <c r="F631" s="68"/>
      <c r="G631" s="68"/>
      <c r="H631" s="98" t="s">
        <v>61</v>
      </c>
      <c r="I631" s="68"/>
      <c r="J631" s="68"/>
      <c r="K631" s="68"/>
      <c r="L631" s="68"/>
      <c r="M631" s="68"/>
      <c r="N631" s="68"/>
      <c r="O631" s="16"/>
      <c r="P631" s="64"/>
    </row>
    <row r="632" spans="2:16" ht="18">
      <c r="B632" s="63"/>
      <c r="C632" s="18"/>
      <c r="H632" s="99" t="s">
        <v>72</v>
      </c>
      <c r="O632" s="17"/>
      <c r="P632" s="64"/>
    </row>
    <row r="633" spans="2:16" ht="18">
      <c r="B633" s="63"/>
      <c r="C633" s="15"/>
      <c r="D633" s="69"/>
      <c r="E633" s="69"/>
      <c r="H633" s="98" t="s">
        <v>62</v>
      </c>
      <c r="K633" s="100"/>
      <c r="L633" s="100"/>
      <c r="M633" s="100"/>
      <c r="N633" s="100"/>
      <c r="O633" s="101"/>
      <c r="P633" s="64"/>
    </row>
    <row r="634" spans="2:16" ht="16.2" thickBot="1">
      <c r="B634" s="63"/>
      <c r="C634" s="344"/>
      <c r="D634" s="345"/>
      <c r="E634" s="345"/>
      <c r="F634" s="14"/>
      <c r="G634" s="14"/>
      <c r="H634" s="14"/>
      <c r="I634" s="14"/>
      <c r="J634" s="14"/>
      <c r="K634" s="102"/>
      <c r="L634" s="102"/>
      <c r="M634" s="102"/>
      <c r="N634" s="102"/>
      <c r="O634" s="103"/>
      <c r="P634" s="64"/>
    </row>
    <row r="635" spans="2:16" ht="14.4" thickBot="1">
      <c r="B635" s="70"/>
      <c r="C635" s="71"/>
      <c r="D635" s="71"/>
      <c r="E635" s="71"/>
      <c r="F635" s="71"/>
      <c r="G635" s="71"/>
      <c r="H635" s="71"/>
      <c r="I635" s="71"/>
      <c r="J635" s="71"/>
      <c r="K635" s="71"/>
      <c r="L635" s="71"/>
      <c r="M635" s="71"/>
      <c r="N635" s="71"/>
      <c r="O635" s="71"/>
      <c r="P635" s="72"/>
    </row>
    <row r="636" spans="2:16" ht="14.4" thickTop="1"/>
    <row r="637" spans="2:16" ht="14.4" thickBot="1"/>
    <row r="638" spans="2:16" ht="14.4" thickTop="1">
      <c r="B638" s="412"/>
      <c r="C638" s="413"/>
      <c r="D638" s="413"/>
      <c r="E638" s="413"/>
      <c r="F638" s="413"/>
      <c r="G638" s="413"/>
      <c r="H638" s="413"/>
      <c r="I638" s="413"/>
      <c r="J638" s="413"/>
      <c r="K638" s="413"/>
      <c r="L638" s="413"/>
      <c r="M638" s="413"/>
      <c r="N638" s="413"/>
      <c r="O638" s="413"/>
      <c r="P638" s="414"/>
    </row>
    <row r="639" spans="2:16">
      <c r="B639" s="86"/>
      <c r="C639" s="415"/>
      <c r="D639" s="415"/>
      <c r="E639" s="415"/>
      <c r="F639" s="415"/>
      <c r="G639" s="180"/>
      <c r="P639" s="64"/>
    </row>
    <row r="640" spans="2:16">
      <c r="B640" s="86"/>
      <c r="C640" s="192"/>
      <c r="D640" s="190"/>
      <c r="E640" s="192"/>
      <c r="F640" s="190"/>
      <c r="G640" s="180"/>
      <c r="P640" s="64"/>
    </row>
    <row r="641" spans="2:16">
      <c r="B641" s="86"/>
      <c r="C641" s="189"/>
      <c r="D641" s="193"/>
      <c r="E641" s="189"/>
      <c r="F641" s="193"/>
      <c r="G641" s="180"/>
      <c r="P641" s="64"/>
    </row>
    <row r="642" spans="2:16" ht="14.4" thickBot="1">
      <c r="B642" s="63"/>
      <c r="P642" s="64"/>
    </row>
    <row r="643" spans="2:16">
      <c r="B643" s="63"/>
      <c r="C643" s="416"/>
      <c r="D643" s="417"/>
      <c r="E643" s="422"/>
      <c r="F643" s="422"/>
      <c r="G643" s="422"/>
      <c r="H643" s="422"/>
      <c r="I643" s="422"/>
      <c r="J643" s="422"/>
      <c r="K643" s="423"/>
      <c r="L643" s="424"/>
      <c r="M643" s="425"/>
      <c r="N643" s="425"/>
      <c r="O643" s="426"/>
      <c r="P643" s="64"/>
    </row>
    <row r="644" spans="2:16">
      <c r="B644" s="63"/>
      <c r="C644" s="418"/>
      <c r="D644" s="419"/>
      <c r="E644" s="430" t="s">
        <v>59</v>
      </c>
      <c r="F644" s="430"/>
      <c r="G644" s="430"/>
      <c r="H644" s="430"/>
      <c r="I644" s="430"/>
      <c r="J644" s="430"/>
      <c r="K644" s="431"/>
      <c r="L644" s="427"/>
      <c r="M644" s="428"/>
      <c r="N644" s="428"/>
      <c r="O644" s="429"/>
      <c r="P644" s="64"/>
    </row>
    <row r="645" spans="2:16">
      <c r="B645" s="63"/>
      <c r="C645" s="418"/>
      <c r="D645" s="419"/>
      <c r="E645" s="432"/>
      <c r="F645" s="432"/>
      <c r="G645" s="432"/>
      <c r="H645" s="432"/>
      <c r="I645" s="432"/>
      <c r="J645" s="432"/>
      <c r="K645" s="433"/>
      <c r="L645" s="434" t="s">
        <v>19</v>
      </c>
      <c r="M645" s="436"/>
      <c r="N645" s="437"/>
      <c r="O645" s="438"/>
      <c r="P645" s="64"/>
    </row>
    <row r="646" spans="2:16">
      <c r="B646" s="63"/>
      <c r="C646" s="418"/>
      <c r="D646" s="419"/>
      <c r="E646" s="430"/>
      <c r="F646" s="430"/>
      <c r="G646" s="430"/>
      <c r="H646" s="430"/>
      <c r="I646" s="430"/>
      <c r="J646" s="430"/>
      <c r="K646" s="431"/>
      <c r="L646" s="435"/>
      <c r="M646" s="439"/>
      <c r="N646" s="440"/>
      <c r="O646" s="441"/>
      <c r="P646" s="64"/>
    </row>
    <row r="647" spans="2:16">
      <c r="B647" s="63"/>
      <c r="C647" s="418"/>
      <c r="D647" s="419"/>
      <c r="E647" s="442"/>
      <c r="F647" s="442"/>
      <c r="G647" s="442"/>
      <c r="H647" s="442"/>
      <c r="I647" s="442"/>
      <c r="J647" s="442"/>
      <c r="K647" s="443"/>
      <c r="L647" s="434" t="s">
        <v>20</v>
      </c>
      <c r="M647" s="434">
        <v>9</v>
      </c>
      <c r="N647" s="434" t="s">
        <v>21</v>
      </c>
      <c r="O647" s="445">
        <v>38</v>
      </c>
      <c r="P647" s="64"/>
    </row>
    <row r="648" spans="2:16">
      <c r="B648" s="63"/>
      <c r="C648" s="418"/>
      <c r="D648" s="419"/>
      <c r="E648" s="442"/>
      <c r="F648" s="442"/>
      <c r="G648" s="442"/>
      <c r="H648" s="442"/>
      <c r="I648" s="442"/>
      <c r="J648" s="442"/>
      <c r="K648" s="443"/>
      <c r="L648" s="444"/>
      <c r="M648" s="444"/>
      <c r="N648" s="444"/>
      <c r="O648" s="446"/>
      <c r="P648" s="64"/>
    </row>
    <row r="649" spans="2:16">
      <c r="B649" s="63"/>
      <c r="C649" s="420"/>
      <c r="D649" s="421"/>
      <c r="E649" s="447" t="s">
        <v>22</v>
      </c>
      <c r="F649" s="447"/>
      <c r="G649" s="447"/>
      <c r="H649" s="447"/>
      <c r="I649" s="447"/>
      <c r="J649" s="447"/>
      <c r="K649" s="448"/>
      <c r="L649" s="444"/>
      <c r="M649" s="444"/>
      <c r="N649" s="444"/>
      <c r="O649" s="446"/>
      <c r="P649" s="64"/>
    </row>
    <row r="650" spans="2:16" ht="14.4" thickBot="1">
      <c r="B650" s="63"/>
      <c r="C650" s="60"/>
      <c r="D650" s="59"/>
      <c r="E650" s="59"/>
      <c r="F650" s="59"/>
      <c r="G650" s="59"/>
      <c r="H650" s="59"/>
      <c r="I650" s="59"/>
      <c r="J650" s="59"/>
      <c r="K650" s="59"/>
      <c r="L650" s="59"/>
      <c r="M650" s="58"/>
      <c r="N650" s="58"/>
      <c r="O650" s="57"/>
      <c r="P650" s="64"/>
    </row>
    <row r="651" spans="2:16">
      <c r="B651" s="63"/>
      <c r="C651" s="56"/>
      <c r="D651" s="55"/>
      <c r="E651" s="55"/>
      <c r="F651" s="55"/>
      <c r="G651" s="55"/>
      <c r="H651" s="55"/>
      <c r="I651" s="55"/>
      <c r="J651" s="55"/>
      <c r="K651" s="55"/>
      <c r="L651" s="54" t="s">
        <v>23</v>
      </c>
      <c r="M651" s="53" t="s">
        <v>24</v>
      </c>
      <c r="N651" s="53" t="s">
        <v>25</v>
      </c>
      <c r="O651" s="52" t="s">
        <v>26</v>
      </c>
      <c r="P651" s="64"/>
    </row>
    <row r="652" spans="2:16">
      <c r="B652" s="63"/>
      <c r="C652" s="20"/>
      <c r="D652" s="132"/>
      <c r="E652" s="132"/>
      <c r="F652" s="132"/>
      <c r="G652" s="132"/>
      <c r="H652" s="132"/>
      <c r="I652" s="132"/>
      <c r="J652" s="132"/>
      <c r="K652" s="132"/>
      <c r="L652" s="66"/>
      <c r="M652" s="51">
        <v>29</v>
      </c>
      <c r="N652" s="51">
        <v>7</v>
      </c>
      <c r="O652" s="50">
        <v>2026</v>
      </c>
      <c r="P652" s="64"/>
    </row>
    <row r="653" spans="2:16">
      <c r="B653" s="63"/>
      <c r="C653" s="49"/>
      <c r="D653" s="48"/>
      <c r="E653" s="48"/>
      <c r="F653" s="48"/>
      <c r="G653" s="48"/>
      <c r="H653" s="48"/>
      <c r="I653" s="48"/>
      <c r="J653" s="48"/>
      <c r="K653" s="48"/>
      <c r="L653" s="48"/>
      <c r="M653" s="48"/>
      <c r="N653" s="48"/>
      <c r="O653" s="47"/>
      <c r="P653" s="64"/>
    </row>
    <row r="654" spans="2:16" ht="14.4" thickBot="1">
      <c r="B654" s="63"/>
      <c r="C654" s="129"/>
      <c r="D654" s="130"/>
      <c r="E654" s="130"/>
      <c r="F654" s="130"/>
      <c r="G654" s="130"/>
      <c r="H654" s="130"/>
      <c r="I654" s="130"/>
      <c r="J654" s="130"/>
      <c r="K654" s="130"/>
      <c r="L654" s="130"/>
      <c r="M654" s="130"/>
      <c r="N654" s="130"/>
      <c r="O654" s="46"/>
      <c r="P654" s="64"/>
    </row>
    <row r="655" spans="2:16" ht="14.4" thickBot="1">
      <c r="B655" s="63"/>
      <c r="C655" s="25"/>
      <c r="D655" s="24"/>
      <c r="E655" s="24"/>
      <c r="F655" s="24"/>
      <c r="G655" s="24"/>
      <c r="H655" s="24"/>
      <c r="K655" s="24"/>
      <c r="L655" s="24"/>
      <c r="M655" s="24"/>
      <c r="N655" s="24"/>
      <c r="O655" s="23"/>
      <c r="P655" s="64"/>
    </row>
    <row r="656" spans="2:16">
      <c r="B656" s="63"/>
      <c r="C656" s="387" t="s">
        <v>27</v>
      </c>
      <c r="D656" s="388"/>
      <c r="E656" s="388"/>
      <c r="F656" s="388"/>
      <c r="G656" s="388"/>
      <c r="H656" s="388"/>
      <c r="I656" s="388"/>
      <c r="J656" s="388"/>
      <c r="K656" s="388"/>
      <c r="L656" s="388"/>
      <c r="M656" s="388"/>
      <c r="N656" s="388"/>
      <c r="O656" s="389"/>
      <c r="P656" s="64"/>
    </row>
    <row r="657" spans="2:16" ht="14.4" thickBot="1">
      <c r="B657" s="63"/>
      <c r="C657" s="18"/>
      <c r="O657" s="17"/>
      <c r="P657" s="64"/>
    </row>
    <row r="658" spans="2:16">
      <c r="B658" s="63"/>
      <c r="C658" s="87" t="s">
        <v>28</v>
      </c>
      <c r="D658" s="390" t="s">
        <v>29</v>
      </c>
      <c r="E658" s="391"/>
      <c r="F658" s="391"/>
      <c r="G658" s="391"/>
      <c r="H658" s="391"/>
      <c r="I658" s="391"/>
      <c r="J658" s="391"/>
      <c r="K658" s="391"/>
      <c r="L658" s="392"/>
      <c r="M658" s="393" t="s">
        <v>30</v>
      </c>
      <c r="N658" s="394"/>
      <c r="O658" s="87" t="s">
        <v>6</v>
      </c>
      <c r="P658" s="64"/>
    </row>
    <row r="659" spans="2:16" ht="14.4" thickBot="1">
      <c r="B659" s="63"/>
      <c r="C659" s="88">
        <f>+'PRESUPUESTO OFICIAL (Entidad)'!D26</f>
        <v>3.01</v>
      </c>
      <c r="D659" s="457" t="str">
        <f>+'PRESUPUESTO OFICIAL (Entidad)'!E26</f>
        <v>Muro en bloque H-15</v>
      </c>
      <c r="E659" s="396"/>
      <c r="F659" s="396"/>
      <c r="G659" s="396"/>
      <c r="H659" s="396"/>
      <c r="I659" s="396"/>
      <c r="J659" s="396"/>
      <c r="K659" s="396"/>
      <c r="L659" s="397"/>
      <c r="M659" s="457" t="str">
        <f>+'PRESUPUESTO OFICIAL (Entidad)'!F26</f>
        <v>M2</v>
      </c>
      <c r="N659" s="397"/>
      <c r="O659" s="89">
        <f>+'PRESUPUESTO OFICIAL (Entidad)'!G26</f>
        <v>44.58</v>
      </c>
      <c r="P659" s="64"/>
    </row>
    <row r="660" spans="2:16">
      <c r="B660" s="63"/>
      <c r="C660" s="352" t="s">
        <v>31</v>
      </c>
      <c r="D660" s="353"/>
      <c r="E660" s="353"/>
      <c r="F660" s="353"/>
      <c r="G660" s="353"/>
      <c r="H660" s="353"/>
      <c r="I660" s="353"/>
      <c r="J660" s="353"/>
      <c r="K660" s="353"/>
      <c r="L660" s="353"/>
      <c r="M660" s="353"/>
      <c r="N660" s="353"/>
      <c r="O660" s="354"/>
      <c r="P660" s="64"/>
    </row>
    <row r="661" spans="2:16">
      <c r="B661" s="63"/>
      <c r="C661" s="355"/>
      <c r="D661" s="356"/>
      <c r="E661" s="356"/>
      <c r="F661" s="356"/>
      <c r="G661" s="356"/>
      <c r="H661" s="356"/>
      <c r="I661" s="356"/>
      <c r="J661" s="356"/>
      <c r="K661" s="356"/>
      <c r="L661" s="356"/>
      <c r="M661" s="356"/>
      <c r="N661" s="356"/>
      <c r="O661" s="357"/>
      <c r="P661" s="64"/>
    </row>
    <row r="662" spans="2:16" ht="14.4" thickBot="1">
      <c r="B662" s="63"/>
      <c r="C662" s="358"/>
      <c r="D662" s="359"/>
      <c r="E662" s="359"/>
      <c r="F662" s="359"/>
      <c r="G662" s="359"/>
      <c r="H662" s="359"/>
      <c r="I662" s="359"/>
      <c r="J662" s="359"/>
      <c r="K662" s="359"/>
      <c r="L662" s="359"/>
      <c r="M662" s="359"/>
      <c r="N662" s="359"/>
      <c r="O662" s="360"/>
      <c r="P662" s="64"/>
    </row>
    <row r="663" spans="2:16">
      <c r="B663" s="63"/>
      <c r="C663" s="373" t="s">
        <v>29</v>
      </c>
      <c r="D663" s="398"/>
      <c r="E663" s="398"/>
      <c r="F663" s="398"/>
      <c r="G663" s="399"/>
      <c r="H663" s="382" t="s">
        <v>32</v>
      </c>
      <c r="I663" s="398"/>
      <c r="J663" s="400" t="s">
        <v>33</v>
      </c>
      <c r="K663" s="401"/>
      <c r="L663" s="91" t="s">
        <v>34</v>
      </c>
      <c r="M663" s="382" t="s">
        <v>35</v>
      </c>
      <c r="N663" s="381"/>
      <c r="O663" s="92" t="s">
        <v>36</v>
      </c>
      <c r="P663" s="64"/>
    </row>
    <row r="664" spans="2:16">
      <c r="B664" s="63"/>
      <c r="C664" s="377" t="s">
        <v>63</v>
      </c>
      <c r="D664" s="378"/>
      <c r="E664" s="378"/>
      <c r="F664" s="378"/>
      <c r="G664" s="402"/>
      <c r="H664" s="403"/>
      <c r="I664" s="402"/>
      <c r="J664" s="404" t="s">
        <v>64</v>
      </c>
      <c r="K664" s="405"/>
      <c r="L664" s="104">
        <f>+O691</f>
        <v>12546</v>
      </c>
      <c r="M664" s="406">
        <v>0.1</v>
      </c>
      <c r="N664" s="407"/>
      <c r="O664" s="105">
        <f>+ROUND(L664*M664,0)</f>
        <v>1255</v>
      </c>
      <c r="P664" s="64"/>
    </row>
    <row r="665" spans="2:16">
      <c r="B665" s="63"/>
      <c r="C665" s="32"/>
      <c r="D665" s="19"/>
      <c r="E665" s="19"/>
      <c r="F665" s="19"/>
      <c r="G665" s="44"/>
      <c r="H665" s="45"/>
      <c r="I665" s="44"/>
      <c r="J665" s="404"/>
      <c r="K665" s="405"/>
      <c r="L665" s="104"/>
      <c r="M665" s="367"/>
      <c r="N665" s="368"/>
      <c r="O665" s="105"/>
      <c r="P665" s="64"/>
    </row>
    <row r="666" spans="2:16" ht="14.4" thickBot="1">
      <c r="B666" s="63"/>
      <c r="C666" s="369"/>
      <c r="D666" s="370"/>
      <c r="E666" s="370"/>
      <c r="F666" s="370"/>
      <c r="G666" s="408"/>
      <c r="H666" s="409"/>
      <c r="I666" s="408"/>
      <c r="J666" s="409"/>
      <c r="K666" s="408"/>
      <c r="L666" s="43"/>
      <c r="M666" s="410"/>
      <c r="N666" s="411"/>
      <c r="O666" s="125"/>
      <c r="P666" s="64"/>
    </row>
    <row r="667" spans="2:16" ht="14.4" thickBot="1">
      <c r="B667" s="63"/>
      <c r="C667" s="338" t="s">
        <v>37</v>
      </c>
      <c r="D667" s="339"/>
      <c r="E667" s="339"/>
      <c r="F667" s="339"/>
      <c r="G667" s="339"/>
      <c r="H667" s="339"/>
      <c r="I667" s="339"/>
      <c r="J667" s="339"/>
      <c r="K667" s="339"/>
      <c r="L667" s="339"/>
      <c r="M667" s="339"/>
      <c r="N667" s="340"/>
      <c r="O667" s="106">
        <f>SUM(O664:O666)</f>
        <v>1255</v>
      </c>
      <c r="P667" s="64"/>
    </row>
    <row r="668" spans="2:16">
      <c r="B668" s="63"/>
      <c r="C668" s="352" t="s">
        <v>38</v>
      </c>
      <c r="D668" s="353"/>
      <c r="E668" s="353"/>
      <c r="F668" s="353"/>
      <c r="G668" s="353"/>
      <c r="H668" s="353"/>
      <c r="I668" s="353"/>
      <c r="J668" s="353"/>
      <c r="K668" s="353"/>
      <c r="L668" s="353"/>
      <c r="M668" s="353"/>
      <c r="N668" s="353"/>
      <c r="O668" s="354"/>
      <c r="P668" s="64"/>
    </row>
    <row r="669" spans="2:16">
      <c r="B669" s="63"/>
      <c r="C669" s="355"/>
      <c r="D669" s="356"/>
      <c r="E669" s="356"/>
      <c r="F669" s="356"/>
      <c r="G669" s="356"/>
      <c r="H669" s="356"/>
      <c r="I669" s="356"/>
      <c r="J669" s="356"/>
      <c r="K669" s="356"/>
      <c r="L669" s="356"/>
      <c r="M669" s="356"/>
      <c r="N669" s="356"/>
      <c r="O669" s="357"/>
      <c r="P669" s="64"/>
    </row>
    <row r="670" spans="2:16" ht="14.4" thickBot="1">
      <c r="B670" s="63"/>
      <c r="C670" s="358"/>
      <c r="D670" s="359"/>
      <c r="E670" s="359"/>
      <c r="F670" s="359"/>
      <c r="G670" s="359"/>
      <c r="H670" s="359"/>
      <c r="I670" s="359"/>
      <c r="J670" s="359"/>
      <c r="K670" s="359"/>
      <c r="L670" s="359"/>
      <c r="M670" s="359"/>
      <c r="N670" s="359"/>
      <c r="O670" s="360"/>
      <c r="P670" s="64"/>
    </row>
    <row r="671" spans="2:16">
      <c r="B671" s="63"/>
      <c r="C671" s="373" t="s">
        <v>29</v>
      </c>
      <c r="D671" s="374"/>
      <c r="E671" s="374"/>
      <c r="F671" s="374"/>
      <c r="G671" s="374"/>
      <c r="H671" s="374"/>
      <c r="I671" s="374"/>
      <c r="J671" s="381"/>
      <c r="K671" s="131" t="s">
        <v>30</v>
      </c>
      <c r="L671" s="91" t="s">
        <v>6</v>
      </c>
      <c r="M671" s="382" t="s">
        <v>39</v>
      </c>
      <c r="N671" s="381"/>
      <c r="O671" s="92" t="s">
        <v>36</v>
      </c>
      <c r="P671" s="64"/>
    </row>
    <row r="672" spans="2:16">
      <c r="B672" s="63"/>
      <c r="C672" s="32" t="s">
        <v>176</v>
      </c>
      <c r="D672" s="122"/>
      <c r="E672" s="122"/>
      <c r="F672" s="122"/>
      <c r="G672" s="122"/>
      <c r="H672" s="122"/>
      <c r="I672" s="122"/>
      <c r="J672" s="123"/>
      <c r="K672" s="126" t="s">
        <v>177</v>
      </c>
      <c r="L672" s="120">
        <v>12.5</v>
      </c>
      <c r="M672" s="348">
        <v>1500</v>
      </c>
      <c r="N672" s="349"/>
      <c r="O672" s="105">
        <f t="shared" ref="O672:O673" si="3">+ROUND(M672*L672,2)</f>
        <v>18750</v>
      </c>
      <c r="P672" s="64"/>
    </row>
    <row r="673" spans="2:16">
      <c r="B673" s="63"/>
      <c r="C673" s="32" t="s">
        <v>178</v>
      </c>
      <c r="D673" s="122"/>
      <c r="E673" s="122"/>
      <c r="F673" s="122"/>
      <c r="G673" s="122"/>
      <c r="H673" s="122"/>
      <c r="I673" s="122"/>
      <c r="J673" s="123"/>
      <c r="K673" s="126" t="s">
        <v>152</v>
      </c>
      <c r="L673" s="120">
        <v>2.1999999999999999E-2</v>
      </c>
      <c r="M673" s="348">
        <v>310000</v>
      </c>
      <c r="N673" s="349"/>
      <c r="O673" s="105">
        <f t="shared" si="3"/>
        <v>6820</v>
      </c>
      <c r="P673" s="64"/>
    </row>
    <row r="674" spans="2:16" ht="14.4" thickBot="1">
      <c r="B674" s="63"/>
      <c r="C674" s="32" t="s">
        <v>151</v>
      </c>
      <c r="D674" s="122"/>
      <c r="E674" s="122"/>
      <c r="F674" s="122"/>
      <c r="G674" s="122"/>
      <c r="H674" s="122"/>
      <c r="I674" s="122"/>
      <c r="J674" s="123"/>
      <c r="K674" s="126" t="s">
        <v>64</v>
      </c>
      <c r="L674" s="243">
        <v>0.04</v>
      </c>
      <c r="M674" s="449"/>
      <c r="N674" s="450"/>
      <c r="O674" s="105">
        <f>+(O673+O672)*L674</f>
        <v>1022.8000000000001</v>
      </c>
      <c r="P674" s="64"/>
    </row>
    <row r="675" spans="2:16" ht="14.4" thickBot="1">
      <c r="B675" s="63"/>
      <c r="C675" s="338" t="s">
        <v>37</v>
      </c>
      <c r="D675" s="339"/>
      <c r="E675" s="339"/>
      <c r="F675" s="339"/>
      <c r="G675" s="339"/>
      <c r="H675" s="339"/>
      <c r="I675" s="339"/>
      <c r="J675" s="339"/>
      <c r="K675" s="339"/>
      <c r="L675" s="339"/>
      <c r="M675" s="339"/>
      <c r="N675" s="340"/>
      <c r="O675" s="109">
        <f>SUM(O672:O674)</f>
        <v>26592.799999999999</v>
      </c>
      <c r="P675" s="64"/>
    </row>
    <row r="676" spans="2:16">
      <c r="B676" s="63"/>
      <c r="C676" s="352" t="s">
        <v>40</v>
      </c>
      <c r="D676" s="353"/>
      <c r="E676" s="353"/>
      <c r="F676" s="353"/>
      <c r="G676" s="353"/>
      <c r="H676" s="353"/>
      <c r="I676" s="353"/>
      <c r="J676" s="353"/>
      <c r="K676" s="353"/>
      <c r="L676" s="353"/>
      <c r="M676" s="353"/>
      <c r="N676" s="353"/>
      <c r="O676" s="354"/>
      <c r="P676" s="64"/>
    </row>
    <row r="677" spans="2:16">
      <c r="B677" s="63"/>
      <c r="C677" s="355"/>
      <c r="D677" s="356"/>
      <c r="E677" s="356"/>
      <c r="F677" s="356"/>
      <c r="G677" s="356"/>
      <c r="H677" s="356"/>
      <c r="I677" s="356"/>
      <c r="J677" s="356"/>
      <c r="K677" s="356"/>
      <c r="L677" s="356"/>
      <c r="M677" s="356"/>
      <c r="N677" s="356"/>
      <c r="O677" s="357"/>
      <c r="P677" s="64"/>
    </row>
    <row r="678" spans="2:16" ht="14.4" thickBot="1">
      <c r="B678" s="63"/>
      <c r="C678" s="358"/>
      <c r="D678" s="359"/>
      <c r="E678" s="359"/>
      <c r="F678" s="359"/>
      <c r="G678" s="359"/>
      <c r="H678" s="359"/>
      <c r="I678" s="359"/>
      <c r="J678" s="359"/>
      <c r="K678" s="359"/>
      <c r="L678" s="359"/>
      <c r="M678" s="359"/>
      <c r="N678" s="359"/>
      <c r="O678" s="360"/>
      <c r="P678" s="64"/>
    </row>
    <row r="679" spans="2:16">
      <c r="B679" s="63"/>
      <c r="C679" s="373" t="s">
        <v>41</v>
      </c>
      <c r="D679" s="374"/>
      <c r="E679" s="374"/>
      <c r="F679" s="374"/>
      <c r="G679" s="374"/>
      <c r="H679" s="374"/>
      <c r="I679" s="374"/>
      <c r="J679" s="91" t="s">
        <v>42</v>
      </c>
      <c r="K679" s="127" t="s">
        <v>43</v>
      </c>
      <c r="L679" s="94" t="s">
        <v>44</v>
      </c>
      <c r="M679" s="382" t="s">
        <v>45</v>
      </c>
      <c r="N679" s="381"/>
      <c r="O679" s="92" t="s">
        <v>36</v>
      </c>
      <c r="P679" s="64"/>
    </row>
    <row r="680" spans="2:16">
      <c r="B680" s="63"/>
      <c r="C680" s="377" t="s">
        <v>71</v>
      </c>
      <c r="D680" s="378"/>
      <c r="E680" s="378"/>
      <c r="F680" s="378"/>
      <c r="G680" s="378"/>
      <c r="H680" s="378"/>
      <c r="I680" s="378"/>
      <c r="J680" s="41">
        <v>0.05</v>
      </c>
      <c r="K680" s="42">
        <v>12</v>
      </c>
      <c r="L680" s="41" t="s">
        <v>154</v>
      </c>
      <c r="M680" s="453">
        <v>1800</v>
      </c>
      <c r="N680" s="454"/>
      <c r="O680" s="244">
        <f>M680*K680*J680</f>
        <v>1080</v>
      </c>
      <c r="P680" s="64"/>
    </row>
    <row r="681" spans="2:16" ht="14.4" thickBot="1">
      <c r="B681" s="63"/>
      <c r="C681" s="369"/>
      <c r="D681" s="370"/>
      <c r="E681" s="370"/>
      <c r="F681" s="370"/>
      <c r="G681" s="370"/>
      <c r="H681" s="370"/>
      <c r="I681" s="370"/>
      <c r="J681" s="34"/>
      <c r="K681" s="14"/>
      <c r="L681" s="34"/>
      <c r="M681" s="371"/>
      <c r="N681" s="372"/>
      <c r="O681" s="119"/>
      <c r="P681" s="64"/>
    </row>
    <row r="682" spans="2:16" ht="14.4" thickBot="1">
      <c r="B682" s="63"/>
      <c r="C682" s="338" t="s">
        <v>37</v>
      </c>
      <c r="D682" s="339"/>
      <c r="E682" s="339"/>
      <c r="F682" s="339"/>
      <c r="G682" s="339"/>
      <c r="H682" s="339"/>
      <c r="I682" s="339"/>
      <c r="J682" s="339"/>
      <c r="K682" s="339"/>
      <c r="L682" s="339"/>
      <c r="M682" s="339"/>
      <c r="N682" s="340"/>
      <c r="O682" s="106">
        <f>SUM(O680:O681)</f>
        <v>1080</v>
      </c>
      <c r="P682" s="64"/>
    </row>
    <row r="683" spans="2:16">
      <c r="B683" s="63"/>
      <c r="C683" s="352" t="s">
        <v>46</v>
      </c>
      <c r="D683" s="353"/>
      <c r="E683" s="353"/>
      <c r="F683" s="353"/>
      <c r="G683" s="353"/>
      <c r="H683" s="353"/>
      <c r="I683" s="353"/>
      <c r="J683" s="353"/>
      <c r="K683" s="353"/>
      <c r="L683" s="353"/>
      <c r="M683" s="353"/>
      <c r="N683" s="353"/>
      <c r="O683" s="354"/>
      <c r="P683" s="64"/>
    </row>
    <row r="684" spans="2:16">
      <c r="B684" s="63"/>
      <c r="C684" s="355"/>
      <c r="D684" s="356"/>
      <c r="E684" s="356"/>
      <c r="F684" s="356"/>
      <c r="G684" s="356"/>
      <c r="H684" s="356"/>
      <c r="I684" s="356"/>
      <c r="J684" s="356"/>
      <c r="K684" s="356"/>
      <c r="L684" s="356"/>
      <c r="M684" s="356"/>
      <c r="N684" s="356"/>
      <c r="O684" s="357"/>
      <c r="P684" s="64"/>
    </row>
    <row r="685" spans="2:16" ht="14.4" thickBot="1">
      <c r="B685" s="63"/>
      <c r="C685" s="358"/>
      <c r="D685" s="359"/>
      <c r="E685" s="359"/>
      <c r="F685" s="359"/>
      <c r="G685" s="359"/>
      <c r="H685" s="359"/>
      <c r="I685" s="359"/>
      <c r="J685" s="359"/>
      <c r="K685" s="359"/>
      <c r="L685" s="359"/>
      <c r="M685" s="359"/>
      <c r="N685" s="359"/>
      <c r="O685" s="360"/>
      <c r="P685" s="64"/>
    </row>
    <row r="686" spans="2:16" ht="25.2" customHeight="1">
      <c r="B686" s="63"/>
      <c r="C686" s="361" t="s">
        <v>47</v>
      </c>
      <c r="D686" s="362"/>
      <c r="E686" s="362"/>
      <c r="F686" s="362"/>
      <c r="G686" s="362"/>
      <c r="H686" s="362"/>
      <c r="I686" s="362"/>
      <c r="J686" s="111" t="s">
        <v>48</v>
      </c>
      <c r="K686" s="112" t="s">
        <v>49</v>
      </c>
      <c r="L686" s="113" t="s">
        <v>50</v>
      </c>
      <c r="M686" s="363" t="s">
        <v>35</v>
      </c>
      <c r="N686" s="364"/>
      <c r="O686" s="114" t="s">
        <v>36</v>
      </c>
      <c r="P686" s="64"/>
    </row>
    <row r="687" spans="2:16">
      <c r="B687" s="63"/>
      <c r="C687" s="40" t="s">
        <v>69</v>
      </c>
      <c r="D687" s="39"/>
      <c r="E687" s="39"/>
      <c r="F687" s="39"/>
      <c r="G687" s="39"/>
      <c r="H687" s="39"/>
      <c r="I687" s="39"/>
      <c r="J687" s="110">
        <v>209100</v>
      </c>
      <c r="K687" s="115">
        <v>1.8</v>
      </c>
      <c r="L687" s="116">
        <f>ROUND(K687*J687,2)</f>
        <v>376380</v>
      </c>
      <c r="M687" s="365">
        <v>30</v>
      </c>
      <c r="N687" s="366"/>
      <c r="O687" s="117">
        <f>+ROUND(L687/M687,0)</f>
        <v>12546</v>
      </c>
      <c r="P687" s="64"/>
    </row>
    <row r="688" spans="2:16">
      <c r="B688" s="63"/>
      <c r="C688" s="40"/>
      <c r="D688" s="39"/>
      <c r="E688" s="39"/>
      <c r="F688" s="39"/>
      <c r="G688" s="39"/>
      <c r="H688" s="39"/>
      <c r="I688" s="39"/>
      <c r="J688" s="110"/>
      <c r="K688" s="115"/>
      <c r="L688" s="116"/>
      <c r="M688" s="365"/>
      <c r="N688" s="366"/>
      <c r="O688" s="117"/>
      <c r="P688" s="64"/>
    </row>
    <row r="689" spans="2:16">
      <c r="B689" s="63"/>
      <c r="C689" s="40"/>
      <c r="D689" s="39"/>
      <c r="E689" s="39"/>
      <c r="F689" s="39"/>
      <c r="G689" s="39"/>
      <c r="H689" s="39"/>
      <c r="I689" s="39"/>
      <c r="J689" s="38"/>
      <c r="K689" s="37"/>
      <c r="L689" s="36"/>
      <c r="M689" s="367"/>
      <c r="N689" s="368"/>
      <c r="O689" s="35"/>
      <c r="P689" s="64"/>
    </row>
    <row r="690" spans="2:16" ht="14.4" thickBot="1">
      <c r="B690" s="63"/>
      <c r="C690" s="369"/>
      <c r="D690" s="370"/>
      <c r="E690" s="370"/>
      <c r="F690" s="370"/>
      <c r="G690" s="370"/>
      <c r="H690" s="370"/>
      <c r="I690" s="370"/>
      <c r="J690" s="34"/>
      <c r="K690" s="14"/>
      <c r="L690" s="34"/>
      <c r="M690" s="371"/>
      <c r="N690" s="372"/>
      <c r="O690" s="33"/>
      <c r="P690" s="64"/>
    </row>
    <row r="691" spans="2:16" ht="14.4" thickBot="1">
      <c r="B691" s="63"/>
      <c r="C691" s="338" t="s">
        <v>37</v>
      </c>
      <c r="D691" s="339"/>
      <c r="E691" s="339"/>
      <c r="F691" s="339"/>
      <c r="G691" s="339"/>
      <c r="H691" s="339"/>
      <c r="I691" s="339"/>
      <c r="J691" s="339"/>
      <c r="K691" s="339"/>
      <c r="L691" s="339"/>
      <c r="M691" s="339"/>
      <c r="N691" s="340"/>
      <c r="O691" s="109">
        <f>SUM(O687:O690)</f>
        <v>12546</v>
      </c>
      <c r="P691" s="64"/>
    </row>
    <row r="692" spans="2:16" ht="14.4" thickBot="1">
      <c r="B692" s="63"/>
      <c r="C692" s="18"/>
      <c r="O692" s="17"/>
      <c r="P692" s="64"/>
    </row>
    <row r="693" spans="2:16" ht="14.4" thickBot="1">
      <c r="B693" s="63"/>
      <c r="C693" s="341" t="s">
        <v>51</v>
      </c>
      <c r="D693" s="342"/>
      <c r="E693" s="342"/>
      <c r="F693" s="342"/>
      <c r="G693" s="342"/>
      <c r="H693" s="342"/>
      <c r="I693" s="342"/>
      <c r="J693" s="342"/>
      <c r="K693" s="342"/>
      <c r="L693" s="342"/>
      <c r="M693" s="342"/>
      <c r="N693" s="343"/>
      <c r="O693" s="118">
        <f>ROUND(O691+O682+O675+O667,2)</f>
        <v>41473.800000000003</v>
      </c>
      <c r="P693" s="64"/>
    </row>
    <row r="694" spans="2:16">
      <c r="B694" s="63"/>
      <c r="C694" s="352" t="s">
        <v>52</v>
      </c>
      <c r="D694" s="353"/>
      <c r="E694" s="353"/>
      <c r="F694" s="353"/>
      <c r="G694" s="353"/>
      <c r="H694" s="353"/>
      <c r="I694" s="353"/>
      <c r="J694" s="353"/>
      <c r="K694" s="353"/>
      <c r="L694" s="353"/>
      <c r="M694" s="353"/>
      <c r="N694" s="353"/>
      <c r="O694" s="354"/>
      <c r="P694" s="64"/>
    </row>
    <row r="695" spans="2:16">
      <c r="B695" s="63"/>
      <c r="C695" s="355"/>
      <c r="D695" s="356"/>
      <c r="E695" s="356"/>
      <c r="F695" s="356"/>
      <c r="G695" s="356"/>
      <c r="H695" s="356"/>
      <c r="I695" s="356"/>
      <c r="J695" s="356"/>
      <c r="K695" s="356"/>
      <c r="L695" s="356"/>
      <c r="M695" s="356"/>
      <c r="N695" s="356"/>
      <c r="O695" s="357"/>
      <c r="P695" s="64"/>
    </row>
    <row r="696" spans="2:16" ht="14.4" thickBot="1">
      <c r="B696" s="63"/>
      <c r="C696" s="358"/>
      <c r="D696" s="359"/>
      <c r="E696" s="359"/>
      <c r="F696" s="359"/>
      <c r="G696" s="359"/>
      <c r="H696" s="359"/>
      <c r="I696" s="359"/>
      <c r="J696" s="359"/>
      <c r="K696" s="359"/>
      <c r="L696" s="359"/>
      <c r="M696" s="359"/>
      <c r="N696" s="359"/>
      <c r="O696" s="360"/>
      <c r="P696" s="64"/>
    </row>
    <row r="697" spans="2:16">
      <c r="B697" s="63"/>
      <c r="C697" s="373" t="s">
        <v>53</v>
      </c>
      <c r="D697" s="374"/>
      <c r="E697" s="374"/>
      <c r="F697" s="374"/>
      <c r="G697" s="374"/>
      <c r="H697" s="374"/>
      <c r="I697" s="374"/>
      <c r="J697" s="127"/>
      <c r="K697" s="128"/>
      <c r="L697" s="95" t="s">
        <v>54</v>
      </c>
      <c r="M697" s="375" t="s">
        <v>55</v>
      </c>
      <c r="N697" s="376"/>
      <c r="O697" s="97"/>
      <c r="P697" s="64"/>
    </row>
    <row r="698" spans="2:16">
      <c r="B698" s="63"/>
      <c r="C698" s="377" t="s">
        <v>12</v>
      </c>
      <c r="D698" s="378"/>
      <c r="E698" s="378"/>
      <c r="F698" s="378"/>
      <c r="G698" s="378"/>
      <c r="H698" s="378"/>
      <c r="I698" s="378"/>
      <c r="J698" s="31"/>
      <c r="K698" s="30"/>
      <c r="L698" s="27">
        <v>0.28999999999999998</v>
      </c>
      <c r="M698" s="348">
        <f>+ROUND(O693*L698,0)</f>
        <v>12027</v>
      </c>
      <c r="N698" s="349"/>
      <c r="O698" s="26"/>
      <c r="P698" s="64"/>
    </row>
    <row r="699" spans="2:16">
      <c r="B699" s="63"/>
      <c r="C699" s="32" t="s">
        <v>56</v>
      </c>
      <c r="D699" s="19"/>
      <c r="E699" s="19"/>
      <c r="F699" s="19"/>
      <c r="G699" s="19"/>
      <c r="H699" s="19"/>
      <c r="I699" s="19"/>
      <c r="J699" s="31"/>
      <c r="K699" s="30"/>
      <c r="L699" s="27">
        <v>0.01</v>
      </c>
      <c r="M699" s="348">
        <f>+ROUND(O693*L699,0)</f>
        <v>415</v>
      </c>
      <c r="N699" s="349"/>
      <c r="O699" s="26"/>
      <c r="P699" s="64"/>
    </row>
    <row r="700" spans="2:16" ht="14.4" thickBot="1">
      <c r="B700" s="63"/>
      <c r="C700" s="129" t="s">
        <v>57</v>
      </c>
      <c r="D700" s="130"/>
      <c r="E700" s="130"/>
      <c r="F700" s="130"/>
      <c r="G700" s="130"/>
      <c r="H700" s="130"/>
      <c r="I700" s="130"/>
      <c r="J700" s="29"/>
      <c r="K700" s="28"/>
      <c r="L700" s="27">
        <v>0.05</v>
      </c>
      <c r="M700" s="379">
        <f>+ROUND(O693*L700,0)</f>
        <v>2074</v>
      </c>
      <c r="N700" s="380"/>
      <c r="O700" s="26"/>
      <c r="P700" s="64"/>
    </row>
    <row r="701" spans="2:16" ht="14.4" thickBot="1">
      <c r="B701" s="63"/>
      <c r="C701" s="338" t="s">
        <v>37</v>
      </c>
      <c r="D701" s="339"/>
      <c r="E701" s="339"/>
      <c r="F701" s="339"/>
      <c r="G701" s="339"/>
      <c r="H701" s="339"/>
      <c r="I701" s="339"/>
      <c r="J701" s="339"/>
      <c r="K701" s="339"/>
      <c r="L701" s="339"/>
      <c r="M701" s="339"/>
      <c r="N701" s="340"/>
      <c r="O701" s="106">
        <f>SUM(M698:N700)</f>
        <v>14516</v>
      </c>
      <c r="P701" s="64"/>
    </row>
    <row r="702" spans="2:16" ht="14.4" thickBot="1">
      <c r="B702" s="63"/>
      <c r="C702" s="18"/>
      <c r="O702" s="17"/>
      <c r="P702" s="64"/>
    </row>
    <row r="703" spans="2:16" ht="14.4" thickBot="1">
      <c r="B703" s="63"/>
      <c r="C703" s="341" t="s">
        <v>58</v>
      </c>
      <c r="D703" s="342"/>
      <c r="E703" s="342"/>
      <c r="F703" s="342"/>
      <c r="G703" s="342"/>
      <c r="H703" s="342"/>
      <c r="I703" s="342"/>
      <c r="J703" s="342"/>
      <c r="K703" s="342"/>
      <c r="L703" s="342"/>
      <c r="M703" s="342"/>
      <c r="N703" s="343"/>
      <c r="O703" s="118">
        <f>+O701+O693</f>
        <v>55989.8</v>
      </c>
      <c r="P703" s="64"/>
    </row>
    <row r="704" spans="2:16">
      <c r="B704" s="63"/>
      <c r="C704" s="25"/>
      <c r="D704" s="24"/>
      <c r="E704" s="24"/>
      <c r="F704" s="24"/>
      <c r="G704" s="24"/>
      <c r="H704" s="24"/>
      <c r="I704" s="24"/>
      <c r="J704" s="24"/>
      <c r="K704" s="24"/>
      <c r="L704" s="24"/>
      <c r="M704" s="24"/>
      <c r="N704" s="24"/>
      <c r="O704" s="23"/>
      <c r="P704" s="64"/>
    </row>
    <row r="705" spans="2:16">
      <c r="B705" s="63"/>
      <c r="C705" s="18"/>
      <c r="O705" s="17"/>
      <c r="P705" s="64"/>
    </row>
    <row r="706" spans="2:16">
      <c r="B706" s="63"/>
      <c r="C706" s="18"/>
      <c r="O706" s="17"/>
      <c r="P706" s="64"/>
    </row>
    <row r="707" spans="2:16" ht="18">
      <c r="B707" s="63"/>
      <c r="C707" s="18"/>
      <c r="H707" s="98" t="s">
        <v>60</v>
      </c>
      <c r="O707" s="17"/>
      <c r="P707" s="64"/>
    </row>
    <row r="708" spans="2:16" ht="18">
      <c r="B708" s="63"/>
      <c r="C708" s="22"/>
      <c r="D708" s="67"/>
      <c r="E708" s="67"/>
      <c r="F708" s="67"/>
      <c r="G708" s="67"/>
      <c r="H708" s="98"/>
      <c r="I708" s="67"/>
      <c r="J708" s="67"/>
      <c r="K708" s="67"/>
      <c r="L708" s="67"/>
      <c r="M708" s="67"/>
      <c r="N708" s="67"/>
      <c r="O708" s="21"/>
      <c r="P708" s="64"/>
    </row>
    <row r="709" spans="2:16" ht="18">
      <c r="B709" s="63"/>
      <c r="C709" s="22"/>
      <c r="D709" s="67"/>
      <c r="E709" s="67"/>
      <c r="F709" s="67"/>
      <c r="G709" s="67"/>
      <c r="H709" s="98"/>
      <c r="K709" s="67"/>
      <c r="L709" s="67"/>
      <c r="M709" s="67"/>
      <c r="N709" s="67"/>
      <c r="O709" s="21"/>
      <c r="P709" s="64"/>
    </row>
    <row r="710" spans="2:16" ht="18">
      <c r="B710" s="63"/>
      <c r="C710" s="20"/>
      <c r="D710" s="68"/>
      <c r="E710" s="68"/>
      <c r="F710" s="68"/>
      <c r="G710" s="68"/>
      <c r="H710" s="98" t="s">
        <v>61</v>
      </c>
      <c r="I710" s="68"/>
      <c r="J710" s="68"/>
      <c r="K710" s="68"/>
      <c r="L710" s="68"/>
      <c r="M710" s="68"/>
      <c r="N710" s="68"/>
      <c r="O710" s="16"/>
      <c r="P710" s="64"/>
    </row>
    <row r="711" spans="2:16" ht="18">
      <c r="B711" s="63"/>
      <c r="C711" s="18"/>
      <c r="H711" s="99" t="s">
        <v>72</v>
      </c>
      <c r="O711" s="17"/>
      <c r="P711" s="64"/>
    </row>
    <row r="712" spans="2:16" ht="18">
      <c r="B712" s="63"/>
      <c r="C712" s="15"/>
      <c r="D712" s="69"/>
      <c r="E712" s="69"/>
      <c r="H712" s="98" t="s">
        <v>62</v>
      </c>
      <c r="K712" s="100"/>
      <c r="L712" s="100"/>
      <c r="M712" s="100"/>
      <c r="N712" s="100"/>
      <c r="O712" s="101"/>
      <c r="P712" s="64"/>
    </row>
    <row r="713" spans="2:16" ht="16.2" thickBot="1">
      <c r="B713" s="63"/>
      <c r="C713" s="344"/>
      <c r="D713" s="345"/>
      <c r="E713" s="345"/>
      <c r="F713" s="14"/>
      <c r="G713" s="14"/>
      <c r="H713" s="14"/>
      <c r="I713" s="14"/>
      <c r="J713" s="14"/>
      <c r="K713" s="102"/>
      <c r="L713" s="102"/>
      <c r="M713" s="102"/>
      <c r="N713" s="102"/>
      <c r="O713" s="103"/>
      <c r="P713" s="64"/>
    </row>
    <row r="714" spans="2:16" ht="14.4" thickBot="1">
      <c r="B714" s="70"/>
      <c r="C714" s="71"/>
      <c r="D714" s="71"/>
      <c r="E714" s="71"/>
      <c r="F714" s="71"/>
      <c r="G714" s="71"/>
      <c r="H714" s="71"/>
      <c r="I714" s="71"/>
      <c r="J714" s="71"/>
      <c r="K714" s="71"/>
      <c r="L714" s="71"/>
      <c r="M714" s="71"/>
      <c r="N714" s="71"/>
      <c r="O714" s="71"/>
      <c r="P714" s="72"/>
    </row>
    <row r="715" spans="2:16" ht="14.4" thickTop="1"/>
    <row r="716" spans="2:16" ht="14.4" thickBot="1"/>
    <row r="717" spans="2:16" ht="14.4" thickTop="1">
      <c r="B717" s="412"/>
      <c r="C717" s="413"/>
      <c r="D717" s="413"/>
      <c r="E717" s="413"/>
      <c r="F717" s="413"/>
      <c r="G717" s="413"/>
      <c r="H717" s="413"/>
      <c r="I717" s="413"/>
      <c r="J717" s="413"/>
      <c r="K717" s="413"/>
      <c r="L717" s="413"/>
      <c r="M717" s="413"/>
      <c r="N717" s="413"/>
      <c r="O717" s="413"/>
      <c r="P717" s="414"/>
    </row>
    <row r="718" spans="2:16" ht="14.4" thickBot="1">
      <c r="B718" s="63"/>
      <c r="P718" s="64"/>
    </row>
    <row r="719" spans="2:16">
      <c r="B719" s="63"/>
      <c r="C719" s="416"/>
      <c r="D719" s="417"/>
      <c r="E719" s="422"/>
      <c r="F719" s="422"/>
      <c r="G719" s="422"/>
      <c r="H719" s="422"/>
      <c r="I719" s="422"/>
      <c r="J719" s="422"/>
      <c r="K719" s="423"/>
      <c r="L719" s="424"/>
      <c r="M719" s="425"/>
      <c r="N719" s="425"/>
      <c r="O719" s="426"/>
      <c r="P719" s="64"/>
    </row>
    <row r="720" spans="2:16">
      <c r="B720" s="63"/>
      <c r="C720" s="418"/>
      <c r="D720" s="419"/>
      <c r="E720" s="430" t="s">
        <v>59</v>
      </c>
      <c r="F720" s="430"/>
      <c r="G720" s="430"/>
      <c r="H720" s="430"/>
      <c r="I720" s="430"/>
      <c r="J720" s="430"/>
      <c r="K720" s="431"/>
      <c r="L720" s="427"/>
      <c r="M720" s="428"/>
      <c r="N720" s="428"/>
      <c r="O720" s="429"/>
      <c r="P720" s="64"/>
    </row>
    <row r="721" spans="2:16">
      <c r="B721" s="63"/>
      <c r="C721" s="418"/>
      <c r="D721" s="419"/>
      <c r="E721" s="432"/>
      <c r="F721" s="432"/>
      <c r="G721" s="432"/>
      <c r="H721" s="432"/>
      <c r="I721" s="432"/>
      <c r="J721" s="432"/>
      <c r="K721" s="433"/>
      <c r="L721" s="434" t="s">
        <v>19</v>
      </c>
      <c r="M721" s="436"/>
      <c r="N721" s="437"/>
      <c r="O721" s="438"/>
      <c r="P721" s="64"/>
    </row>
    <row r="722" spans="2:16">
      <c r="B722" s="63"/>
      <c r="C722" s="418"/>
      <c r="D722" s="419"/>
      <c r="E722" s="430"/>
      <c r="F722" s="430"/>
      <c r="G722" s="430"/>
      <c r="H722" s="430"/>
      <c r="I722" s="430"/>
      <c r="J722" s="430"/>
      <c r="K722" s="431"/>
      <c r="L722" s="435"/>
      <c r="M722" s="439"/>
      <c r="N722" s="440"/>
      <c r="O722" s="441"/>
      <c r="P722" s="64"/>
    </row>
    <row r="723" spans="2:16">
      <c r="B723" s="63"/>
      <c r="C723" s="418"/>
      <c r="D723" s="419"/>
      <c r="E723" s="442"/>
      <c r="F723" s="442"/>
      <c r="G723" s="442"/>
      <c r="H723" s="442"/>
      <c r="I723" s="442"/>
      <c r="J723" s="442"/>
      <c r="K723" s="443"/>
      <c r="L723" s="434" t="s">
        <v>20</v>
      </c>
      <c r="M723" s="434">
        <v>10</v>
      </c>
      <c r="N723" s="434" t="s">
        <v>21</v>
      </c>
      <c r="O723" s="445">
        <v>38</v>
      </c>
      <c r="P723" s="64"/>
    </row>
    <row r="724" spans="2:16">
      <c r="B724" s="63"/>
      <c r="C724" s="418"/>
      <c r="D724" s="419"/>
      <c r="E724" s="442"/>
      <c r="F724" s="442"/>
      <c r="G724" s="442"/>
      <c r="H724" s="442"/>
      <c r="I724" s="442"/>
      <c r="J724" s="442"/>
      <c r="K724" s="443"/>
      <c r="L724" s="444"/>
      <c r="M724" s="444"/>
      <c r="N724" s="444"/>
      <c r="O724" s="446"/>
      <c r="P724" s="64"/>
    </row>
    <row r="725" spans="2:16">
      <c r="B725" s="63"/>
      <c r="C725" s="420"/>
      <c r="D725" s="421"/>
      <c r="E725" s="447" t="s">
        <v>22</v>
      </c>
      <c r="F725" s="447"/>
      <c r="G725" s="447"/>
      <c r="H725" s="447"/>
      <c r="I725" s="447"/>
      <c r="J725" s="447"/>
      <c r="K725" s="448"/>
      <c r="L725" s="444"/>
      <c r="M725" s="444"/>
      <c r="N725" s="444"/>
      <c r="O725" s="446"/>
      <c r="P725" s="64"/>
    </row>
    <row r="726" spans="2:16" ht="14.4" thickBot="1">
      <c r="B726" s="63"/>
      <c r="C726" s="60"/>
      <c r="D726" s="59"/>
      <c r="E726" s="59"/>
      <c r="F726" s="59"/>
      <c r="G726" s="59"/>
      <c r="H726" s="59"/>
      <c r="I726" s="59"/>
      <c r="J726" s="59"/>
      <c r="K726" s="59"/>
      <c r="L726" s="59"/>
      <c r="M726" s="58"/>
      <c r="N726" s="58"/>
      <c r="O726" s="57"/>
      <c r="P726" s="64"/>
    </row>
    <row r="727" spans="2:16">
      <c r="B727" s="63"/>
      <c r="C727" s="56"/>
      <c r="D727" s="55"/>
      <c r="E727" s="55"/>
      <c r="F727" s="55"/>
      <c r="G727" s="55"/>
      <c r="H727" s="55"/>
      <c r="I727" s="55"/>
      <c r="J727" s="55"/>
      <c r="K727" s="55"/>
      <c r="L727" s="54" t="s">
        <v>23</v>
      </c>
      <c r="M727" s="53" t="s">
        <v>24</v>
      </c>
      <c r="N727" s="53" t="s">
        <v>25</v>
      </c>
      <c r="O727" s="52" t="s">
        <v>26</v>
      </c>
      <c r="P727" s="64"/>
    </row>
    <row r="728" spans="2:16">
      <c r="B728" s="63"/>
      <c r="C728" s="20"/>
      <c r="D728" s="199"/>
      <c r="E728" s="199"/>
      <c r="F728" s="199"/>
      <c r="G728" s="199"/>
      <c r="H728" s="199"/>
      <c r="I728" s="199"/>
      <c r="J728" s="199"/>
      <c r="K728" s="199"/>
      <c r="L728" s="66"/>
      <c r="M728" s="51">
        <v>29</v>
      </c>
      <c r="N728" s="51">
        <v>7</v>
      </c>
      <c r="O728" s="50">
        <v>2026</v>
      </c>
      <c r="P728" s="64"/>
    </row>
    <row r="729" spans="2:16">
      <c r="B729" s="63"/>
      <c r="C729" s="49"/>
      <c r="D729" s="48"/>
      <c r="E729" s="48"/>
      <c r="F729" s="48"/>
      <c r="G729" s="48"/>
      <c r="H729" s="48"/>
      <c r="I729" s="48"/>
      <c r="J729" s="48"/>
      <c r="K729" s="48"/>
      <c r="L729" s="48"/>
      <c r="M729" s="48"/>
      <c r="N729" s="48"/>
      <c r="O729" s="47"/>
      <c r="P729" s="64"/>
    </row>
    <row r="730" spans="2:16" ht="14.4" thickBot="1">
      <c r="B730" s="63"/>
      <c r="C730" s="197"/>
      <c r="D730" s="198"/>
      <c r="E730" s="198"/>
      <c r="F730" s="198"/>
      <c r="G730" s="198"/>
      <c r="H730" s="198"/>
      <c r="I730" s="198"/>
      <c r="J730" s="198"/>
      <c r="K730" s="198"/>
      <c r="L730" s="198"/>
      <c r="M730" s="198"/>
      <c r="N730" s="198"/>
      <c r="O730" s="46"/>
      <c r="P730" s="64"/>
    </row>
    <row r="731" spans="2:16" ht="14.4" thickBot="1">
      <c r="B731" s="63"/>
      <c r="C731" s="25"/>
      <c r="D731" s="24"/>
      <c r="E731" s="24"/>
      <c r="F731" s="24"/>
      <c r="G731" s="24"/>
      <c r="H731" s="24"/>
      <c r="K731" s="24"/>
      <c r="L731" s="24"/>
      <c r="M731" s="24"/>
      <c r="N731" s="24"/>
      <c r="O731" s="23"/>
      <c r="P731" s="64"/>
    </row>
    <row r="732" spans="2:16">
      <c r="B732" s="63"/>
      <c r="C732" s="387" t="s">
        <v>27</v>
      </c>
      <c r="D732" s="388"/>
      <c r="E732" s="388"/>
      <c r="F732" s="388"/>
      <c r="G732" s="388"/>
      <c r="H732" s="388"/>
      <c r="I732" s="388"/>
      <c r="J732" s="388"/>
      <c r="K732" s="388"/>
      <c r="L732" s="388"/>
      <c r="M732" s="388"/>
      <c r="N732" s="388"/>
      <c r="O732" s="389"/>
      <c r="P732" s="64"/>
    </row>
    <row r="733" spans="2:16" ht="14.4" thickBot="1">
      <c r="B733" s="63"/>
      <c r="C733" s="18"/>
      <c r="O733" s="17"/>
      <c r="P733" s="64"/>
    </row>
    <row r="734" spans="2:16">
      <c r="B734" s="63"/>
      <c r="C734" s="87" t="s">
        <v>28</v>
      </c>
      <c r="D734" s="390" t="s">
        <v>29</v>
      </c>
      <c r="E734" s="391"/>
      <c r="F734" s="391"/>
      <c r="G734" s="391"/>
      <c r="H734" s="391"/>
      <c r="I734" s="391"/>
      <c r="J734" s="391"/>
      <c r="K734" s="391"/>
      <c r="L734" s="392"/>
      <c r="M734" s="393" t="s">
        <v>30</v>
      </c>
      <c r="N734" s="394"/>
      <c r="O734" s="87" t="s">
        <v>6</v>
      </c>
      <c r="P734" s="64"/>
    </row>
    <row r="735" spans="2:16" ht="14.4" thickBot="1">
      <c r="B735" s="63"/>
      <c r="C735" s="88">
        <f>+'PRESUPUESTO OFICIAL (Entidad)'!D27</f>
        <v>3.02</v>
      </c>
      <c r="D735" s="457" t="str">
        <f>+'PRESUPUESTO OFICIAL (Entidad)'!E27</f>
        <v>Pañete liso muros 1:4, e=1.5 cm</v>
      </c>
      <c r="E735" s="396"/>
      <c r="F735" s="396"/>
      <c r="G735" s="396"/>
      <c r="H735" s="396"/>
      <c r="I735" s="396"/>
      <c r="J735" s="396"/>
      <c r="K735" s="396"/>
      <c r="L735" s="397"/>
      <c r="M735" s="457" t="str">
        <f>+'PRESUPUESTO OFICIAL (Entidad)'!F27</f>
        <v>M2</v>
      </c>
      <c r="N735" s="397"/>
      <c r="O735" s="89">
        <f>+'PRESUPUESTO OFICIAL (Entidad)'!G27</f>
        <v>41.24</v>
      </c>
      <c r="P735" s="64"/>
    </row>
    <row r="736" spans="2:16">
      <c r="B736" s="63"/>
      <c r="C736" s="352" t="s">
        <v>31</v>
      </c>
      <c r="D736" s="353"/>
      <c r="E736" s="353"/>
      <c r="F736" s="353"/>
      <c r="G736" s="353"/>
      <c r="H736" s="353"/>
      <c r="I736" s="353"/>
      <c r="J736" s="353"/>
      <c r="K736" s="353"/>
      <c r="L736" s="353"/>
      <c r="M736" s="353"/>
      <c r="N736" s="353"/>
      <c r="O736" s="354"/>
      <c r="P736" s="64"/>
    </row>
    <row r="737" spans="2:16">
      <c r="B737" s="63"/>
      <c r="C737" s="355"/>
      <c r="D737" s="356"/>
      <c r="E737" s="356"/>
      <c r="F737" s="356"/>
      <c r="G737" s="356"/>
      <c r="H737" s="356"/>
      <c r="I737" s="356"/>
      <c r="J737" s="356"/>
      <c r="K737" s="356"/>
      <c r="L737" s="356"/>
      <c r="M737" s="356"/>
      <c r="N737" s="356"/>
      <c r="O737" s="357"/>
      <c r="P737" s="64"/>
    </row>
    <row r="738" spans="2:16" ht="14.4" thickBot="1">
      <c r="B738" s="63"/>
      <c r="C738" s="358"/>
      <c r="D738" s="359"/>
      <c r="E738" s="359"/>
      <c r="F738" s="359"/>
      <c r="G738" s="359"/>
      <c r="H738" s="359"/>
      <c r="I738" s="359"/>
      <c r="J738" s="359"/>
      <c r="K738" s="359"/>
      <c r="L738" s="359"/>
      <c r="M738" s="359"/>
      <c r="N738" s="359"/>
      <c r="O738" s="360"/>
      <c r="P738" s="64"/>
    </row>
    <row r="739" spans="2:16">
      <c r="B739" s="63"/>
      <c r="C739" s="373" t="s">
        <v>29</v>
      </c>
      <c r="D739" s="398"/>
      <c r="E739" s="398"/>
      <c r="F739" s="398"/>
      <c r="G739" s="399"/>
      <c r="H739" s="382" t="s">
        <v>32</v>
      </c>
      <c r="I739" s="398"/>
      <c r="J739" s="400" t="s">
        <v>33</v>
      </c>
      <c r="K739" s="401"/>
      <c r="L739" s="91" t="s">
        <v>34</v>
      </c>
      <c r="M739" s="382" t="s">
        <v>35</v>
      </c>
      <c r="N739" s="381"/>
      <c r="O739" s="92" t="s">
        <v>36</v>
      </c>
      <c r="P739" s="64"/>
    </row>
    <row r="740" spans="2:16">
      <c r="B740" s="63"/>
      <c r="C740" s="377" t="s">
        <v>63</v>
      </c>
      <c r="D740" s="378"/>
      <c r="E740" s="378"/>
      <c r="F740" s="378"/>
      <c r="G740" s="402"/>
      <c r="H740" s="403"/>
      <c r="I740" s="402"/>
      <c r="J740" s="404" t="s">
        <v>64</v>
      </c>
      <c r="K740" s="405"/>
      <c r="L740" s="104">
        <f>+O767</f>
        <v>13442</v>
      </c>
      <c r="M740" s="406">
        <v>0.1</v>
      </c>
      <c r="N740" s="407"/>
      <c r="O740" s="105">
        <f>+ROUND(L740*M740,0)</f>
        <v>1344</v>
      </c>
      <c r="P740" s="64"/>
    </row>
    <row r="741" spans="2:16">
      <c r="B741" s="63"/>
      <c r="C741" s="32" t="s">
        <v>179</v>
      </c>
      <c r="D741" s="122"/>
      <c r="E741" s="122"/>
      <c r="F741" s="122"/>
      <c r="G741" s="123"/>
      <c r="H741" s="45"/>
      <c r="I741" s="123"/>
      <c r="J741" s="404" t="s">
        <v>158</v>
      </c>
      <c r="K741" s="405"/>
      <c r="L741" s="104">
        <v>1420</v>
      </c>
      <c r="M741" s="455">
        <v>5</v>
      </c>
      <c r="N741" s="456"/>
      <c r="O741" s="105">
        <f>+L741/M741</f>
        <v>284</v>
      </c>
      <c r="P741" s="64"/>
    </row>
    <row r="742" spans="2:16" ht="14.4" thickBot="1">
      <c r="B742" s="63"/>
      <c r="C742" s="369"/>
      <c r="D742" s="370"/>
      <c r="E742" s="370"/>
      <c r="F742" s="370"/>
      <c r="G742" s="408"/>
      <c r="H742" s="409"/>
      <c r="I742" s="408"/>
      <c r="J742" s="409"/>
      <c r="K742" s="408"/>
      <c r="L742" s="43"/>
      <c r="M742" s="410"/>
      <c r="N742" s="411"/>
      <c r="O742" s="125"/>
      <c r="P742" s="64"/>
    </row>
    <row r="743" spans="2:16" ht="14.4" thickBot="1">
      <c r="B743" s="63"/>
      <c r="C743" s="338" t="s">
        <v>37</v>
      </c>
      <c r="D743" s="339"/>
      <c r="E743" s="339"/>
      <c r="F743" s="339"/>
      <c r="G743" s="339"/>
      <c r="H743" s="339"/>
      <c r="I743" s="339"/>
      <c r="J743" s="339"/>
      <c r="K743" s="339"/>
      <c r="L743" s="339"/>
      <c r="M743" s="339"/>
      <c r="N743" s="340"/>
      <c r="O743" s="106">
        <f>SUM(O740:O742)</f>
        <v>1628</v>
      </c>
      <c r="P743" s="64"/>
    </row>
    <row r="744" spans="2:16">
      <c r="B744" s="63"/>
      <c r="C744" s="352" t="s">
        <v>38</v>
      </c>
      <c r="D744" s="353"/>
      <c r="E744" s="353"/>
      <c r="F744" s="353"/>
      <c r="G744" s="353"/>
      <c r="H744" s="353"/>
      <c r="I744" s="353"/>
      <c r="J744" s="353"/>
      <c r="K744" s="353"/>
      <c r="L744" s="353"/>
      <c r="M744" s="353"/>
      <c r="N744" s="353"/>
      <c r="O744" s="354"/>
      <c r="P744" s="64"/>
    </row>
    <row r="745" spans="2:16">
      <c r="B745" s="63"/>
      <c r="C745" s="355"/>
      <c r="D745" s="356"/>
      <c r="E745" s="356"/>
      <c r="F745" s="356"/>
      <c r="G745" s="356"/>
      <c r="H745" s="356"/>
      <c r="I745" s="356"/>
      <c r="J745" s="356"/>
      <c r="K745" s="356"/>
      <c r="L745" s="356"/>
      <c r="M745" s="356"/>
      <c r="N745" s="356"/>
      <c r="O745" s="357"/>
      <c r="P745" s="64"/>
    </row>
    <row r="746" spans="2:16" ht="14.4" thickBot="1">
      <c r="B746" s="63"/>
      <c r="C746" s="358"/>
      <c r="D746" s="359"/>
      <c r="E746" s="359"/>
      <c r="F746" s="359"/>
      <c r="G746" s="359"/>
      <c r="H746" s="359"/>
      <c r="I746" s="359"/>
      <c r="J746" s="359"/>
      <c r="K746" s="359"/>
      <c r="L746" s="359"/>
      <c r="M746" s="359"/>
      <c r="N746" s="359"/>
      <c r="O746" s="360"/>
      <c r="P746" s="64"/>
    </row>
    <row r="747" spans="2:16">
      <c r="B747" s="63"/>
      <c r="C747" s="373" t="s">
        <v>29</v>
      </c>
      <c r="D747" s="374"/>
      <c r="E747" s="374"/>
      <c r="F747" s="374"/>
      <c r="G747" s="374"/>
      <c r="H747" s="374"/>
      <c r="I747" s="374"/>
      <c r="J747" s="381"/>
      <c r="K747" s="196" t="s">
        <v>30</v>
      </c>
      <c r="L747" s="91" t="s">
        <v>6</v>
      </c>
      <c r="M747" s="382" t="s">
        <v>39</v>
      </c>
      <c r="N747" s="381"/>
      <c r="O747" s="92" t="s">
        <v>36</v>
      </c>
      <c r="P747" s="64"/>
    </row>
    <row r="748" spans="2:16">
      <c r="B748" s="63"/>
      <c r="C748" s="205" t="s">
        <v>180</v>
      </c>
      <c r="D748" s="206"/>
      <c r="E748" s="206"/>
      <c r="F748" s="206"/>
      <c r="G748" s="206"/>
      <c r="H748" s="206"/>
      <c r="I748" s="206"/>
      <c r="J748" s="213"/>
      <c r="K748" s="241" t="s">
        <v>177</v>
      </c>
      <c r="L748" s="242">
        <v>0.04</v>
      </c>
      <c r="M748" s="453">
        <v>531700</v>
      </c>
      <c r="N748" s="454"/>
      <c r="O748" s="105">
        <f>+ROUND(M748*L748,2)</f>
        <v>21268</v>
      </c>
      <c r="P748" s="64"/>
    </row>
    <row r="749" spans="2:16">
      <c r="B749" s="63"/>
      <c r="C749" s="32"/>
      <c r="D749" s="122"/>
      <c r="E749" s="122"/>
      <c r="F749" s="122"/>
      <c r="G749" s="122"/>
      <c r="H749" s="122"/>
      <c r="I749" s="122"/>
      <c r="J749" s="123"/>
      <c r="K749" s="126"/>
      <c r="L749" s="120"/>
      <c r="M749" s="348"/>
      <c r="N749" s="349"/>
      <c r="O749" s="105"/>
      <c r="P749" s="64"/>
    </row>
    <row r="750" spans="2:16" ht="14.4" thickBot="1">
      <c r="B750" s="63"/>
      <c r="C750" s="369"/>
      <c r="D750" s="370"/>
      <c r="E750" s="370"/>
      <c r="F750" s="370"/>
      <c r="G750" s="370"/>
      <c r="H750" s="370"/>
      <c r="I750" s="370"/>
      <c r="J750" s="408"/>
      <c r="K750" s="107"/>
      <c r="L750" s="108"/>
      <c r="M750" s="451"/>
      <c r="N750" s="452"/>
      <c r="O750" s="105"/>
      <c r="P750" s="64"/>
    </row>
    <row r="751" spans="2:16" ht="14.4" thickBot="1">
      <c r="B751" s="63"/>
      <c r="C751" s="338" t="s">
        <v>37</v>
      </c>
      <c r="D751" s="339"/>
      <c r="E751" s="339"/>
      <c r="F751" s="339"/>
      <c r="G751" s="339"/>
      <c r="H751" s="339"/>
      <c r="I751" s="339"/>
      <c r="J751" s="339"/>
      <c r="K751" s="339"/>
      <c r="L751" s="339"/>
      <c r="M751" s="339"/>
      <c r="N751" s="340"/>
      <c r="O751" s="109">
        <f>SUM(O748:O750)</f>
        <v>21268</v>
      </c>
      <c r="P751" s="64"/>
    </row>
    <row r="752" spans="2:16">
      <c r="B752" s="63"/>
      <c r="C752" s="352" t="s">
        <v>40</v>
      </c>
      <c r="D752" s="353"/>
      <c r="E752" s="353"/>
      <c r="F752" s="353"/>
      <c r="G752" s="353"/>
      <c r="H752" s="353"/>
      <c r="I752" s="353"/>
      <c r="J752" s="353"/>
      <c r="K752" s="353"/>
      <c r="L752" s="353"/>
      <c r="M752" s="353"/>
      <c r="N752" s="353"/>
      <c r="O752" s="354"/>
      <c r="P752" s="64"/>
    </row>
    <row r="753" spans="2:16">
      <c r="B753" s="63"/>
      <c r="C753" s="355"/>
      <c r="D753" s="356"/>
      <c r="E753" s="356"/>
      <c r="F753" s="356"/>
      <c r="G753" s="356"/>
      <c r="H753" s="356"/>
      <c r="I753" s="356"/>
      <c r="J753" s="356"/>
      <c r="K753" s="356"/>
      <c r="L753" s="356"/>
      <c r="M753" s="356"/>
      <c r="N753" s="356"/>
      <c r="O753" s="357"/>
      <c r="P753" s="64"/>
    </row>
    <row r="754" spans="2:16" ht="14.4" thickBot="1">
      <c r="B754" s="63"/>
      <c r="C754" s="358"/>
      <c r="D754" s="359"/>
      <c r="E754" s="359"/>
      <c r="F754" s="359"/>
      <c r="G754" s="359"/>
      <c r="H754" s="359"/>
      <c r="I754" s="359"/>
      <c r="J754" s="359"/>
      <c r="K754" s="359"/>
      <c r="L754" s="359"/>
      <c r="M754" s="359"/>
      <c r="N754" s="359"/>
      <c r="O754" s="360"/>
      <c r="P754" s="64"/>
    </row>
    <row r="755" spans="2:16">
      <c r="B755" s="63"/>
      <c r="C755" s="373" t="s">
        <v>41</v>
      </c>
      <c r="D755" s="374"/>
      <c r="E755" s="374"/>
      <c r="F755" s="374"/>
      <c r="G755" s="374"/>
      <c r="H755" s="374"/>
      <c r="I755" s="374"/>
      <c r="J755" s="91" t="s">
        <v>42</v>
      </c>
      <c r="K755" s="195" t="s">
        <v>43</v>
      </c>
      <c r="L755" s="94" t="s">
        <v>44</v>
      </c>
      <c r="M755" s="382" t="s">
        <v>45</v>
      </c>
      <c r="N755" s="381"/>
      <c r="O755" s="92" t="s">
        <v>36</v>
      </c>
      <c r="P755" s="64"/>
    </row>
    <row r="756" spans="2:16">
      <c r="B756" s="63"/>
      <c r="C756" s="377" t="s">
        <v>71</v>
      </c>
      <c r="D756" s="378"/>
      <c r="E756" s="378"/>
      <c r="F756" s="378"/>
      <c r="G756" s="378"/>
      <c r="H756" s="378"/>
      <c r="I756" s="378"/>
      <c r="J756" s="41">
        <v>0.05</v>
      </c>
      <c r="K756" s="42">
        <v>12</v>
      </c>
      <c r="L756" s="41" t="s">
        <v>154</v>
      </c>
      <c r="M756" s="453">
        <v>1800</v>
      </c>
      <c r="N756" s="454"/>
      <c r="O756" s="244">
        <f>M756*K756*J756</f>
        <v>1080</v>
      </c>
      <c r="P756" s="64"/>
    </row>
    <row r="757" spans="2:16" ht="14.4" thickBot="1">
      <c r="B757" s="63"/>
      <c r="C757" s="369"/>
      <c r="D757" s="370"/>
      <c r="E757" s="370"/>
      <c r="F757" s="370"/>
      <c r="G757" s="370"/>
      <c r="H757" s="370"/>
      <c r="I757" s="370"/>
      <c r="J757" s="34"/>
      <c r="K757" s="14"/>
      <c r="L757" s="34"/>
      <c r="M757" s="371"/>
      <c r="N757" s="372"/>
      <c r="O757" s="119"/>
      <c r="P757" s="64"/>
    </row>
    <row r="758" spans="2:16" ht="14.4" thickBot="1">
      <c r="B758" s="63"/>
      <c r="C758" s="338" t="s">
        <v>37</v>
      </c>
      <c r="D758" s="339"/>
      <c r="E758" s="339"/>
      <c r="F758" s="339"/>
      <c r="G758" s="339"/>
      <c r="H758" s="339"/>
      <c r="I758" s="339"/>
      <c r="J758" s="339"/>
      <c r="K758" s="339"/>
      <c r="L758" s="339"/>
      <c r="M758" s="339"/>
      <c r="N758" s="340"/>
      <c r="O758" s="106">
        <f>SUM(O756:O757)</f>
        <v>1080</v>
      </c>
      <c r="P758" s="64"/>
    </row>
    <row r="759" spans="2:16">
      <c r="B759" s="63"/>
      <c r="C759" s="352" t="s">
        <v>46</v>
      </c>
      <c r="D759" s="353"/>
      <c r="E759" s="353"/>
      <c r="F759" s="353"/>
      <c r="G759" s="353"/>
      <c r="H759" s="353"/>
      <c r="I759" s="353"/>
      <c r="J759" s="353"/>
      <c r="K759" s="353"/>
      <c r="L759" s="353"/>
      <c r="M759" s="353"/>
      <c r="N759" s="353"/>
      <c r="O759" s="354"/>
      <c r="P759" s="64"/>
    </row>
    <row r="760" spans="2:16">
      <c r="B760" s="63"/>
      <c r="C760" s="355"/>
      <c r="D760" s="356"/>
      <c r="E760" s="356"/>
      <c r="F760" s="356"/>
      <c r="G760" s="356"/>
      <c r="H760" s="356"/>
      <c r="I760" s="356"/>
      <c r="J760" s="356"/>
      <c r="K760" s="356"/>
      <c r="L760" s="356"/>
      <c r="M760" s="356"/>
      <c r="N760" s="356"/>
      <c r="O760" s="357"/>
      <c r="P760" s="64"/>
    </row>
    <row r="761" spans="2:16" ht="14.4" thickBot="1">
      <c r="B761" s="63"/>
      <c r="C761" s="358"/>
      <c r="D761" s="359"/>
      <c r="E761" s="359"/>
      <c r="F761" s="359"/>
      <c r="G761" s="359"/>
      <c r="H761" s="359"/>
      <c r="I761" s="359"/>
      <c r="J761" s="359"/>
      <c r="K761" s="359"/>
      <c r="L761" s="359"/>
      <c r="M761" s="359"/>
      <c r="N761" s="359"/>
      <c r="O761" s="360"/>
      <c r="P761" s="64"/>
    </row>
    <row r="762" spans="2:16" ht="23.4" customHeight="1">
      <c r="B762" s="63"/>
      <c r="C762" s="361" t="s">
        <v>47</v>
      </c>
      <c r="D762" s="362"/>
      <c r="E762" s="362"/>
      <c r="F762" s="362"/>
      <c r="G762" s="362"/>
      <c r="H762" s="362"/>
      <c r="I762" s="362"/>
      <c r="J762" s="111" t="s">
        <v>48</v>
      </c>
      <c r="K762" s="112" t="s">
        <v>49</v>
      </c>
      <c r="L762" s="113" t="s">
        <v>50</v>
      </c>
      <c r="M762" s="363" t="s">
        <v>35</v>
      </c>
      <c r="N762" s="364"/>
      <c r="O762" s="114" t="s">
        <v>36</v>
      </c>
      <c r="P762" s="64"/>
    </row>
    <row r="763" spans="2:16">
      <c r="B763" s="63"/>
      <c r="C763" s="40" t="s">
        <v>69</v>
      </c>
      <c r="D763" s="39"/>
      <c r="E763" s="39"/>
      <c r="F763" s="39"/>
      <c r="G763" s="39"/>
      <c r="H763" s="39"/>
      <c r="I763" s="39"/>
      <c r="J763" s="110">
        <v>209100</v>
      </c>
      <c r="K763" s="115">
        <v>1.8</v>
      </c>
      <c r="L763" s="116">
        <f>ROUND(K763*J763,2)</f>
        <v>376380</v>
      </c>
      <c r="M763" s="365">
        <v>28</v>
      </c>
      <c r="N763" s="366"/>
      <c r="O763" s="117">
        <f>+ROUND(L763/M763,0)</f>
        <v>13442</v>
      </c>
      <c r="P763" s="64"/>
    </row>
    <row r="764" spans="2:16">
      <c r="B764" s="63"/>
      <c r="C764" s="40"/>
      <c r="D764" s="39"/>
      <c r="E764" s="39"/>
      <c r="F764" s="39"/>
      <c r="G764" s="39"/>
      <c r="H764" s="39"/>
      <c r="I764" s="39"/>
      <c r="J764" s="110"/>
      <c r="K764" s="115"/>
      <c r="L764" s="116"/>
      <c r="M764" s="365"/>
      <c r="N764" s="366"/>
      <c r="O764" s="117"/>
      <c r="P764" s="64"/>
    </row>
    <row r="765" spans="2:16">
      <c r="B765" s="63"/>
      <c r="C765" s="40"/>
      <c r="D765" s="39"/>
      <c r="E765" s="39"/>
      <c r="F765" s="39"/>
      <c r="G765" s="39"/>
      <c r="H765" s="39"/>
      <c r="I765" s="39"/>
      <c r="J765" s="38"/>
      <c r="K765" s="37"/>
      <c r="L765" s="36"/>
      <c r="M765" s="367"/>
      <c r="N765" s="368"/>
      <c r="O765" s="35"/>
      <c r="P765" s="64"/>
    </row>
    <row r="766" spans="2:16" ht="14.4" thickBot="1">
      <c r="B766" s="63"/>
      <c r="C766" s="369"/>
      <c r="D766" s="370"/>
      <c r="E766" s="370"/>
      <c r="F766" s="370"/>
      <c r="G766" s="370"/>
      <c r="H766" s="370"/>
      <c r="I766" s="370"/>
      <c r="J766" s="34"/>
      <c r="K766" s="14"/>
      <c r="L766" s="34"/>
      <c r="M766" s="371"/>
      <c r="N766" s="372"/>
      <c r="O766" s="33"/>
      <c r="P766" s="64"/>
    </row>
    <row r="767" spans="2:16" ht="14.4" thickBot="1">
      <c r="B767" s="63"/>
      <c r="C767" s="338" t="s">
        <v>37</v>
      </c>
      <c r="D767" s="339"/>
      <c r="E767" s="339"/>
      <c r="F767" s="339"/>
      <c r="G767" s="339"/>
      <c r="H767" s="339"/>
      <c r="I767" s="339"/>
      <c r="J767" s="339"/>
      <c r="K767" s="339"/>
      <c r="L767" s="339"/>
      <c r="M767" s="339"/>
      <c r="N767" s="340"/>
      <c r="O767" s="109">
        <f>SUM(O763:O766)</f>
        <v>13442</v>
      </c>
      <c r="P767" s="64"/>
    </row>
    <row r="768" spans="2:16" ht="14.4" thickBot="1">
      <c r="B768" s="63"/>
      <c r="C768" s="18"/>
      <c r="O768" s="17"/>
      <c r="P768" s="64"/>
    </row>
    <row r="769" spans="2:16" ht="14.4" thickBot="1">
      <c r="B769" s="63"/>
      <c r="C769" s="341" t="s">
        <v>51</v>
      </c>
      <c r="D769" s="342"/>
      <c r="E769" s="342"/>
      <c r="F769" s="342"/>
      <c r="G769" s="342"/>
      <c r="H769" s="342"/>
      <c r="I769" s="342"/>
      <c r="J769" s="342"/>
      <c r="K769" s="342"/>
      <c r="L769" s="342"/>
      <c r="M769" s="342"/>
      <c r="N769" s="343"/>
      <c r="O769" s="118">
        <f>ROUND(O767+O758+O751+O743,2)</f>
        <v>37418</v>
      </c>
      <c r="P769" s="64"/>
    </row>
    <row r="770" spans="2:16">
      <c r="B770" s="63"/>
      <c r="C770" s="352" t="s">
        <v>52</v>
      </c>
      <c r="D770" s="353"/>
      <c r="E770" s="353"/>
      <c r="F770" s="353"/>
      <c r="G770" s="353"/>
      <c r="H770" s="353"/>
      <c r="I770" s="353"/>
      <c r="J770" s="353"/>
      <c r="K770" s="353"/>
      <c r="L770" s="353"/>
      <c r="M770" s="353"/>
      <c r="N770" s="353"/>
      <c r="O770" s="354"/>
      <c r="P770" s="64"/>
    </row>
    <row r="771" spans="2:16">
      <c r="B771" s="63"/>
      <c r="C771" s="355"/>
      <c r="D771" s="356"/>
      <c r="E771" s="356"/>
      <c r="F771" s="356"/>
      <c r="G771" s="356"/>
      <c r="H771" s="356"/>
      <c r="I771" s="356"/>
      <c r="J771" s="356"/>
      <c r="K771" s="356"/>
      <c r="L771" s="356"/>
      <c r="M771" s="356"/>
      <c r="N771" s="356"/>
      <c r="O771" s="357"/>
      <c r="P771" s="64"/>
    </row>
    <row r="772" spans="2:16" ht="14.4" thickBot="1">
      <c r="B772" s="63"/>
      <c r="C772" s="358"/>
      <c r="D772" s="359"/>
      <c r="E772" s="359"/>
      <c r="F772" s="359"/>
      <c r="G772" s="359"/>
      <c r="H772" s="359"/>
      <c r="I772" s="359"/>
      <c r="J772" s="359"/>
      <c r="K772" s="359"/>
      <c r="L772" s="359"/>
      <c r="M772" s="359"/>
      <c r="N772" s="359"/>
      <c r="O772" s="360"/>
      <c r="P772" s="64"/>
    </row>
    <row r="773" spans="2:16">
      <c r="B773" s="63"/>
      <c r="C773" s="373" t="s">
        <v>53</v>
      </c>
      <c r="D773" s="374"/>
      <c r="E773" s="374"/>
      <c r="F773" s="374"/>
      <c r="G773" s="374"/>
      <c r="H773" s="374"/>
      <c r="I773" s="374"/>
      <c r="J773" s="195"/>
      <c r="K773" s="200"/>
      <c r="L773" s="95" t="s">
        <v>54</v>
      </c>
      <c r="M773" s="375" t="s">
        <v>55</v>
      </c>
      <c r="N773" s="376"/>
      <c r="O773" s="97"/>
      <c r="P773" s="64"/>
    </row>
    <row r="774" spans="2:16">
      <c r="B774" s="63"/>
      <c r="C774" s="377" t="s">
        <v>12</v>
      </c>
      <c r="D774" s="378"/>
      <c r="E774" s="378"/>
      <c r="F774" s="378"/>
      <c r="G774" s="378"/>
      <c r="H774" s="378"/>
      <c r="I774" s="378"/>
      <c r="J774" s="31"/>
      <c r="K774" s="30"/>
      <c r="L774" s="27">
        <v>0.28999999999999998</v>
      </c>
      <c r="M774" s="348">
        <f>+ROUND(O769*L774,0)</f>
        <v>10851</v>
      </c>
      <c r="N774" s="349"/>
      <c r="O774" s="26"/>
      <c r="P774" s="64"/>
    </row>
    <row r="775" spans="2:16">
      <c r="B775" s="63"/>
      <c r="C775" s="32" t="s">
        <v>56</v>
      </c>
      <c r="D775" s="19"/>
      <c r="E775" s="19"/>
      <c r="F775" s="19"/>
      <c r="G775" s="19"/>
      <c r="H775" s="19"/>
      <c r="I775" s="19"/>
      <c r="J775" s="31"/>
      <c r="K775" s="30"/>
      <c r="L775" s="27">
        <v>0.01</v>
      </c>
      <c r="M775" s="348">
        <f>+ROUND(O769*L775,0)</f>
        <v>374</v>
      </c>
      <c r="N775" s="349"/>
      <c r="O775" s="26"/>
      <c r="P775" s="64"/>
    </row>
    <row r="776" spans="2:16" ht="14.4" thickBot="1">
      <c r="B776" s="63"/>
      <c r="C776" s="197" t="s">
        <v>57</v>
      </c>
      <c r="D776" s="198"/>
      <c r="E776" s="198"/>
      <c r="F776" s="198"/>
      <c r="G776" s="198"/>
      <c r="H776" s="198"/>
      <c r="I776" s="198"/>
      <c r="J776" s="29"/>
      <c r="K776" s="28"/>
      <c r="L776" s="27">
        <v>0.05</v>
      </c>
      <c r="M776" s="379">
        <f>+ROUND(O769*L776,0)</f>
        <v>1871</v>
      </c>
      <c r="N776" s="380"/>
      <c r="O776" s="26"/>
      <c r="P776" s="64"/>
    </row>
    <row r="777" spans="2:16" ht="14.4" thickBot="1">
      <c r="B777" s="63"/>
      <c r="C777" s="338" t="s">
        <v>37</v>
      </c>
      <c r="D777" s="339"/>
      <c r="E777" s="339"/>
      <c r="F777" s="339"/>
      <c r="G777" s="339"/>
      <c r="H777" s="339"/>
      <c r="I777" s="339"/>
      <c r="J777" s="339"/>
      <c r="K777" s="339"/>
      <c r="L777" s="339"/>
      <c r="M777" s="339"/>
      <c r="N777" s="340"/>
      <c r="O777" s="106">
        <f>SUM(M774:N776)</f>
        <v>13096</v>
      </c>
      <c r="P777" s="64"/>
    </row>
    <row r="778" spans="2:16" ht="14.4" thickBot="1">
      <c r="B778" s="63"/>
      <c r="C778" s="18"/>
      <c r="O778" s="17"/>
      <c r="P778" s="64"/>
    </row>
    <row r="779" spans="2:16" ht="14.4" thickBot="1">
      <c r="B779" s="63"/>
      <c r="C779" s="341" t="s">
        <v>58</v>
      </c>
      <c r="D779" s="342"/>
      <c r="E779" s="342"/>
      <c r="F779" s="342"/>
      <c r="G779" s="342"/>
      <c r="H779" s="342"/>
      <c r="I779" s="342"/>
      <c r="J779" s="342"/>
      <c r="K779" s="342"/>
      <c r="L779" s="342"/>
      <c r="M779" s="342"/>
      <c r="N779" s="343"/>
      <c r="O779" s="118">
        <f>+O777+O769</f>
        <v>50514</v>
      </c>
      <c r="P779" s="64"/>
    </row>
    <row r="780" spans="2:16">
      <c r="B780" s="63"/>
      <c r="C780" s="25"/>
      <c r="D780" s="24"/>
      <c r="E780" s="24"/>
      <c r="F780" s="24"/>
      <c r="G780" s="24"/>
      <c r="H780" s="24"/>
      <c r="I780" s="24"/>
      <c r="J780" s="24"/>
      <c r="K780" s="24"/>
      <c r="L780" s="24"/>
      <c r="M780" s="24"/>
      <c r="N780" s="24"/>
      <c r="O780" s="23"/>
      <c r="P780" s="64"/>
    </row>
    <row r="781" spans="2:16">
      <c r="B781" s="63"/>
      <c r="C781" s="18"/>
      <c r="O781" s="17"/>
      <c r="P781" s="64"/>
    </row>
    <row r="782" spans="2:16">
      <c r="B782" s="63"/>
      <c r="C782" s="18"/>
      <c r="O782" s="17"/>
      <c r="P782" s="64"/>
    </row>
    <row r="783" spans="2:16" ht="18">
      <c r="B783" s="63"/>
      <c r="C783" s="18"/>
      <c r="H783" s="98" t="s">
        <v>60</v>
      </c>
      <c r="O783" s="17"/>
      <c r="P783" s="64"/>
    </row>
    <row r="784" spans="2:16" ht="18">
      <c r="B784" s="63"/>
      <c r="C784" s="22"/>
      <c r="D784" s="67"/>
      <c r="E784" s="67"/>
      <c r="F784" s="67"/>
      <c r="G784" s="67"/>
      <c r="H784" s="98"/>
      <c r="I784" s="67"/>
      <c r="J784" s="67"/>
      <c r="K784" s="67"/>
      <c r="L784" s="67"/>
      <c r="M784" s="67"/>
      <c r="N784" s="67"/>
      <c r="O784" s="21"/>
      <c r="P784" s="64"/>
    </row>
    <row r="785" spans="2:16" ht="18">
      <c r="B785" s="63"/>
      <c r="C785" s="22"/>
      <c r="D785" s="67"/>
      <c r="E785" s="67"/>
      <c r="F785" s="67"/>
      <c r="G785" s="67"/>
      <c r="H785" s="98"/>
      <c r="K785" s="67"/>
      <c r="L785" s="67"/>
      <c r="M785" s="67"/>
      <c r="N785" s="67"/>
      <c r="O785" s="21"/>
      <c r="P785" s="64"/>
    </row>
    <row r="786" spans="2:16" ht="18">
      <c r="B786" s="63"/>
      <c r="C786" s="20"/>
      <c r="D786" s="68"/>
      <c r="E786" s="68"/>
      <c r="F786" s="68"/>
      <c r="G786" s="68"/>
      <c r="H786" s="98" t="s">
        <v>61</v>
      </c>
      <c r="I786" s="68"/>
      <c r="J786" s="68"/>
      <c r="K786" s="68"/>
      <c r="L786" s="68"/>
      <c r="M786" s="68"/>
      <c r="N786" s="68"/>
      <c r="O786" s="16"/>
      <c r="P786" s="64"/>
    </row>
    <row r="787" spans="2:16" ht="18">
      <c r="B787" s="63"/>
      <c r="C787" s="18"/>
      <c r="H787" s="99" t="s">
        <v>72</v>
      </c>
      <c r="O787" s="17"/>
      <c r="P787" s="64"/>
    </row>
    <row r="788" spans="2:16" ht="18">
      <c r="B788" s="63"/>
      <c r="C788" s="15"/>
      <c r="D788" s="69"/>
      <c r="E788" s="69"/>
      <c r="H788" s="98" t="s">
        <v>62</v>
      </c>
      <c r="K788" s="100"/>
      <c r="L788" s="100"/>
      <c r="M788" s="100"/>
      <c r="N788" s="100"/>
      <c r="O788" s="101"/>
      <c r="P788" s="64"/>
    </row>
    <row r="789" spans="2:16" ht="16.2" thickBot="1">
      <c r="B789" s="63"/>
      <c r="C789" s="344"/>
      <c r="D789" s="345"/>
      <c r="E789" s="345"/>
      <c r="F789" s="14"/>
      <c r="G789" s="14"/>
      <c r="H789" s="14"/>
      <c r="I789" s="14"/>
      <c r="J789" s="14"/>
      <c r="K789" s="102"/>
      <c r="L789" s="102"/>
      <c r="M789" s="102"/>
      <c r="N789" s="102"/>
      <c r="O789" s="103"/>
      <c r="P789" s="64"/>
    </row>
    <row r="790" spans="2:16" ht="14.4" thickBot="1">
      <c r="B790" s="70"/>
      <c r="C790" s="71"/>
      <c r="D790" s="71"/>
      <c r="E790" s="71"/>
      <c r="F790" s="71"/>
      <c r="G790" s="71"/>
      <c r="H790" s="71"/>
      <c r="I790" s="71"/>
      <c r="J790" s="71"/>
      <c r="K790" s="71"/>
      <c r="L790" s="71"/>
      <c r="M790" s="71"/>
      <c r="N790" s="71"/>
      <c r="O790" s="71"/>
      <c r="P790" s="72"/>
    </row>
    <row r="791" spans="2:16" ht="14.4" thickTop="1"/>
    <row r="792" spans="2:16" ht="14.4" thickBot="1"/>
    <row r="793" spans="2:16" ht="14.4" thickTop="1">
      <c r="B793" s="412"/>
      <c r="C793" s="413"/>
      <c r="D793" s="413"/>
      <c r="E793" s="413"/>
      <c r="F793" s="413"/>
      <c r="G793" s="413"/>
      <c r="H793" s="413"/>
      <c r="I793" s="413"/>
      <c r="J793" s="413"/>
      <c r="K793" s="413"/>
      <c r="L793" s="413"/>
      <c r="M793" s="413"/>
      <c r="N793" s="413"/>
      <c r="O793" s="413"/>
      <c r="P793" s="414"/>
    </row>
    <row r="794" spans="2:16">
      <c r="B794" s="86"/>
      <c r="C794" s="415"/>
      <c r="D794" s="415"/>
      <c r="E794" s="415"/>
      <c r="F794" s="415"/>
      <c r="G794" s="180"/>
      <c r="P794" s="64"/>
    </row>
    <row r="795" spans="2:16">
      <c r="B795" s="86"/>
      <c r="C795" s="192"/>
      <c r="D795" s="190"/>
      <c r="E795" s="192"/>
      <c r="F795" s="190"/>
      <c r="G795" s="180"/>
      <c r="P795" s="64"/>
    </row>
    <row r="796" spans="2:16">
      <c r="B796" s="86"/>
      <c r="C796" s="73"/>
      <c r="D796" s="74"/>
      <c r="E796" s="73"/>
      <c r="F796" s="74"/>
      <c r="P796" s="64"/>
    </row>
    <row r="797" spans="2:16" ht="14.4" thickBot="1">
      <c r="B797" s="63"/>
      <c r="P797" s="64"/>
    </row>
    <row r="798" spans="2:16">
      <c r="B798" s="63"/>
      <c r="C798" s="416"/>
      <c r="D798" s="417"/>
      <c r="E798" s="422"/>
      <c r="F798" s="422"/>
      <c r="G798" s="422"/>
      <c r="H798" s="422"/>
      <c r="I798" s="422"/>
      <c r="J798" s="422"/>
      <c r="K798" s="423"/>
      <c r="L798" s="424"/>
      <c r="M798" s="425"/>
      <c r="N798" s="425"/>
      <c r="O798" s="426"/>
      <c r="P798" s="64"/>
    </row>
    <row r="799" spans="2:16">
      <c r="B799" s="63"/>
      <c r="C799" s="418"/>
      <c r="D799" s="419"/>
      <c r="E799" s="430" t="s">
        <v>59</v>
      </c>
      <c r="F799" s="430"/>
      <c r="G799" s="430"/>
      <c r="H799" s="430"/>
      <c r="I799" s="430"/>
      <c r="J799" s="430"/>
      <c r="K799" s="431"/>
      <c r="L799" s="427"/>
      <c r="M799" s="428"/>
      <c r="N799" s="428"/>
      <c r="O799" s="429"/>
      <c r="P799" s="64"/>
    </row>
    <row r="800" spans="2:16">
      <c r="B800" s="63"/>
      <c r="C800" s="418"/>
      <c r="D800" s="419"/>
      <c r="E800" s="432"/>
      <c r="F800" s="432"/>
      <c r="G800" s="432"/>
      <c r="H800" s="432"/>
      <c r="I800" s="432"/>
      <c r="J800" s="432"/>
      <c r="K800" s="433"/>
      <c r="L800" s="434" t="s">
        <v>19</v>
      </c>
      <c r="M800" s="436"/>
      <c r="N800" s="437"/>
      <c r="O800" s="438"/>
      <c r="P800" s="64"/>
    </row>
    <row r="801" spans="2:16">
      <c r="B801" s="63"/>
      <c r="C801" s="418"/>
      <c r="D801" s="419"/>
      <c r="E801" s="430"/>
      <c r="F801" s="430"/>
      <c r="G801" s="430"/>
      <c r="H801" s="430"/>
      <c r="I801" s="430"/>
      <c r="J801" s="430"/>
      <c r="K801" s="431"/>
      <c r="L801" s="435"/>
      <c r="M801" s="439"/>
      <c r="N801" s="440"/>
      <c r="O801" s="441"/>
      <c r="P801" s="64"/>
    </row>
    <row r="802" spans="2:16">
      <c r="B802" s="63"/>
      <c r="C802" s="418"/>
      <c r="D802" s="419"/>
      <c r="E802" s="442"/>
      <c r="F802" s="442"/>
      <c r="G802" s="442"/>
      <c r="H802" s="442"/>
      <c r="I802" s="442"/>
      <c r="J802" s="442"/>
      <c r="K802" s="443"/>
      <c r="L802" s="434" t="s">
        <v>20</v>
      </c>
      <c r="M802" s="434">
        <v>11</v>
      </c>
      <c r="N802" s="434" t="s">
        <v>21</v>
      </c>
      <c r="O802" s="445">
        <v>38</v>
      </c>
      <c r="P802" s="64"/>
    </row>
    <row r="803" spans="2:16">
      <c r="B803" s="63"/>
      <c r="C803" s="418"/>
      <c r="D803" s="419"/>
      <c r="E803" s="442"/>
      <c r="F803" s="442"/>
      <c r="G803" s="442"/>
      <c r="H803" s="442"/>
      <c r="I803" s="442"/>
      <c r="J803" s="442"/>
      <c r="K803" s="443"/>
      <c r="L803" s="444"/>
      <c r="M803" s="444"/>
      <c r="N803" s="444"/>
      <c r="O803" s="446"/>
      <c r="P803" s="64"/>
    </row>
    <row r="804" spans="2:16">
      <c r="B804" s="63"/>
      <c r="C804" s="420"/>
      <c r="D804" s="421"/>
      <c r="E804" s="447" t="s">
        <v>22</v>
      </c>
      <c r="F804" s="447"/>
      <c r="G804" s="447"/>
      <c r="H804" s="447"/>
      <c r="I804" s="447"/>
      <c r="J804" s="447"/>
      <c r="K804" s="448"/>
      <c r="L804" s="444"/>
      <c r="M804" s="444"/>
      <c r="N804" s="444"/>
      <c r="O804" s="446"/>
      <c r="P804" s="64"/>
    </row>
    <row r="805" spans="2:16" ht="14.4" thickBot="1">
      <c r="B805" s="63"/>
      <c r="C805" s="60"/>
      <c r="D805" s="59"/>
      <c r="E805" s="59"/>
      <c r="F805" s="59"/>
      <c r="G805" s="59"/>
      <c r="H805" s="59"/>
      <c r="I805" s="59"/>
      <c r="J805" s="59"/>
      <c r="K805" s="59"/>
      <c r="L805" s="59"/>
      <c r="M805" s="58"/>
      <c r="N805" s="58"/>
      <c r="O805" s="57"/>
      <c r="P805" s="64"/>
    </row>
    <row r="806" spans="2:16">
      <c r="B806" s="63"/>
      <c r="C806" s="56"/>
      <c r="D806" s="55"/>
      <c r="E806" s="55"/>
      <c r="F806" s="55"/>
      <c r="G806" s="55"/>
      <c r="H806" s="55"/>
      <c r="I806" s="55"/>
      <c r="J806" s="55"/>
      <c r="K806" s="55"/>
      <c r="L806" s="54" t="s">
        <v>23</v>
      </c>
      <c r="M806" s="53" t="s">
        <v>24</v>
      </c>
      <c r="N806" s="53" t="s">
        <v>25</v>
      </c>
      <c r="O806" s="52" t="s">
        <v>26</v>
      </c>
      <c r="P806" s="64"/>
    </row>
    <row r="807" spans="2:16">
      <c r="B807" s="63"/>
      <c r="C807" s="20"/>
      <c r="D807" s="199"/>
      <c r="E807" s="199"/>
      <c r="F807" s="199"/>
      <c r="G807" s="199"/>
      <c r="H807" s="199"/>
      <c r="I807" s="199"/>
      <c r="J807" s="199"/>
      <c r="K807" s="199"/>
      <c r="L807" s="66"/>
      <c r="M807" s="51">
        <v>29</v>
      </c>
      <c r="N807" s="51">
        <v>7</v>
      </c>
      <c r="O807" s="50">
        <v>2026</v>
      </c>
      <c r="P807" s="64"/>
    </row>
    <row r="808" spans="2:16">
      <c r="B808" s="63"/>
      <c r="C808" s="49"/>
      <c r="D808" s="48"/>
      <c r="E808" s="48"/>
      <c r="F808" s="48"/>
      <c r="G808" s="48"/>
      <c r="H808" s="48"/>
      <c r="I808" s="48"/>
      <c r="J808" s="48"/>
      <c r="K808" s="48"/>
      <c r="L808" s="48"/>
      <c r="M808" s="48"/>
      <c r="N808" s="48"/>
      <c r="O808" s="47"/>
      <c r="P808" s="64"/>
    </row>
    <row r="809" spans="2:16" ht="14.4" thickBot="1">
      <c r="B809" s="63"/>
      <c r="C809" s="197"/>
      <c r="D809" s="198"/>
      <c r="E809" s="198"/>
      <c r="F809" s="198"/>
      <c r="G809" s="198"/>
      <c r="H809" s="198"/>
      <c r="I809" s="198"/>
      <c r="J809" s="198"/>
      <c r="K809" s="198"/>
      <c r="L809" s="198"/>
      <c r="M809" s="198"/>
      <c r="N809" s="198"/>
      <c r="O809" s="46"/>
      <c r="P809" s="64"/>
    </row>
    <row r="810" spans="2:16" ht="14.4" thickBot="1">
      <c r="B810" s="63"/>
      <c r="C810" s="25"/>
      <c r="D810" s="24"/>
      <c r="E810" s="24"/>
      <c r="F810" s="24"/>
      <c r="G810" s="24"/>
      <c r="H810" s="24"/>
      <c r="K810" s="24"/>
      <c r="L810" s="24"/>
      <c r="M810" s="24"/>
      <c r="N810" s="24"/>
      <c r="O810" s="23"/>
      <c r="P810" s="64"/>
    </row>
    <row r="811" spans="2:16">
      <c r="B811" s="63"/>
      <c r="C811" s="387" t="s">
        <v>27</v>
      </c>
      <c r="D811" s="388"/>
      <c r="E811" s="388"/>
      <c r="F811" s="388"/>
      <c r="G811" s="388"/>
      <c r="H811" s="388"/>
      <c r="I811" s="388"/>
      <c r="J811" s="388"/>
      <c r="K811" s="388"/>
      <c r="L811" s="388"/>
      <c r="M811" s="388"/>
      <c r="N811" s="388"/>
      <c r="O811" s="389"/>
      <c r="P811" s="64"/>
    </row>
    <row r="812" spans="2:16" ht="14.4" thickBot="1">
      <c r="B812" s="63"/>
      <c r="C812" s="18"/>
      <c r="O812" s="17"/>
      <c r="P812" s="64"/>
    </row>
    <row r="813" spans="2:16">
      <c r="B813" s="63"/>
      <c r="C813" s="87" t="s">
        <v>28</v>
      </c>
      <c r="D813" s="390" t="s">
        <v>29</v>
      </c>
      <c r="E813" s="391"/>
      <c r="F813" s="391"/>
      <c r="G813" s="391"/>
      <c r="H813" s="391"/>
      <c r="I813" s="391"/>
      <c r="J813" s="391"/>
      <c r="K813" s="391"/>
      <c r="L813" s="392"/>
      <c r="M813" s="393" t="s">
        <v>30</v>
      </c>
      <c r="N813" s="394"/>
      <c r="O813" s="87" t="s">
        <v>6</v>
      </c>
      <c r="P813" s="64"/>
    </row>
    <row r="814" spans="2:16" ht="14.4" thickBot="1">
      <c r="B814" s="63"/>
      <c r="C814" s="88">
        <f>+'PRESUPUESTO OFICIAL (Entidad)'!D28</f>
        <v>3.03</v>
      </c>
      <c r="D814" s="457" t="str">
        <f>+'PRESUPUESTO OFICIAL (Entidad)'!E28</f>
        <v>Pintura 3 Manos en muros</v>
      </c>
      <c r="E814" s="396"/>
      <c r="F814" s="396"/>
      <c r="G814" s="396"/>
      <c r="H814" s="396"/>
      <c r="I814" s="396"/>
      <c r="J814" s="396"/>
      <c r="K814" s="396"/>
      <c r="L814" s="397"/>
      <c r="M814" s="457" t="str">
        <f>+'PRESUPUESTO OFICIAL (Entidad)'!F28</f>
        <v>M2</v>
      </c>
      <c r="N814" s="397"/>
      <c r="O814" s="89">
        <f>+'PRESUPUESTO OFICIAL (Entidad)'!G28</f>
        <v>60</v>
      </c>
      <c r="P814" s="64"/>
    </row>
    <row r="815" spans="2:16">
      <c r="B815" s="63"/>
      <c r="C815" s="352" t="s">
        <v>31</v>
      </c>
      <c r="D815" s="353"/>
      <c r="E815" s="353"/>
      <c r="F815" s="353"/>
      <c r="G815" s="353"/>
      <c r="H815" s="353"/>
      <c r="I815" s="353"/>
      <c r="J815" s="353"/>
      <c r="K815" s="353"/>
      <c r="L815" s="353"/>
      <c r="M815" s="353"/>
      <c r="N815" s="353"/>
      <c r="O815" s="354"/>
      <c r="P815" s="64"/>
    </row>
    <row r="816" spans="2:16">
      <c r="B816" s="63"/>
      <c r="C816" s="355"/>
      <c r="D816" s="356"/>
      <c r="E816" s="356"/>
      <c r="F816" s="356"/>
      <c r="G816" s="356"/>
      <c r="H816" s="356"/>
      <c r="I816" s="356"/>
      <c r="J816" s="356"/>
      <c r="K816" s="356"/>
      <c r="L816" s="356"/>
      <c r="M816" s="356"/>
      <c r="N816" s="356"/>
      <c r="O816" s="357"/>
      <c r="P816" s="64"/>
    </row>
    <row r="817" spans="2:16" ht="14.4" thickBot="1">
      <c r="B817" s="63"/>
      <c r="C817" s="358"/>
      <c r="D817" s="359"/>
      <c r="E817" s="359"/>
      <c r="F817" s="359"/>
      <c r="G817" s="359"/>
      <c r="H817" s="359"/>
      <c r="I817" s="359"/>
      <c r="J817" s="359"/>
      <c r="K817" s="359"/>
      <c r="L817" s="359"/>
      <c r="M817" s="359"/>
      <c r="N817" s="359"/>
      <c r="O817" s="360"/>
      <c r="P817" s="64"/>
    </row>
    <row r="818" spans="2:16" ht="15.6" customHeight="1">
      <c r="B818" s="63"/>
      <c r="C818" s="373" t="s">
        <v>29</v>
      </c>
      <c r="D818" s="398"/>
      <c r="E818" s="398"/>
      <c r="F818" s="398"/>
      <c r="G818" s="399"/>
      <c r="H818" s="382" t="s">
        <v>32</v>
      </c>
      <c r="I818" s="398"/>
      <c r="J818" s="400" t="s">
        <v>33</v>
      </c>
      <c r="K818" s="401"/>
      <c r="L818" s="91" t="s">
        <v>34</v>
      </c>
      <c r="M818" s="382" t="s">
        <v>35</v>
      </c>
      <c r="N818" s="381"/>
      <c r="O818" s="92" t="s">
        <v>36</v>
      </c>
      <c r="P818" s="64"/>
    </row>
    <row r="819" spans="2:16">
      <c r="B819" s="63"/>
      <c r="C819" s="377" t="s">
        <v>63</v>
      </c>
      <c r="D819" s="378"/>
      <c r="E819" s="378"/>
      <c r="F819" s="378"/>
      <c r="G819" s="402"/>
      <c r="H819" s="403"/>
      <c r="I819" s="402"/>
      <c r="J819" s="404" t="s">
        <v>64</v>
      </c>
      <c r="K819" s="405"/>
      <c r="L819" s="104">
        <f>+O846</f>
        <v>12546</v>
      </c>
      <c r="M819" s="406">
        <v>0.1</v>
      </c>
      <c r="N819" s="407"/>
      <c r="O819" s="105">
        <f>+ROUND(L819*M819,0)</f>
        <v>1255</v>
      </c>
      <c r="P819" s="64"/>
    </row>
    <row r="820" spans="2:16">
      <c r="B820" s="63"/>
      <c r="C820" s="32" t="s">
        <v>179</v>
      </c>
      <c r="D820" s="122"/>
      <c r="E820" s="122"/>
      <c r="F820" s="122"/>
      <c r="G820" s="123"/>
      <c r="H820" s="45"/>
      <c r="I820" s="123"/>
      <c r="J820" s="404" t="s">
        <v>158</v>
      </c>
      <c r="K820" s="405"/>
      <c r="L820" s="104">
        <v>1420</v>
      </c>
      <c r="M820" s="455">
        <v>5</v>
      </c>
      <c r="N820" s="456"/>
      <c r="O820" s="105">
        <f>+L820/M820</f>
        <v>284</v>
      </c>
      <c r="P820" s="64"/>
    </row>
    <row r="821" spans="2:16" ht="14.4" thickBot="1">
      <c r="B821" s="63"/>
      <c r="C821" s="369"/>
      <c r="D821" s="370"/>
      <c r="E821" s="370"/>
      <c r="F821" s="370"/>
      <c r="G821" s="408"/>
      <c r="H821" s="409"/>
      <c r="I821" s="408"/>
      <c r="J821" s="409"/>
      <c r="K821" s="408"/>
      <c r="L821" s="43"/>
      <c r="M821" s="410"/>
      <c r="N821" s="411"/>
      <c r="O821" s="125"/>
      <c r="P821" s="64"/>
    </row>
    <row r="822" spans="2:16" ht="14.4" thickBot="1">
      <c r="B822" s="63"/>
      <c r="C822" s="338" t="s">
        <v>37</v>
      </c>
      <c r="D822" s="339"/>
      <c r="E822" s="339"/>
      <c r="F822" s="339"/>
      <c r="G822" s="339"/>
      <c r="H822" s="339"/>
      <c r="I822" s="339"/>
      <c r="J822" s="339"/>
      <c r="K822" s="339"/>
      <c r="L822" s="339"/>
      <c r="M822" s="339"/>
      <c r="N822" s="340"/>
      <c r="O822" s="106">
        <f>SUM(O819:O821)</f>
        <v>1539</v>
      </c>
      <c r="P822" s="64"/>
    </row>
    <row r="823" spans="2:16">
      <c r="B823" s="63"/>
      <c r="C823" s="352" t="s">
        <v>38</v>
      </c>
      <c r="D823" s="353"/>
      <c r="E823" s="353"/>
      <c r="F823" s="353"/>
      <c r="G823" s="353"/>
      <c r="H823" s="353"/>
      <c r="I823" s="353"/>
      <c r="J823" s="353"/>
      <c r="K823" s="353"/>
      <c r="L823" s="353"/>
      <c r="M823" s="353"/>
      <c r="N823" s="353"/>
      <c r="O823" s="354"/>
      <c r="P823" s="64"/>
    </row>
    <row r="824" spans="2:16">
      <c r="B824" s="63"/>
      <c r="C824" s="355"/>
      <c r="D824" s="356"/>
      <c r="E824" s="356"/>
      <c r="F824" s="356"/>
      <c r="G824" s="356"/>
      <c r="H824" s="356"/>
      <c r="I824" s="356"/>
      <c r="J824" s="356"/>
      <c r="K824" s="356"/>
      <c r="L824" s="356"/>
      <c r="M824" s="356"/>
      <c r="N824" s="356"/>
      <c r="O824" s="357"/>
      <c r="P824" s="64"/>
    </row>
    <row r="825" spans="2:16" ht="14.4" thickBot="1">
      <c r="B825" s="63"/>
      <c r="C825" s="358"/>
      <c r="D825" s="359"/>
      <c r="E825" s="359"/>
      <c r="F825" s="359"/>
      <c r="G825" s="359"/>
      <c r="H825" s="359"/>
      <c r="I825" s="359"/>
      <c r="J825" s="359"/>
      <c r="K825" s="359"/>
      <c r="L825" s="359"/>
      <c r="M825" s="359"/>
      <c r="N825" s="359"/>
      <c r="O825" s="360"/>
      <c r="P825" s="64"/>
    </row>
    <row r="826" spans="2:16" ht="19.2" customHeight="1">
      <c r="B826" s="63"/>
      <c r="C826" s="373" t="s">
        <v>29</v>
      </c>
      <c r="D826" s="374"/>
      <c r="E826" s="374"/>
      <c r="F826" s="374"/>
      <c r="G826" s="374"/>
      <c r="H826" s="374"/>
      <c r="I826" s="374"/>
      <c r="J826" s="381"/>
      <c r="K826" s="196" t="s">
        <v>30</v>
      </c>
      <c r="L826" s="91" t="s">
        <v>6</v>
      </c>
      <c r="M826" s="382" t="s">
        <v>39</v>
      </c>
      <c r="N826" s="381"/>
      <c r="O826" s="92" t="s">
        <v>36</v>
      </c>
      <c r="P826" s="64"/>
    </row>
    <row r="827" spans="2:16">
      <c r="B827" s="63"/>
      <c r="C827" s="205" t="s">
        <v>181</v>
      </c>
      <c r="D827" s="206"/>
      <c r="E827" s="206"/>
      <c r="F827" s="206"/>
      <c r="G827" s="206"/>
      <c r="H827" s="206"/>
      <c r="I827" s="206"/>
      <c r="J827" s="213"/>
      <c r="K827" s="133" t="s">
        <v>182</v>
      </c>
      <c r="L827" s="134">
        <v>0.09</v>
      </c>
      <c r="M827" s="453">
        <v>132470</v>
      </c>
      <c r="N827" s="454"/>
      <c r="O827" s="105">
        <f>+ROUND(M827*L827,2)</f>
        <v>11922.3</v>
      </c>
      <c r="P827" s="64"/>
    </row>
    <row r="828" spans="2:16">
      <c r="B828" s="63"/>
      <c r="C828" s="32"/>
      <c r="D828" s="122"/>
      <c r="E828" s="122"/>
      <c r="F828" s="122"/>
      <c r="G828" s="122"/>
      <c r="H828" s="122"/>
      <c r="I828" s="122"/>
      <c r="J828" s="123"/>
      <c r="K828" s="126"/>
      <c r="L828" s="120"/>
      <c r="M828" s="348"/>
      <c r="N828" s="349"/>
      <c r="O828" s="105">
        <f>+M828*L828</f>
        <v>0</v>
      </c>
      <c r="P828" s="64"/>
    </row>
    <row r="829" spans="2:16" ht="14.4" thickBot="1">
      <c r="B829" s="63"/>
      <c r="C829" s="369"/>
      <c r="D829" s="370"/>
      <c r="E829" s="370"/>
      <c r="F829" s="370"/>
      <c r="G829" s="370"/>
      <c r="H829" s="370"/>
      <c r="I829" s="370"/>
      <c r="J829" s="408"/>
      <c r="K829" s="107"/>
      <c r="L829" s="108"/>
      <c r="M829" s="451"/>
      <c r="N829" s="452"/>
      <c r="O829" s="105"/>
      <c r="P829" s="64"/>
    </row>
    <row r="830" spans="2:16" ht="14.4" thickBot="1">
      <c r="B830" s="63"/>
      <c r="C830" s="338" t="s">
        <v>37</v>
      </c>
      <c r="D830" s="339"/>
      <c r="E830" s="339"/>
      <c r="F830" s="339"/>
      <c r="G830" s="339"/>
      <c r="H830" s="339"/>
      <c r="I830" s="339"/>
      <c r="J830" s="339"/>
      <c r="K830" s="339"/>
      <c r="L830" s="339"/>
      <c r="M830" s="339"/>
      <c r="N830" s="340"/>
      <c r="O830" s="109">
        <f>SUM(O827:O829)</f>
        <v>11922.3</v>
      </c>
      <c r="P830" s="64"/>
    </row>
    <row r="831" spans="2:16">
      <c r="B831" s="63"/>
      <c r="C831" s="352" t="s">
        <v>40</v>
      </c>
      <c r="D831" s="353"/>
      <c r="E831" s="353"/>
      <c r="F831" s="353"/>
      <c r="G831" s="353"/>
      <c r="H831" s="353"/>
      <c r="I831" s="353"/>
      <c r="J831" s="353"/>
      <c r="K831" s="353"/>
      <c r="L831" s="353"/>
      <c r="M831" s="353"/>
      <c r="N831" s="353"/>
      <c r="O831" s="354"/>
      <c r="P831" s="64"/>
    </row>
    <row r="832" spans="2:16">
      <c r="B832" s="63"/>
      <c r="C832" s="355"/>
      <c r="D832" s="356"/>
      <c r="E832" s="356"/>
      <c r="F832" s="356"/>
      <c r="G832" s="356"/>
      <c r="H832" s="356"/>
      <c r="I832" s="356"/>
      <c r="J832" s="356"/>
      <c r="K832" s="356"/>
      <c r="L832" s="356"/>
      <c r="M832" s="356"/>
      <c r="N832" s="356"/>
      <c r="O832" s="357"/>
      <c r="P832" s="64"/>
    </row>
    <row r="833" spans="2:16" ht="14.4" thickBot="1">
      <c r="B833" s="63"/>
      <c r="C833" s="358"/>
      <c r="D833" s="359"/>
      <c r="E833" s="359"/>
      <c r="F833" s="359"/>
      <c r="G833" s="359"/>
      <c r="H833" s="359"/>
      <c r="I833" s="359"/>
      <c r="J833" s="359"/>
      <c r="K833" s="359"/>
      <c r="L833" s="359"/>
      <c r="M833" s="359"/>
      <c r="N833" s="359"/>
      <c r="O833" s="360"/>
      <c r="P833" s="64"/>
    </row>
    <row r="834" spans="2:16" ht="19.2" customHeight="1">
      <c r="B834" s="63"/>
      <c r="C834" s="373" t="s">
        <v>41</v>
      </c>
      <c r="D834" s="374"/>
      <c r="E834" s="374"/>
      <c r="F834" s="374"/>
      <c r="G834" s="374"/>
      <c r="H834" s="374"/>
      <c r="I834" s="374"/>
      <c r="J834" s="91" t="s">
        <v>42</v>
      </c>
      <c r="K834" s="195" t="s">
        <v>43</v>
      </c>
      <c r="L834" s="94" t="s">
        <v>44</v>
      </c>
      <c r="M834" s="382" t="s">
        <v>45</v>
      </c>
      <c r="N834" s="381"/>
      <c r="O834" s="92" t="s">
        <v>36</v>
      </c>
      <c r="P834" s="64"/>
    </row>
    <row r="835" spans="2:16">
      <c r="B835" s="63"/>
      <c r="C835" s="377" t="s">
        <v>71</v>
      </c>
      <c r="D835" s="378"/>
      <c r="E835" s="378"/>
      <c r="F835" s="378"/>
      <c r="G835" s="378"/>
      <c r="H835" s="378"/>
      <c r="I835" s="378"/>
      <c r="J835" s="41">
        <v>0.01</v>
      </c>
      <c r="K835" s="42">
        <v>12</v>
      </c>
      <c r="L835" s="41" t="s">
        <v>154</v>
      </c>
      <c r="M835" s="453">
        <v>1800</v>
      </c>
      <c r="N835" s="454"/>
      <c r="O835" s="244">
        <f>M835*K835*J835</f>
        <v>216</v>
      </c>
      <c r="P835" s="64"/>
    </row>
    <row r="836" spans="2:16" ht="14.4" thickBot="1">
      <c r="B836" s="63"/>
      <c r="C836" s="369"/>
      <c r="D836" s="370"/>
      <c r="E836" s="370"/>
      <c r="F836" s="370"/>
      <c r="G836" s="370"/>
      <c r="H836" s="370"/>
      <c r="I836" s="370"/>
      <c r="J836" s="34"/>
      <c r="K836" s="14"/>
      <c r="L836" s="34"/>
      <c r="M836" s="371"/>
      <c r="N836" s="372"/>
      <c r="O836" s="119"/>
      <c r="P836" s="64"/>
    </row>
    <row r="837" spans="2:16" ht="14.4" thickBot="1">
      <c r="B837" s="63"/>
      <c r="C837" s="338" t="s">
        <v>37</v>
      </c>
      <c r="D837" s="339"/>
      <c r="E837" s="339"/>
      <c r="F837" s="339"/>
      <c r="G837" s="339"/>
      <c r="H837" s="339"/>
      <c r="I837" s="339"/>
      <c r="J837" s="339"/>
      <c r="K837" s="339"/>
      <c r="L837" s="339"/>
      <c r="M837" s="339"/>
      <c r="N837" s="340"/>
      <c r="O837" s="106">
        <f>SUM(O835:O836)</f>
        <v>216</v>
      </c>
      <c r="P837" s="64"/>
    </row>
    <row r="838" spans="2:16">
      <c r="B838" s="63"/>
      <c r="C838" s="352" t="s">
        <v>46</v>
      </c>
      <c r="D838" s="353"/>
      <c r="E838" s="353"/>
      <c r="F838" s="353"/>
      <c r="G838" s="353"/>
      <c r="H838" s="353"/>
      <c r="I838" s="353"/>
      <c r="J838" s="353"/>
      <c r="K838" s="353"/>
      <c r="L838" s="353"/>
      <c r="M838" s="353"/>
      <c r="N838" s="353"/>
      <c r="O838" s="354"/>
      <c r="P838" s="64"/>
    </row>
    <row r="839" spans="2:16">
      <c r="B839" s="63"/>
      <c r="C839" s="355"/>
      <c r="D839" s="356"/>
      <c r="E839" s="356"/>
      <c r="F839" s="356"/>
      <c r="G839" s="356"/>
      <c r="H839" s="356"/>
      <c r="I839" s="356"/>
      <c r="J839" s="356"/>
      <c r="K839" s="356"/>
      <c r="L839" s="356"/>
      <c r="M839" s="356"/>
      <c r="N839" s="356"/>
      <c r="O839" s="357"/>
      <c r="P839" s="64"/>
    </row>
    <row r="840" spans="2:16" ht="14.4" thickBot="1">
      <c r="B840" s="63"/>
      <c r="C840" s="358"/>
      <c r="D840" s="359"/>
      <c r="E840" s="359"/>
      <c r="F840" s="359"/>
      <c r="G840" s="359"/>
      <c r="H840" s="359"/>
      <c r="I840" s="359"/>
      <c r="J840" s="359"/>
      <c r="K840" s="359"/>
      <c r="L840" s="359"/>
      <c r="M840" s="359"/>
      <c r="N840" s="359"/>
      <c r="O840" s="360"/>
      <c r="P840" s="64"/>
    </row>
    <row r="841" spans="2:16" ht="31.8" customHeight="1">
      <c r="B841" s="63"/>
      <c r="C841" s="361" t="s">
        <v>47</v>
      </c>
      <c r="D841" s="362"/>
      <c r="E841" s="362"/>
      <c r="F841" s="362"/>
      <c r="G841" s="362"/>
      <c r="H841" s="362"/>
      <c r="I841" s="362"/>
      <c r="J841" s="111" t="s">
        <v>48</v>
      </c>
      <c r="K841" s="112" t="s">
        <v>49</v>
      </c>
      <c r="L841" s="113" t="s">
        <v>50</v>
      </c>
      <c r="M841" s="363" t="s">
        <v>35</v>
      </c>
      <c r="N841" s="364"/>
      <c r="O841" s="114" t="s">
        <v>36</v>
      </c>
      <c r="P841" s="64"/>
    </row>
    <row r="842" spans="2:16">
      <c r="B842" s="63"/>
      <c r="C842" s="40" t="s">
        <v>69</v>
      </c>
      <c r="D842" s="39"/>
      <c r="E842" s="39"/>
      <c r="F842" s="39"/>
      <c r="G842" s="39"/>
      <c r="H842" s="39"/>
      <c r="I842" s="39"/>
      <c r="J842" s="110">
        <v>209100</v>
      </c>
      <c r="K842" s="115">
        <v>1.8</v>
      </c>
      <c r="L842" s="116">
        <f>ROUND(K842*J842,2)</f>
        <v>376380</v>
      </c>
      <c r="M842" s="365">
        <v>30</v>
      </c>
      <c r="N842" s="366"/>
      <c r="O842" s="117">
        <f>+ROUND(L842/M842,0)</f>
        <v>12546</v>
      </c>
      <c r="P842" s="64"/>
    </row>
    <row r="843" spans="2:16">
      <c r="B843" s="63"/>
      <c r="C843" s="40"/>
      <c r="D843" s="39"/>
      <c r="E843" s="39"/>
      <c r="F843" s="39"/>
      <c r="G843" s="39"/>
      <c r="H843" s="39"/>
      <c r="I843" s="39"/>
      <c r="J843" s="110"/>
      <c r="K843" s="115"/>
      <c r="L843" s="116"/>
      <c r="M843" s="365"/>
      <c r="N843" s="366"/>
      <c r="O843" s="117"/>
      <c r="P843" s="64"/>
    </row>
    <row r="844" spans="2:16">
      <c r="B844" s="63"/>
      <c r="C844" s="40"/>
      <c r="D844" s="39"/>
      <c r="E844" s="39"/>
      <c r="F844" s="39"/>
      <c r="G844" s="39"/>
      <c r="H844" s="39"/>
      <c r="I844" s="39"/>
      <c r="J844" s="38"/>
      <c r="K844" s="37"/>
      <c r="L844" s="36"/>
      <c r="M844" s="367"/>
      <c r="N844" s="368"/>
      <c r="O844" s="35"/>
      <c r="P844" s="64"/>
    </row>
    <row r="845" spans="2:16" ht="14.4" thickBot="1">
      <c r="B845" s="63"/>
      <c r="C845" s="369"/>
      <c r="D845" s="370"/>
      <c r="E845" s="370"/>
      <c r="F845" s="370"/>
      <c r="G845" s="370"/>
      <c r="H845" s="370"/>
      <c r="I845" s="370"/>
      <c r="J845" s="34"/>
      <c r="K845" s="14"/>
      <c r="L845" s="34"/>
      <c r="M845" s="371"/>
      <c r="N845" s="372"/>
      <c r="O845" s="33"/>
      <c r="P845" s="64"/>
    </row>
    <row r="846" spans="2:16" ht="14.4" thickBot="1">
      <c r="B846" s="63"/>
      <c r="C846" s="338" t="s">
        <v>37</v>
      </c>
      <c r="D846" s="339"/>
      <c r="E846" s="339"/>
      <c r="F846" s="339"/>
      <c r="G846" s="339"/>
      <c r="H846" s="339"/>
      <c r="I846" s="339"/>
      <c r="J846" s="339"/>
      <c r="K846" s="339"/>
      <c r="L846" s="339"/>
      <c r="M846" s="339"/>
      <c r="N846" s="340"/>
      <c r="O846" s="109">
        <f>SUM(O842:O845)</f>
        <v>12546</v>
      </c>
      <c r="P846" s="64"/>
    </row>
    <row r="847" spans="2:16" ht="14.4" thickBot="1">
      <c r="B847" s="63"/>
      <c r="C847" s="18"/>
      <c r="O847" s="17"/>
      <c r="P847" s="64"/>
    </row>
    <row r="848" spans="2:16" ht="14.4" thickBot="1">
      <c r="B848" s="63"/>
      <c r="C848" s="341" t="s">
        <v>51</v>
      </c>
      <c r="D848" s="342"/>
      <c r="E848" s="342"/>
      <c r="F848" s="342"/>
      <c r="G848" s="342"/>
      <c r="H848" s="342"/>
      <c r="I848" s="342"/>
      <c r="J848" s="342"/>
      <c r="K848" s="342"/>
      <c r="L848" s="342"/>
      <c r="M848" s="342"/>
      <c r="N848" s="343"/>
      <c r="O848" s="118">
        <f>ROUND(O846+O837+O830+O822,2)</f>
        <v>26223.3</v>
      </c>
      <c r="P848" s="64"/>
    </row>
    <row r="849" spans="2:16">
      <c r="B849" s="63"/>
      <c r="C849" s="352" t="s">
        <v>52</v>
      </c>
      <c r="D849" s="353"/>
      <c r="E849" s="353"/>
      <c r="F849" s="353"/>
      <c r="G849" s="353"/>
      <c r="H849" s="353"/>
      <c r="I849" s="353"/>
      <c r="J849" s="353"/>
      <c r="K849" s="353"/>
      <c r="L849" s="353"/>
      <c r="M849" s="353"/>
      <c r="N849" s="353"/>
      <c r="O849" s="354"/>
      <c r="P849" s="64"/>
    </row>
    <row r="850" spans="2:16">
      <c r="B850" s="63"/>
      <c r="C850" s="355"/>
      <c r="D850" s="356"/>
      <c r="E850" s="356"/>
      <c r="F850" s="356"/>
      <c r="G850" s="356"/>
      <c r="H850" s="356"/>
      <c r="I850" s="356"/>
      <c r="J850" s="356"/>
      <c r="K850" s="356"/>
      <c r="L850" s="356"/>
      <c r="M850" s="356"/>
      <c r="N850" s="356"/>
      <c r="O850" s="357"/>
      <c r="P850" s="64"/>
    </row>
    <row r="851" spans="2:16" ht="14.4" thickBot="1">
      <c r="B851" s="63"/>
      <c r="C851" s="358"/>
      <c r="D851" s="359"/>
      <c r="E851" s="359"/>
      <c r="F851" s="359"/>
      <c r="G851" s="359"/>
      <c r="H851" s="359"/>
      <c r="I851" s="359"/>
      <c r="J851" s="359"/>
      <c r="K851" s="359"/>
      <c r="L851" s="359"/>
      <c r="M851" s="359"/>
      <c r="N851" s="359"/>
      <c r="O851" s="360"/>
      <c r="P851" s="64"/>
    </row>
    <row r="852" spans="2:16">
      <c r="B852" s="63"/>
      <c r="C852" s="373" t="s">
        <v>53</v>
      </c>
      <c r="D852" s="374"/>
      <c r="E852" s="374"/>
      <c r="F852" s="374"/>
      <c r="G852" s="374"/>
      <c r="H852" s="374"/>
      <c r="I852" s="374"/>
      <c r="J852" s="195"/>
      <c r="K852" s="200"/>
      <c r="L852" s="95" t="s">
        <v>54</v>
      </c>
      <c r="M852" s="375" t="s">
        <v>55</v>
      </c>
      <c r="N852" s="376"/>
      <c r="O852" s="97"/>
      <c r="P852" s="64"/>
    </row>
    <row r="853" spans="2:16">
      <c r="B853" s="63"/>
      <c r="C853" s="377" t="s">
        <v>12</v>
      </c>
      <c r="D853" s="378"/>
      <c r="E853" s="378"/>
      <c r="F853" s="378"/>
      <c r="G853" s="378"/>
      <c r="H853" s="378"/>
      <c r="I853" s="378"/>
      <c r="J853" s="31"/>
      <c r="K853" s="30"/>
      <c r="L853" s="27">
        <v>0.28999999999999998</v>
      </c>
      <c r="M853" s="348">
        <f>+ROUND(O848*L853,0)</f>
        <v>7605</v>
      </c>
      <c r="N853" s="349"/>
      <c r="O853" s="26"/>
      <c r="P853" s="64"/>
    </row>
    <row r="854" spans="2:16">
      <c r="B854" s="63"/>
      <c r="C854" s="32" t="s">
        <v>56</v>
      </c>
      <c r="D854" s="19"/>
      <c r="E854" s="19"/>
      <c r="F854" s="19"/>
      <c r="G854" s="19"/>
      <c r="H854" s="19"/>
      <c r="I854" s="19"/>
      <c r="J854" s="31"/>
      <c r="K854" s="30"/>
      <c r="L854" s="27">
        <v>0.01</v>
      </c>
      <c r="M854" s="348">
        <f>+ROUND(O848*L854,0)</f>
        <v>262</v>
      </c>
      <c r="N854" s="349"/>
      <c r="O854" s="26"/>
      <c r="P854" s="64"/>
    </row>
    <row r="855" spans="2:16" ht="14.4" thickBot="1">
      <c r="B855" s="63"/>
      <c r="C855" s="197" t="s">
        <v>57</v>
      </c>
      <c r="D855" s="198"/>
      <c r="E855" s="198"/>
      <c r="F855" s="198"/>
      <c r="G855" s="198"/>
      <c r="H855" s="198"/>
      <c r="I855" s="198"/>
      <c r="J855" s="29"/>
      <c r="K855" s="28"/>
      <c r="L855" s="27">
        <v>0.05</v>
      </c>
      <c r="M855" s="379">
        <f>+ROUND(O848*L855,0)</f>
        <v>1311</v>
      </c>
      <c r="N855" s="380"/>
      <c r="O855" s="26"/>
      <c r="P855" s="64"/>
    </row>
    <row r="856" spans="2:16" ht="14.4" thickBot="1">
      <c r="B856" s="63"/>
      <c r="C856" s="338" t="s">
        <v>37</v>
      </c>
      <c r="D856" s="339"/>
      <c r="E856" s="339"/>
      <c r="F856" s="339"/>
      <c r="G856" s="339"/>
      <c r="H856" s="339"/>
      <c r="I856" s="339"/>
      <c r="J856" s="339"/>
      <c r="K856" s="339"/>
      <c r="L856" s="339"/>
      <c r="M856" s="339"/>
      <c r="N856" s="340"/>
      <c r="O856" s="106">
        <f>SUM(M853:N855)</f>
        <v>9178</v>
      </c>
      <c r="P856" s="64"/>
    </row>
    <row r="857" spans="2:16" ht="14.4" thickBot="1">
      <c r="B857" s="63"/>
      <c r="C857" s="18"/>
      <c r="O857" s="17"/>
      <c r="P857" s="64"/>
    </row>
    <row r="858" spans="2:16" ht="14.4" thickBot="1">
      <c r="B858" s="63"/>
      <c r="C858" s="341" t="s">
        <v>58</v>
      </c>
      <c r="D858" s="342"/>
      <c r="E858" s="342"/>
      <c r="F858" s="342"/>
      <c r="G858" s="342"/>
      <c r="H858" s="342"/>
      <c r="I858" s="342"/>
      <c r="J858" s="342"/>
      <c r="K858" s="342"/>
      <c r="L858" s="342"/>
      <c r="M858" s="342"/>
      <c r="N858" s="343"/>
      <c r="O858" s="118">
        <f>+O856+O848</f>
        <v>35401.300000000003</v>
      </c>
      <c r="P858" s="64"/>
    </row>
    <row r="859" spans="2:16">
      <c r="B859" s="63"/>
      <c r="C859" s="25"/>
      <c r="D859" s="24"/>
      <c r="E859" s="24"/>
      <c r="F859" s="24"/>
      <c r="G859" s="24"/>
      <c r="H859" s="24"/>
      <c r="I859" s="24"/>
      <c r="J859" s="24"/>
      <c r="K859" s="24"/>
      <c r="L859" s="24"/>
      <c r="M859" s="24"/>
      <c r="N859" s="24"/>
      <c r="O859" s="23"/>
      <c r="P859" s="64"/>
    </row>
    <row r="860" spans="2:16">
      <c r="B860" s="63"/>
      <c r="C860" s="18"/>
      <c r="O860" s="17"/>
      <c r="P860" s="64"/>
    </row>
    <row r="861" spans="2:16">
      <c r="B861" s="63"/>
      <c r="C861" s="18"/>
      <c r="O861" s="17"/>
      <c r="P861" s="64"/>
    </row>
    <row r="862" spans="2:16" ht="18">
      <c r="B862" s="63"/>
      <c r="C862" s="18"/>
      <c r="H862" s="98" t="s">
        <v>60</v>
      </c>
      <c r="O862" s="17"/>
      <c r="P862" s="64"/>
    </row>
    <row r="863" spans="2:16" ht="18">
      <c r="B863" s="63"/>
      <c r="C863" s="22"/>
      <c r="D863" s="67"/>
      <c r="E863" s="67"/>
      <c r="F863" s="67"/>
      <c r="G863" s="67"/>
      <c r="H863" s="98"/>
      <c r="I863" s="67"/>
      <c r="J863" s="67"/>
      <c r="K863" s="67"/>
      <c r="L863" s="67"/>
      <c r="M863" s="67"/>
      <c r="N863" s="67"/>
      <c r="O863" s="21"/>
      <c r="P863" s="64"/>
    </row>
    <row r="864" spans="2:16" ht="18">
      <c r="B864" s="63"/>
      <c r="C864" s="22"/>
      <c r="D864" s="67"/>
      <c r="E864" s="67"/>
      <c r="F864" s="67"/>
      <c r="G864" s="67"/>
      <c r="H864" s="98"/>
      <c r="K864" s="67"/>
      <c r="L864" s="67"/>
      <c r="M864" s="67"/>
      <c r="N864" s="67"/>
      <c r="O864" s="21"/>
      <c r="P864" s="64"/>
    </row>
    <row r="865" spans="2:16" ht="18">
      <c r="B865" s="63"/>
      <c r="C865" s="20"/>
      <c r="D865" s="68"/>
      <c r="E865" s="68"/>
      <c r="F865" s="68"/>
      <c r="G865" s="68"/>
      <c r="H865" s="98" t="s">
        <v>61</v>
      </c>
      <c r="I865" s="68"/>
      <c r="J865" s="68"/>
      <c r="K865" s="68"/>
      <c r="L865" s="68"/>
      <c r="M865" s="68"/>
      <c r="N865" s="68"/>
      <c r="O865" s="16"/>
      <c r="P865" s="64"/>
    </row>
    <row r="866" spans="2:16" ht="18">
      <c r="B866" s="63"/>
      <c r="C866" s="18"/>
      <c r="H866" s="99" t="s">
        <v>72</v>
      </c>
      <c r="O866" s="17"/>
      <c r="P866" s="64"/>
    </row>
    <row r="867" spans="2:16" ht="18">
      <c r="B867" s="63"/>
      <c r="C867" s="15"/>
      <c r="D867" s="69"/>
      <c r="E867" s="69"/>
      <c r="H867" s="98" t="s">
        <v>62</v>
      </c>
      <c r="K867" s="100"/>
      <c r="L867" s="100"/>
      <c r="M867" s="100"/>
      <c r="N867" s="100"/>
      <c r="O867" s="101"/>
      <c r="P867" s="64"/>
    </row>
    <row r="868" spans="2:16" ht="16.2" thickBot="1">
      <c r="B868" s="63"/>
      <c r="C868" s="344"/>
      <c r="D868" s="345"/>
      <c r="E868" s="345"/>
      <c r="F868" s="14"/>
      <c r="G868" s="14"/>
      <c r="H868" s="14"/>
      <c r="I868" s="14"/>
      <c r="J868" s="14"/>
      <c r="K868" s="102"/>
      <c r="L868" s="102"/>
      <c r="M868" s="102"/>
      <c r="N868" s="102"/>
      <c r="O868" s="103"/>
      <c r="P868" s="64"/>
    </row>
    <row r="869" spans="2:16" ht="14.4" thickBot="1">
      <c r="B869" s="70"/>
      <c r="C869" s="71"/>
      <c r="D869" s="71"/>
      <c r="E869" s="71"/>
      <c r="F869" s="71"/>
      <c r="G869" s="71"/>
      <c r="H869" s="71"/>
      <c r="I869" s="71"/>
      <c r="J869" s="71"/>
      <c r="K869" s="71"/>
      <c r="L869" s="71"/>
      <c r="M869" s="71"/>
      <c r="N869" s="71"/>
      <c r="O869" s="71"/>
      <c r="P869" s="72"/>
    </row>
    <row r="870" spans="2:16" ht="14.4" thickTop="1"/>
    <row r="871" spans="2:16" ht="14.4" thickBot="1"/>
    <row r="872" spans="2:16" ht="14.4" thickTop="1">
      <c r="B872" s="412"/>
      <c r="C872" s="413"/>
      <c r="D872" s="413"/>
      <c r="E872" s="413"/>
      <c r="F872" s="413"/>
      <c r="G872" s="413"/>
      <c r="H872" s="413"/>
      <c r="I872" s="413"/>
      <c r="J872" s="413"/>
      <c r="K872" s="413"/>
      <c r="L872" s="413"/>
      <c r="M872" s="413"/>
      <c r="N872" s="413"/>
      <c r="O872" s="413"/>
      <c r="P872" s="414"/>
    </row>
    <row r="873" spans="2:16">
      <c r="B873" s="86"/>
      <c r="C873" s="415"/>
      <c r="D873" s="415"/>
      <c r="E873" s="415"/>
      <c r="F873" s="415"/>
      <c r="G873" s="180"/>
      <c r="P873" s="64"/>
    </row>
    <row r="874" spans="2:16">
      <c r="B874" s="86"/>
      <c r="C874" s="192"/>
      <c r="D874" s="190"/>
      <c r="E874" s="192"/>
      <c r="F874" s="190"/>
      <c r="G874" s="180"/>
      <c r="P874" s="64"/>
    </row>
    <row r="875" spans="2:16">
      <c r="B875" s="86"/>
      <c r="C875" s="73"/>
      <c r="D875" s="74"/>
      <c r="E875" s="73"/>
      <c r="F875" s="74"/>
      <c r="P875" s="64"/>
    </row>
    <row r="876" spans="2:16" ht="14.4" thickBot="1">
      <c r="B876" s="63"/>
      <c r="P876" s="64"/>
    </row>
    <row r="877" spans="2:16">
      <c r="B877" s="63"/>
      <c r="C877" s="416"/>
      <c r="D877" s="417"/>
      <c r="E877" s="422"/>
      <c r="F877" s="422"/>
      <c r="G877" s="422"/>
      <c r="H877" s="422"/>
      <c r="I877" s="422"/>
      <c r="J877" s="422"/>
      <c r="K877" s="423"/>
      <c r="L877" s="424"/>
      <c r="M877" s="425"/>
      <c r="N877" s="425"/>
      <c r="O877" s="426"/>
      <c r="P877" s="64"/>
    </row>
    <row r="878" spans="2:16">
      <c r="B878" s="63"/>
      <c r="C878" s="418"/>
      <c r="D878" s="419"/>
      <c r="E878" s="430" t="s">
        <v>59</v>
      </c>
      <c r="F878" s="430"/>
      <c r="G878" s="430"/>
      <c r="H878" s="430"/>
      <c r="I878" s="430"/>
      <c r="J878" s="430"/>
      <c r="K878" s="431"/>
      <c r="L878" s="427"/>
      <c r="M878" s="428"/>
      <c r="N878" s="428"/>
      <c r="O878" s="429"/>
      <c r="P878" s="64"/>
    </row>
    <row r="879" spans="2:16">
      <c r="B879" s="63"/>
      <c r="C879" s="418"/>
      <c r="D879" s="419"/>
      <c r="E879" s="432"/>
      <c r="F879" s="432"/>
      <c r="G879" s="432"/>
      <c r="H879" s="432"/>
      <c r="I879" s="432"/>
      <c r="J879" s="432"/>
      <c r="K879" s="433"/>
      <c r="L879" s="434" t="s">
        <v>19</v>
      </c>
      <c r="M879" s="436"/>
      <c r="N879" s="437"/>
      <c r="O879" s="438"/>
      <c r="P879" s="64"/>
    </row>
    <row r="880" spans="2:16">
      <c r="B880" s="63"/>
      <c r="C880" s="418"/>
      <c r="D880" s="419"/>
      <c r="E880" s="430"/>
      <c r="F880" s="430"/>
      <c r="G880" s="430"/>
      <c r="H880" s="430"/>
      <c r="I880" s="430"/>
      <c r="J880" s="430"/>
      <c r="K880" s="431"/>
      <c r="L880" s="435"/>
      <c r="M880" s="439"/>
      <c r="N880" s="440"/>
      <c r="O880" s="441"/>
      <c r="P880" s="64"/>
    </row>
    <row r="881" spans="2:16">
      <c r="B881" s="63"/>
      <c r="C881" s="418"/>
      <c r="D881" s="419"/>
      <c r="E881" s="442"/>
      <c r="F881" s="442"/>
      <c r="G881" s="442"/>
      <c r="H881" s="442"/>
      <c r="I881" s="442"/>
      <c r="J881" s="442"/>
      <c r="K881" s="443"/>
      <c r="L881" s="434" t="s">
        <v>20</v>
      </c>
      <c r="M881" s="434">
        <v>12</v>
      </c>
      <c r="N881" s="434" t="s">
        <v>21</v>
      </c>
      <c r="O881" s="445">
        <v>38</v>
      </c>
      <c r="P881" s="64"/>
    </row>
    <row r="882" spans="2:16">
      <c r="B882" s="63"/>
      <c r="C882" s="418"/>
      <c r="D882" s="419"/>
      <c r="E882" s="442"/>
      <c r="F882" s="442"/>
      <c r="G882" s="442"/>
      <c r="H882" s="442"/>
      <c r="I882" s="442"/>
      <c r="J882" s="442"/>
      <c r="K882" s="443"/>
      <c r="L882" s="444"/>
      <c r="M882" s="444"/>
      <c r="N882" s="444"/>
      <c r="O882" s="446"/>
      <c r="P882" s="64"/>
    </row>
    <row r="883" spans="2:16">
      <c r="B883" s="63"/>
      <c r="C883" s="420"/>
      <c r="D883" s="421"/>
      <c r="E883" s="447" t="s">
        <v>22</v>
      </c>
      <c r="F883" s="447"/>
      <c r="G883" s="447"/>
      <c r="H883" s="447"/>
      <c r="I883" s="447"/>
      <c r="J883" s="447"/>
      <c r="K883" s="448"/>
      <c r="L883" s="444"/>
      <c r="M883" s="444"/>
      <c r="N883" s="444"/>
      <c r="O883" s="446"/>
      <c r="P883" s="64"/>
    </row>
    <row r="884" spans="2:16" ht="14.4" thickBot="1">
      <c r="B884" s="63"/>
      <c r="C884" s="60"/>
      <c r="D884" s="59"/>
      <c r="E884" s="59"/>
      <c r="F884" s="59"/>
      <c r="G884" s="59"/>
      <c r="H884" s="59"/>
      <c r="I884" s="59"/>
      <c r="J884" s="59"/>
      <c r="K884" s="59"/>
      <c r="L884" s="59"/>
      <c r="M884" s="58"/>
      <c r="N884" s="58"/>
      <c r="O884" s="57"/>
      <c r="P884" s="64"/>
    </row>
    <row r="885" spans="2:16">
      <c r="B885" s="63"/>
      <c r="C885" s="56"/>
      <c r="D885" s="55"/>
      <c r="E885" s="55"/>
      <c r="F885" s="55"/>
      <c r="G885" s="55"/>
      <c r="H885" s="55"/>
      <c r="I885" s="55"/>
      <c r="J885" s="55"/>
      <c r="K885" s="55"/>
      <c r="L885" s="54" t="s">
        <v>23</v>
      </c>
      <c r="M885" s="53" t="s">
        <v>24</v>
      </c>
      <c r="N885" s="53" t="s">
        <v>25</v>
      </c>
      <c r="O885" s="52" t="s">
        <v>26</v>
      </c>
      <c r="P885" s="64"/>
    </row>
    <row r="886" spans="2:16">
      <c r="B886" s="63"/>
      <c r="C886" s="20"/>
      <c r="D886" s="199"/>
      <c r="E886" s="199"/>
      <c r="F886" s="199"/>
      <c r="G886" s="199"/>
      <c r="H886" s="199"/>
      <c r="I886" s="199"/>
      <c r="J886" s="199"/>
      <c r="K886" s="199"/>
      <c r="L886" s="66"/>
      <c r="M886" s="51">
        <v>29</v>
      </c>
      <c r="N886" s="51">
        <v>7</v>
      </c>
      <c r="O886" s="50">
        <v>2026</v>
      </c>
      <c r="P886" s="64"/>
    </row>
    <row r="887" spans="2:16">
      <c r="B887" s="63"/>
      <c r="C887" s="49"/>
      <c r="D887" s="48"/>
      <c r="E887" s="48"/>
      <c r="F887" s="48"/>
      <c r="G887" s="48"/>
      <c r="H887" s="48"/>
      <c r="I887" s="48"/>
      <c r="J887" s="48"/>
      <c r="K887" s="48"/>
      <c r="L887" s="48"/>
      <c r="M887" s="48"/>
      <c r="N887" s="48"/>
      <c r="O887" s="47"/>
      <c r="P887" s="64"/>
    </row>
    <row r="888" spans="2:16" ht="14.4" thickBot="1">
      <c r="B888" s="63"/>
      <c r="C888" s="197"/>
      <c r="D888" s="198"/>
      <c r="E888" s="198"/>
      <c r="F888" s="198"/>
      <c r="G888" s="198"/>
      <c r="H888" s="198"/>
      <c r="I888" s="198"/>
      <c r="J888" s="198"/>
      <c r="K888" s="198"/>
      <c r="L888" s="198"/>
      <c r="M888" s="198"/>
      <c r="N888" s="198"/>
      <c r="O888" s="46"/>
      <c r="P888" s="64"/>
    </row>
    <row r="889" spans="2:16" ht="14.4" thickBot="1">
      <c r="B889" s="63"/>
      <c r="C889" s="25"/>
      <c r="D889" s="24"/>
      <c r="E889" s="24"/>
      <c r="F889" s="24"/>
      <c r="G889" s="24"/>
      <c r="H889" s="24"/>
      <c r="K889" s="24"/>
      <c r="L889" s="24"/>
      <c r="M889" s="24"/>
      <c r="N889" s="24"/>
      <c r="O889" s="23"/>
      <c r="P889" s="64"/>
    </row>
    <row r="890" spans="2:16">
      <c r="B890" s="63"/>
      <c r="C890" s="387" t="s">
        <v>27</v>
      </c>
      <c r="D890" s="388"/>
      <c r="E890" s="388"/>
      <c r="F890" s="388"/>
      <c r="G890" s="388"/>
      <c r="H890" s="388"/>
      <c r="I890" s="388"/>
      <c r="J890" s="388"/>
      <c r="K890" s="388"/>
      <c r="L890" s="388"/>
      <c r="M890" s="388"/>
      <c r="N890" s="388"/>
      <c r="O890" s="389"/>
      <c r="P890" s="64"/>
    </row>
    <row r="891" spans="2:16" ht="14.4" thickBot="1">
      <c r="B891" s="63"/>
      <c r="C891" s="18"/>
      <c r="O891" s="17"/>
      <c r="P891" s="64"/>
    </row>
    <row r="892" spans="2:16">
      <c r="B892" s="63"/>
      <c r="C892" s="87" t="s">
        <v>28</v>
      </c>
      <c r="D892" s="390" t="s">
        <v>29</v>
      </c>
      <c r="E892" s="391"/>
      <c r="F892" s="391"/>
      <c r="G892" s="391"/>
      <c r="H892" s="391"/>
      <c r="I892" s="391"/>
      <c r="J892" s="391"/>
      <c r="K892" s="391"/>
      <c r="L892" s="392"/>
      <c r="M892" s="393" t="s">
        <v>30</v>
      </c>
      <c r="N892" s="394"/>
      <c r="O892" s="87" t="s">
        <v>6</v>
      </c>
      <c r="P892" s="64"/>
    </row>
    <row r="893" spans="2:16" ht="14.4" thickBot="1">
      <c r="B893" s="63"/>
      <c r="C893" s="254">
        <f>+'PRESUPUESTO OFICIAL (Entidad)'!D31</f>
        <v>4.01</v>
      </c>
      <c r="D893" s="395" t="str">
        <f>+'PRESUPUESTO OFICIAL (Entidad)'!E31</f>
        <v>Enchape piso tableta colonial tipo Barichara</v>
      </c>
      <c r="E893" s="396"/>
      <c r="F893" s="396"/>
      <c r="G893" s="396"/>
      <c r="H893" s="396"/>
      <c r="I893" s="396"/>
      <c r="J893" s="396"/>
      <c r="K893" s="396"/>
      <c r="L893" s="397"/>
      <c r="M893" s="395" t="str">
        <f>+'PRESUPUESTO OFICIAL (Entidad)'!F31</f>
        <v>M2</v>
      </c>
      <c r="N893" s="397"/>
      <c r="O893" s="89">
        <f>+'PRESUPUESTO OFICIAL (Entidad)'!G31</f>
        <v>16</v>
      </c>
      <c r="P893" s="64"/>
    </row>
    <row r="894" spans="2:16">
      <c r="B894" s="63"/>
      <c r="C894" s="352" t="s">
        <v>31</v>
      </c>
      <c r="D894" s="353"/>
      <c r="E894" s="353"/>
      <c r="F894" s="353"/>
      <c r="G894" s="353"/>
      <c r="H894" s="353"/>
      <c r="I894" s="353"/>
      <c r="J894" s="353"/>
      <c r="K894" s="353"/>
      <c r="L894" s="353"/>
      <c r="M894" s="353"/>
      <c r="N894" s="353"/>
      <c r="O894" s="354"/>
      <c r="P894" s="64"/>
    </row>
    <row r="895" spans="2:16">
      <c r="B895" s="63"/>
      <c r="C895" s="355"/>
      <c r="D895" s="356"/>
      <c r="E895" s="356"/>
      <c r="F895" s="356"/>
      <c r="G895" s="356"/>
      <c r="H895" s="356"/>
      <c r="I895" s="356"/>
      <c r="J895" s="356"/>
      <c r="K895" s="356"/>
      <c r="L895" s="356"/>
      <c r="M895" s="356"/>
      <c r="N895" s="356"/>
      <c r="O895" s="357"/>
      <c r="P895" s="64"/>
    </row>
    <row r="896" spans="2:16" ht="14.4" thickBot="1">
      <c r="B896" s="63"/>
      <c r="C896" s="358"/>
      <c r="D896" s="359"/>
      <c r="E896" s="359"/>
      <c r="F896" s="359"/>
      <c r="G896" s="359"/>
      <c r="H896" s="359"/>
      <c r="I896" s="359"/>
      <c r="J896" s="359"/>
      <c r="K896" s="359"/>
      <c r="L896" s="359"/>
      <c r="M896" s="359"/>
      <c r="N896" s="359"/>
      <c r="O896" s="360"/>
      <c r="P896" s="64"/>
    </row>
    <row r="897" spans="2:16">
      <c r="B897" s="63"/>
      <c r="C897" s="373" t="s">
        <v>29</v>
      </c>
      <c r="D897" s="398"/>
      <c r="E897" s="398"/>
      <c r="F897" s="398"/>
      <c r="G897" s="399"/>
      <c r="H897" s="382" t="s">
        <v>32</v>
      </c>
      <c r="I897" s="398"/>
      <c r="J897" s="400" t="s">
        <v>33</v>
      </c>
      <c r="K897" s="401"/>
      <c r="L897" s="91" t="s">
        <v>34</v>
      </c>
      <c r="M897" s="382" t="s">
        <v>35</v>
      </c>
      <c r="N897" s="381"/>
      <c r="O897" s="92" t="s">
        <v>36</v>
      </c>
      <c r="P897" s="64"/>
    </row>
    <row r="898" spans="2:16">
      <c r="B898" s="63"/>
      <c r="C898" s="377" t="s">
        <v>63</v>
      </c>
      <c r="D898" s="378"/>
      <c r="E898" s="378"/>
      <c r="F898" s="378"/>
      <c r="G898" s="402"/>
      <c r="H898" s="403"/>
      <c r="I898" s="402"/>
      <c r="J898" s="404" t="s">
        <v>64</v>
      </c>
      <c r="K898" s="405"/>
      <c r="L898" s="104">
        <f>+O925</f>
        <v>18819</v>
      </c>
      <c r="M898" s="406">
        <v>0.1</v>
      </c>
      <c r="N898" s="407"/>
      <c r="O898" s="105">
        <f>+ROUND(L898*M898,0)</f>
        <v>1882</v>
      </c>
      <c r="P898" s="64"/>
    </row>
    <row r="899" spans="2:16">
      <c r="B899" s="63"/>
      <c r="C899" s="32"/>
      <c r="D899" s="19"/>
      <c r="E899" s="19"/>
      <c r="F899" s="19"/>
      <c r="G899" s="44"/>
      <c r="H899" s="45"/>
      <c r="I899" s="44"/>
      <c r="J899" s="404"/>
      <c r="K899" s="405"/>
      <c r="L899" s="104"/>
      <c r="M899" s="367"/>
      <c r="N899" s="368"/>
      <c r="O899" s="105"/>
      <c r="P899" s="64"/>
    </row>
    <row r="900" spans="2:16" ht="14.4" thickBot="1">
      <c r="B900" s="63"/>
      <c r="C900" s="369"/>
      <c r="D900" s="370"/>
      <c r="E900" s="370"/>
      <c r="F900" s="370"/>
      <c r="G900" s="408"/>
      <c r="H900" s="409"/>
      <c r="I900" s="408"/>
      <c r="J900" s="409"/>
      <c r="K900" s="408"/>
      <c r="L900" s="43"/>
      <c r="M900" s="410"/>
      <c r="N900" s="411"/>
      <c r="O900" s="125"/>
      <c r="P900" s="64"/>
    </row>
    <row r="901" spans="2:16" ht="14.4" thickBot="1">
      <c r="B901" s="63"/>
      <c r="C901" s="338" t="s">
        <v>37</v>
      </c>
      <c r="D901" s="339"/>
      <c r="E901" s="339"/>
      <c r="F901" s="339"/>
      <c r="G901" s="339"/>
      <c r="H901" s="339"/>
      <c r="I901" s="339"/>
      <c r="J901" s="339"/>
      <c r="K901" s="339"/>
      <c r="L901" s="339"/>
      <c r="M901" s="339"/>
      <c r="N901" s="340"/>
      <c r="O901" s="106">
        <f>SUM(O898:O900)</f>
        <v>1882</v>
      </c>
      <c r="P901" s="64"/>
    </row>
    <row r="902" spans="2:16">
      <c r="B902" s="63"/>
      <c r="C902" s="352" t="s">
        <v>38</v>
      </c>
      <c r="D902" s="353"/>
      <c r="E902" s="353"/>
      <c r="F902" s="353"/>
      <c r="G902" s="353"/>
      <c r="H902" s="353"/>
      <c r="I902" s="353"/>
      <c r="J902" s="353"/>
      <c r="K902" s="353"/>
      <c r="L902" s="353"/>
      <c r="M902" s="353"/>
      <c r="N902" s="353"/>
      <c r="O902" s="354"/>
      <c r="P902" s="64"/>
    </row>
    <row r="903" spans="2:16">
      <c r="B903" s="63"/>
      <c r="C903" s="355"/>
      <c r="D903" s="356"/>
      <c r="E903" s="356"/>
      <c r="F903" s="356"/>
      <c r="G903" s="356"/>
      <c r="H903" s="356"/>
      <c r="I903" s="356"/>
      <c r="J903" s="356"/>
      <c r="K903" s="356"/>
      <c r="L903" s="356"/>
      <c r="M903" s="356"/>
      <c r="N903" s="356"/>
      <c r="O903" s="357"/>
      <c r="P903" s="64"/>
    </row>
    <row r="904" spans="2:16" ht="14.4" thickBot="1">
      <c r="B904" s="63"/>
      <c r="C904" s="358"/>
      <c r="D904" s="359"/>
      <c r="E904" s="359"/>
      <c r="F904" s="359"/>
      <c r="G904" s="359"/>
      <c r="H904" s="359"/>
      <c r="I904" s="359"/>
      <c r="J904" s="359"/>
      <c r="K904" s="359"/>
      <c r="L904" s="359"/>
      <c r="M904" s="359"/>
      <c r="N904" s="359"/>
      <c r="O904" s="360"/>
      <c r="P904" s="64"/>
    </row>
    <row r="905" spans="2:16">
      <c r="B905" s="63"/>
      <c r="C905" s="373" t="s">
        <v>29</v>
      </c>
      <c r="D905" s="374"/>
      <c r="E905" s="374"/>
      <c r="F905" s="374"/>
      <c r="G905" s="374"/>
      <c r="H905" s="374"/>
      <c r="I905" s="374"/>
      <c r="J905" s="381"/>
      <c r="K905" s="196" t="s">
        <v>30</v>
      </c>
      <c r="L905" s="91" t="s">
        <v>6</v>
      </c>
      <c r="M905" s="382" t="s">
        <v>39</v>
      </c>
      <c r="N905" s="381"/>
      <c r="O905" s="92" t="s">
        <v>36</v>
      </c>
      <c r="P905" s="64"/>
    </row>
    <row r="906" spans="2:16">
      <c r="B906" s="63"/>
      <c r="C906" s="205" t="s">
        <v>185</v>
      </c>
      <c r="D906" s="206"/>
      <c r="E906" s="206"/>
      <c r="F906" s="206"/>
      <c r="G906" s="206"/>
      <c r="H906" s="206"/>
      <c r="I906" s="206"/>
      <c r="J906" s="213"/>
      <c r="K906" s="133" t="s">
        <v>184</v>
      </c>
      <c r="L906" s="134">
        <v>1</v>
      </c>
      <c r="M906" s="453">
        <v>20000</v>
      </c>
      <c r="N906" s="454"/>
      <c r="O906" s="105">
        <f>+ROUND(M906*L906,2)</f>
        <v>20000</v>
      </c>
      <c r="P906" s="64"/>
    </row>
    <row r="907" spans="2:16">
      <c r="B907" s="63"/>
      <c r="C907" s="32"/>
      <c r="D907" s="122"/>
      <c r="E907" s="122"/>
      <c r="F907" s="122"/>
      <c r="G907" s="122"/>
      <c r="H907" s="122"/>
      <c r="I907" s="122"/>
      <c r="J907" s="123"/>
      <c r="K907" s="126"/>
      <c r="L907" s="120"/>
      <c r="M907" s="348"/>
      <c r="N907" s="349"/>
      <c r="O907" s="105"/>
      <c r="P907" s="64"/>
    </row>
    <row r="908" spans="2:16" ht="14.4" thickBot="1">
      <c r="B908" s="63"/>
      <c r="C908" s="369"/>
      <c r="D908" s="370"/>
      <c r="E908" s="370"/>
      <c r="F908" s="370"/>
      <c r="G908" s="370"/>
      <c r="H908" s="370"/>
      <c r="I908" s="370"/>
      <c r="J908" s="408"/>
      <c r="K908" s="107"/>
      <c r="L908" s="108"/>
      <c r="M908" s="451"/>
      <c r="N908" s="452"/>
      <c r="O908" s="105"/>
      <c r="P908" s="64"/>
    </row>
    <row r="909" spans="2:16" ht="14.4" thickBot="1">
      <c r="B909" s="63"/>
      <c r="C909" s="338" t="s">
        <v>37</v>
      </c>
      <c r="D909" s="339"/>
      <c r="E909" s="339"/>
      <c r="F909" s="339"/>
      <c r="G909" s="339"/>
      <c r="H909" s="339"/>
      <c r="I909" s="339"/>
      <c r="J909" s="339"/>
      <c r="K909" s="339"/>
      <c r="L909" s="339"/>
      <c r="M909" s="339"/>
      <c r="N909" s="340"/>
      <c r="O909" s="109">
        <f>SUM(O906:O908)</f>
        <v>20000</v>
      </c>
      <c r="P909" s="64"/>
    </row>
    <row r="910" spans="2:16">
      <c r="B910" s="63"/>
      <c r="C910" s="352" t="s">
        <v>40</v>
      </c>
      <c r="D910" s="353"/>
      <c r="E910" s="353"/>
      <c r="F910" s="353"/>
      <c r="G910" s="353"/>
      <c r="H910" s="353"/>
      <c r="I910" s="353"/>
      <c r="J910" s="353"/>
      <c r="K910" s="353"/>
      <c r="L910" s="353"/>
      <c r="M910" s="353"/>
      <c r="N910" s="353"/>
      <c r="O910" s="354"/>
      <c r="P910" s="64"/>
    </row>
    <row r="911" spans="2:16">
      <c r="B911" s="63"/>
      <c r="C911" s="355"/>
      <c r="D911" s="356"/>
      <c r="E911" s="356"/>
      <c r="F911" s="356"/>
      <c r="G911" s="356"/>
      <c r="H911" s="356"/>
      <c r="I911" s="356"/>
      <c r="J911" s="356"/>
      <c r="K911" s="356"/>
      <c r="L911" s="356"/>
      <c r="M911" s="356"/>
      <c r="N911" s="356"/>
      <c r="O911" s="357"/>
      <c r="P911" s="64"/>
    </row>
    <row r="912" spans="2:16" ht="14.4" thickBot="1">
      <c r="B912" s="63"/>
      <c r="C912" s="358"/>
      <c r="D912" s="359"/>
      <c r="E912" s="359"/>
      <c r="F912" s="359"/>
      <c r="G912" s="359"/>
      <c r="H912" s="359"/>
      <c r="I912" s="359"/>
      <c r="J912" s="359"/>
      <c r="K912" s="359"/>
      <c r="L912" s="359"/>
      <c r="M912" s="359"/>
      <c r="N912" s="359"/>
      <c r="O912" s="360"/>
      <c r="P912" s="64"/>
    </row>
    <row r="913" spans="2:16">
      <c r="B913" s="63"/>
      <c r="C913" s="373" t="s">
        <v>41</v>
      </c>
      <c r="D913" s="374"/>
      <c r="E913" s="374"/>
      <c r="F913" s="374"/>
      <c r="G913" s="374"/>
      <c r="H913" s="374"/>
      <c r="I913" s="374"/>
      <c r="J913" s="91" t="s">
        <v>42</v>
      </c>
      <c r="K913" s="195" t="s">
        <v>43</v>
      </c>
      <c r="L913" s="94" t="s">
        <v>44</v>
      </c>
      <c r="M913" s="382" t="s">
        <v>45</v>
      </c>
      <c r="N913" s="381"/>
      <c r="O913" s="92" t="s">
        <v>36</v>
      </c>
      <c r="P913" s="64"/>
    </row>
    <row r="914" spans="2:16">
      <c r="B914" s="63"/>
      <c r="C914" s="377" t="s">
        <v>71</v>
      </c>
      <c r="D914" s="378"/>
      <c r="E914" s="378"/>
      <c r="F914" s="378"/>
      <c r="G914" s="378"/>
      <c r="H914" s="378"/>
      <c r="I914" s="378"/>
      <c r="J914" s="41">
        <v>0.01</v>
      </c>
      <c r="K914" s="42">
        <v>12</v>
      </c>
      <c r="L914" s="41" t="s">
        <v>154</v>
      </c>
      <c r="M914" s="453">
        <v>1800</v>
      </c>
      <c r="N914" s="454"/>
      <c r="O914" s="244">
        <f>M914*K914*J914</f>
        <v>216</v>
      </c>
      <c r="P914" s="64"/>
    </row>
    <row r="915" spans="2:16" ht="14.4" thickBot="1">
      <c r="B915" s="63"/>
      <c r="C915" s="369"/>
      <c r="D915" s="370"/>
      <c r="E915" s="370"/>
      <c r="F915" s="370"/>
      <c r="G915" s="370"/>
      <c r="H915" s="370"/>
      <c r="I915" s="370"/>
      <c r="J915" s="34"/>
      <c r="K915" s="14"/>
      <c r="L915" s="34"/>
      <c r="M915" s="371"/>
      <c r="N915" s="372"/>
      <c r="O915" s="119"/>
      <c r="P915" s="64"/>
    </row>
    <row r="916" spans="2:16" ht="14.4" thickBot="1">
      <c r="B916" s="63"/>
      <c r="C916" s="338" t="s">
        <v>37</v>
      </c>
      <c r="D916" s="339"/>
      <c r="E916" s="339"/>
      <c r="F916" s="339"/>
      <c r="G916" s="339"/>
      <c r="H916" s="339"/>
      <c r="I916" s="339"/>
      <c r="J916" s="339"/>
      <c r="K916" s="339"/>
      <c r="L916" s="339"/>
      <c r="M916" s="339"/>
      <c r="N916" s="340"/>
      <c r="O916" s="106">
        <f>SUM(O914:O915)</f>
        <v>216</v>
      </c>
      <c r="P916" s="64"/>
    </row>
    <row r="917" spans="2:16">
      <c r="B917" s="63"/>
      <c r="C917" s="352" t="s">
        <v>46</v>
      </c>
      <c r="D917" s="353"/>
      <c r="E917" s="353"/>
      <c r="F917" s="353"/>
      <c r="G917" s="353"/>
      <c r="H917" s="353"/>
      <c r="I917" s="353"/>
      <c r="J917" s="353"/>
      <c r="K917" s="353"/>
      <c r="L917" s="353"/>
      <c r="M917" s="353"/>
      <c r="N917" s="353"/>
      <c r="O917" s="354"/>
      <c r="P917" s="64"/>
    </row>
    <row r="918" spans="2:16">
      <c r="B918" s="63"/>
      <c r="C918" s="355"/>
      <c r="D918" s="356"/>
      <c r="E918" s="356"/>
      <c r="F918" s="356"/>
      <c r="G918" s="356"/>
      <c r="H918" s="356"/>
      <c r="I918" s="356"/>
      <c r="J918" s="356"/>
      <c r="K918" s="356"/>
      <c r="L918" s="356"/>
      <c r="M918" s="356"/>
      <c r="N918" s="356"/>
      <c r="O918" s="357"/>
      <c r="P918" s="64"/>
    </row>
    <row r="919" spans="2:16" ht="14.4" thickBot="1">
      <c r="B919" s="63"/>
      <c r="C919" s="358"/>
      <c r="D919" s="359"/>
      <c r="E919" s="359"/>
      <c r="F919" s="359"/>
      <c r="G919" s="359"/>
      <c r="H919" s="359"/>
      <c r="I919" s="359"/>
      <c r="J919" s="359"/>
      <c r="K919" s="359"/>
      <c r="L919" s="359"/>
      <c r="M919" s="359"/>
      <c r="N919" s="359"/>
      <c r="O919" s="360"/>
      <c r="P919" s="64"/>
    </row>
    <row r="920" spans="2:16" ht="29.4" customHeight="1">
      <c r="B920" s="63"/>
      <c r="C920" s="361" t="s">
        <v>47</v>
      </c>
      <c r="D920" s="362"/>
      <c r="E920" s="362"/>
      <c r="F920" s="362"/>
      <c r="G920" s="362"/>
      <c r="H920" s="362"/>
      <c r="I920" s="362"/>
      <c r="J920" s="111" t="s">
        <v>48</v>
      </c>
      <c r="K920" s="112" t="s">
        <v>49</v>
      </c>
      <c r="L920" s="113" t="s">
        <v>50</v>
      </c>
      <c r="M920" s="363" t="s">
        <v>35</v>
      </c>
      <c r="N920" s="364"/>
      <c r="O920" s="114" t="s">
        <v>36</v>
      </c>
      <c r="P920" s="64"/>
    </row>
    <row r="921" spans="2:16">
      <c r="B921" s="63"/>
      <c r="C921" s="40" t="s">
        <v>69</v>
      </c>
      <c r="D921" s="39"/>
      <c r="E921" s="39"/>
      <c r="F921" s="39"/>
      <c r="G921" s="39"/>
      <c r="H921" s="39"/>
      <c r="I921" s="39"/>
      <c r="J921" s="110">
        <v>209100</v>
      </c>
      <c r="K921" s="115">
        <v>1.8</v>
      </c>
      <c r="L921" s="116">
        <f>ROUND(K921*J921,2)</f>
        <v>376380</v>
      </c>
      <c r="M921" s="365">
        <v>20</v>
      </c>
      <c r="N921" s="366"/>
      <c r="O921" s="117">
        <f>+ROUND(L921/M921,0)</f>
        <v>18819</v>
      </c>
      <c r="P921" s="64"/>
    </row>
    <row r="922" spans="2:16">
      <c r="B922" s="63"/>
      <c r="C922" s="40"/>
      <c r="D922" s="39"/>
      <c r="E922" s="39"/>
      <c r="F922" s="39"/>
      <c r="G922" s="39"/>
      <c r="H922" s="39"/>
      <c r="I922" s="39"/>
      <c r="J922" s="110"/>
      <c r="K922" s="115"/>
      <c r="L922" s="116"/>
      <c r="M922" s="365"/>
      <c r="N922" s="366"/>
      <c r="O922" s="117"/>
      <c r="P922" s="64"/>
    </row>
    <row r="923" spans="2:16">
      <c r="B923" s="63"/>
      <c r="C923" s="40"/>
      <c r="D923" s="39"/>
      <c r="E923" s="39"/>
      <c r="F923" s="39"/>
      <c r="G923" s="39"/>
      <c r="H923" s="39"/>
      <c r="I923" s="39"/>
      <c r="J923" s="38"/>
      <c r="K923" s="37"/>
      <c r="L923" s="36"/>
      <c r="M923" s="367"/>
      <c r="N923" s="368"/>
      <c r="O923" s="35"/>
      <c r="P923" s="64"/>
    </row>
    <row r="924" spans="2:16" ht="14.4" thickBot="1">
      <c r="B924" s="63"/>
      <c r="C924" s="369"/>
      <c r="D924" s="370"/>
      <c r="E924" s="370"/>
      <c r="F924" s="370"/>
      <c r="G924" s="370"/>
      <c r="H924" s="370"/>
      <c r="I924" s="370"/>
      <c r="J924" s="34"/>
      <c r="K924" s="14"/>
      <c r="L924" s="34"/>
      <c r="M924" s="371"/>
      <c r="N924" s="372"/>
      <c r="O924" s="33"/>
      <c r="P924" s="64"/>
    </row>
    <row r="925" spans="2:16" ht="14.4" thickBot="1">
      <c r="B925" s="63"/>
      <c r="C925" s="338" t="s">
        <v>37</v>
      </c>
      <c r="D925" s="339"/>
      <c r="E925" s="339"/>
      <c r="F925" s="339"/>
      <c r="G925" s="339"/>
      <c r="H925" s="339"/>
      <c r="I925" s="339"/>
      <c r="J925" s="339"/>
      <c r="K925" s="339"/>
      <c r="L925" s="339"/>
      <c r="M925" s="339"/>
      <c r="N925" s="340"/>
      <c r="O925" s="109">
        <f>SUM(O921:O924)</f>
        <v>18819</v>
      </c>
      <c r="P925" s="64"/>
    </row>
    <row r="926" spans="2:16" ht="14.4" thickBot="1">
      <c r="B926" s="63"/>
      <c r="C926" s="18"/>
      <c r="O926" s="17"/>
      <c r="P926" s="64"/>
    </row>
    <row r="927" spans="2:16" ht="14.4" thickBot="1">
      <c r="B927" s="63"/>
      <c r="C927" s="341" t="s">
        <v>51</v>
      </c>
      <c r="D927" s="342"/>
      <c r="E927" s="342"/>
      <c r="F927" s="342"/>
      <c r="G927" s="342"/>
      <c r="H927" s="342"/>
      <c r="I927" s="342"/>
      <c r="J927" s="342"/>
      <c r="K927" s="342"/>
      <c r="L927" s="342"/>
      <c r="M927" s="342"/>
      <c r="N927" s="343"/>
      <c r="O927" s="118">
        <f>ROUND(O925+O916+O909+O901,2)</f>
        <v>40917</v>
      </c>
      <c r="P927" s="64"/>
    </row>
    <row r="928" spans="2:16">
      <c r="B928" s="63"/>
      <c r="C928" s="352" t="s">
        <v>52</v>
      </c>
      <c r="D928" s="353"/>
      <c r="E928" s="353"/>
      <c r="F928" s="353"/>
      <c r="G928" s="353"/>
      <c r="H928" s="353"/>
      <c r="I928" s="353"/>
      <c r="J928" s="353"/>
      <c r="K928" s="353"/>
      <c r="L928" s="353"/>
      <c r="M928" s="353"/>
      <c r="N928" s="353"/>
      <c r="O928" s="354"/>
      <c r="P928" s="64"/>
    </row>
    <row r="929" spans="2:16">
      <c r="B929" s="63"/>
      <c r="C929" s="355"/>
      <c r="D929" s="356"/>
      <c r="E929" s="356"/>
      <c r="F929" s="356"/>
      <c r="G929" s="356"/>
      <c r="H929" s="356"/>
      <c r="I929" s="356"/>
      <c r="J929" s="356"/>
      <c r="K929" s="356"/>
      <c r="L929" s="356"/>
      <c r="M929" s="356"/>
      <c r="N929" s="356"/>
      <c r="O929" s="357"/>
      <c r="P929" s="64"/>
    </row>
    <row r="930" spans="2:16" ht="14.4" thickBot="1">
      <c r="B930" s="63"/>
      <c r="C930" s="358"/>
      <c r="D930" s="359"/>
      <c r="E930" s="359"/>
      <c r="F930" s="359"/>
      <c r="G930" s="359"/>
      <c r="H930" s="359"/>
      <c r="I930" s="359"/>
      <c r="J930" s="359"/>
      <c r="K930" s="359"/>
      <c r="L930" s="359"/>
      <c r="M930" s="359"/>
      <c r="N930" s="359"/>
      <c r="O930" s="360"/>
      <c r="P930" s="64"/>
    </row>
    <row r="931" spans="2:16">
      <c r="B931" s="63"/>
      <c r="C931" s="373" t="s">
        <v>53</v>
      </c>
      <c r="D931" s="374"/>
      <c r="E931" s="374"/>
      <c r="F931" s="374"/>
      <c r="G931" s="374"/>
      <c r="H931" s="374"/>
      <c r="I931" s="374"/>
      <c r="J931" s="195"/>
      <c r="K931" s="200"/>
      <c r="L931" s="95" t="s">
        <v>54</v>
      </c>
      <c r="M931" s="375" t="s">
        <v>55</v>
      </c>
      <c r="N931" s="376"/>
      <c r="O931" s="97"/>
      <c r="P931" s="64"/>
    </row>
    <row r="932" spans="2:16">
      <c r="B932" s="63"/>
      <c r="C932" s="377" t="s">
        <v>12</v>
      </c>
      <c r="D932" s="378"/>
      <c r="E932" s="378"/>
      <c r="F932" s="378"/>
      <c r="G932" s="378"/>
      <c r="H932" s="378"/>
      <c r="I932" s="378"/>
      <c r="J932" s="31"/>
      <c r="K932" s="30"/>
      <c r="L932" s="27">
        <v>0.28999999999999998</v>
      </c>
      <c r="M932" s="348">
        <f>+ROUND(O927*L932,0)</f>
        <v>11866</v>
      </c>
      <c r="N932" s="349"/>
      <c r="O932" s="26"/>
      <c r="P932" s="64"/>
    </row>
    <row r="933" spans="2:16">
      <c r="B933" s="63"/>
      <c r="C933" s="32" t="s">
        <v>56</v>
      </c>
      <c r="D933" s="19"/>
      <c r="E933" s="19"/>
      <c r="F933" s="19"/>
      <c r="G933" s="19"/>
      <c r="H933" s="19"/>
      <c r="I933" s="19"/>
      <c r="J933" s="31"/>
      <c r="K933" s="30"/>
      <c r="L933" s="27">
        <v>0.01</v>
      </c>
      <c r="M933" s="348">
        <f>+ROUND(O927*L933,0)</f>
        <v>409</v>
      </c>
      <c r="N933" s="349"/>
      <c r="O933" s="26"/>
      <c r="P933" s="64"/>
    </row>
    <row r="934" spans="2:16" ht="14.4" thickBot="1">
      <c r="B934" s="63"/>
      <c r="C934" s="197" t="s">
        <v>57</v>
      </c>
      <c r="D934" s="198"/>
      <c r="E934" s="198"/>
      <c r="F934" s="198"/>
      <c r="G934" s="198"/>
      <c r="H934" s="198"/>
      <c r="I934" s="198"/>
      <c r="J934" s="29"/>
      <c r="K934" s="28"/>
      <c r="L934" s="27">
        <v>0.05</v>
      </c>
      <c r="M934" s="379">
        <f>+ROUND(O927*L934,0)</f>
        <v>2046</v>
      </c>
      <c r="N934" s="380"/>
      <c r="O934" s="26"/>
      <c r="P934" s="64"/>
    </row>
    <row r="935" spans="2:16" ht="14.4" thickBot="1">
      <c r="B935" s="63"/>
      <c r="C935" s="338" t="s">
        <v>37</v>
      </c>
      <c r="D935" s="339"/>
      <c r="E935" s="339"/>
      <c r="F935" s="339"/>
      <c r="G935" s="339"/>
      <c r="H935" s="339"/>
      <c r="I935" s="339"/>
      <c r="J935" s="339"/>
      <c r="K935" s="339"/>
      <c r="L935" s="339"/>
      <c r="M935" s="339"/>
      <c r="N935" s="340"/>
      <c r="O935" s="106">
        <f>SUM(M932:N934)</f>
        <v>14321</v>
      </c>
      <c r="P935" s="64"/>
    </row>
    <row r="936" spans="2:16" ht="14.4" thickBot="1">
      <c r="B936" s="63"/>
      <c r="C936" s="18"/>
      <c r="O936" s="17"/>
      <c r="P936" s="64"/>
    </row>
    <row r="937" spans="2:16" ht="14.4" thickBot="1">
      <c r="B937" s="63"/>
      <c r="C937" s="341" t="s">
        <v>58</v>
      </c>
      <c r="D937" s="342"/>
      <c r="E937" s="342"/>
      <c r="F937" s="342"/>
      <c r="G937" s="342"/>
      <c r="H937" s="342"/>
      <c r="I937" s="342"/>
      <c r="J937" s="342"/>
      <c r="K937" s="342"/>
      <c r="L937" s="342"/>
      <c r="M937" s="342"/>
      <c r="N937" s="343"/>
      <c r="O937" s="118">
        <f>+O935+O927</f>
        <v>55238</v>
      </c>
      <c r="P937" s="64"/>
    </row>
    <row r="938" spans="2:16">
      <c r="B938" s="63"/>
      <c r="C938" s="25"/>
      <c r="D938" s="24"/>
      <c r="E938" s="24"/>
      <c r="F938" s="24"/>
      <c r="G938" s="24"/>
      <c r="H938" s="24"/>
      <c r="I938" s="24"/>
      <c r="J938" s="24"/>
      <c r="K938" s="24"/>
      <c r="L938" s="24"/>
      <c r="M938" s="24"/>
      <c r="N938" s="24"/>
      <c r="O938" s="23"/>
      <c r="P938" s="64"/>
    </row>
    <row r="939" spans="2:16">
      <c r="B939" s="63"/>
      <c r="C939" s="18"/>
      <c r="O939" s="17"/>
      <c r="P939" s="64"/>
    </row>
    <row r="940" spans="2:16">
      <c r="B940" s="63"/>
      <c r="C940" s="18"/>
      <c r="O940" s="17"/>
      <c r="P940" s="64"/>
    </row>
    <row r="941" spans="2:16" ht="18">
      <c r="B941" s="63"/>
      <c r="C941" s="18"/>
      <c r="H941" s="98" t="s">
        <v>60</v>
      </c>
      <c r="O941" s="17"/>
      <c r="P941" s="64"/>
    </row>
    <row r="942" spans="2:16" ht="18">
      <c r="B942" s="63"/>
      <c r="C942" s="22"/>
      <c r="D942" s="67"/>
      <c r="E942" s="67"/>
      <c r="F942" s="67"/>
      <c r="G942" s="67"/>
      <c r="H942" s="98"/>
      <c r="I942" s="67"/>
      <c r="J942" s="67"/>
      <c r="K942" s="67"/>
      <c r="L942" s="67"/>
      <c r="M942" s="67"/>
      <c r="N942" s="67"/>
      <c r="O942" s="21"/>
      <c r="P942" s="64"/>
    </row>
    <row r="943" spans="2:16" ht="18">
      <c r="B943" s="63"/>
      <c r="C943" s="22"/>
      <c r="D943" s="67"/>
      <c r="E943" s="67"/>
      <c r="F943" s="67"/>
      <c r="G943" s="67"/>
      <c r="H943" s="98"/>
      <c r="K943" s="67"/>
      <c r="L943" s="67"/>
      <c r="M943" s="67"/>
      <c r="N943" s="67"/>
      <c r="O943" s="21"/>
      <c r="P943" s="64"/>
    </row>
    <row r="944" spans="2:16" ht="18">
      <c r="B944" s="63"/>
      <c r="C944" s="20"/>
      <c r="D944" s="68"/>
      <c r="E944" s="68"/>
      <c r="F944" s="68"/>
      <c r="G944" s="68"/>
      <c r="H944" s="98" t="s">
        <v>61</v>
      </c>
      <c r="I944" s="68"/>
      <c r="J944" s="68"/>
      <c r="K944" s="68"/>
      <c r="L944" s="68"/>
      <c r="M944" s="68"/>
      <c r="N944" s="68"/>
      <c r="O944" s="16"/>
      <c r="P944" s="64"/>
    </row>
    <row r="945" spans="2:16" ht="18">
      <c r="B945" s="63"/>
      <c r="C945" s="18"/>
      <c r="H945" s="99" t="s">
        <v>72</v>
      </c>
      <c r="O945" s="17"/>
      <c r="P945" s="64"/>
    </row>
    <row r="946" spans="2:16" ht="18">
      <c r="B946" s="63"/>
      <c r="C946" s="15"/>
      <c r="D946" s="69"/>
      <c r="E946" s="69"/>
      <c r="H946" s="98" t="s">
        <v>62</v>
      </c>
      <c r="K946" s="100"/>
      <c r="L946" s="100"/>
      <c r="M946" s="100"/>
      <c r="N946" s="100"/>
      <c r="O946" s="101"/>
      <c r="P946" s="64"/>
    </row>
    <row r="947" spans="2:16" ht="16.2" thickBot="1">
      <c r="B947" s="63"/>
      <c r="C947" s="344"/>
      <c r="D947" s="345"/>
      <c r="E947" s="345"/>
      <c r="F947" s="14"/>
      <c r="G947" s="14"/>
      <c r="H947" s="14"/>
      <c r="I947" s="14"/>
      <c r="J947" s="14"/>
      <c r="K947" s="102"/>
      <c r="L947" s="102"/>
      <c r="M947" s="102"/>
      <c r="N947" s="102"/>
      <c r="O947" s="103"/>
      <c r="P947" s="64"/>
    </row>
    <row r="948" spans="2:16" ht="14.4" thickBot="1">
      <c r="B948" s="70"/>
      <c r="C948" s="71"/>
      <c r="D948" s="71"/>
      <c r="E948" s="71"/>
      <c r="F948" s="71"/>
      <c r="G948" s="71"/>
      <c r="H948" s="71"/>
      <c r="I948" s="71"/>
      <c r="J948" s="71"/>
      <c r="K948" s="71"/>
      <c r="L948" s="71"/>
      <c r="M948" s="71"/>
      <c r="N948" s="71"/>
      <c r="O948" s="71"/>
      <c r="P948" s="72"/>
    </row>
    <row r="949" spans="2:16" ht="14.4" thickTop="1"/>
    <row r="950" spans="2:16" ht="14.4" thickBot="1"/>
    <row r="951" spans="2:16" ht="14.4" thickTop="1">
      <c r="B951" s="412"/>
      <c r="C951" s="413"/>
      <c r="D951" s="413"/>
      <c r="E951" s="413"/>
      <c r="F951" s="413"/>
      <c r="G951" s="413"/>
      <c r="H951" s="413"/>
      <c r="I951" s="413"/>
      <c r="J951" s="413"/>
      <c r="K951" s="413"/>
      <c r="L951" s="413"/>
      <c r="M951" s="413"/>
      <c r="N951" s="413"/>
      <c r="O951" s="413"/>
      <c r="P951" s="414"/>
    </row>
    <row r="952" spans="2:16">
      <c r="B952" s="86"/>
      <c r="C952" s="415"/>
      <c r="D952" s="415"/>
      <c r="E952" s="415"/>
      <c r="F952" s="415"/>
      <c r="G952" s="180"/>
      <c r="P952" s="64"/>
    </row>
    <row r="953" spans="2:16">
      <c r="B953" s="86"/>
      <c r="C953" s="192"/>
      <c r="D953" s="190"/>
      <c r="E953" s="192"/>
      <c r="F953" s="190"/>
      <c r="G953" s="180"/>
      <c r="P953" s="64"/>
    </row>
    <row r="954" spans="2:16">
      <c r="B954" s="86"/>
      <c r="C954" s="189"/>
      <c r="D954" s="193"/>
      <c r="E954" s="189"/>
      <c r="F954" s="193"/>
      <c r="G954" s="180"/>
      <c r="P954" s="64"/>
    </row>
    <row r="955" spans="2:16" ht="14.4" thickBot="1">
      <c r="B955" s="63"/>
      <c r="P955" s="64"/>
    </row>
    <row r="956" spans="2:16">
      <c r="B956" s="63"/>
      <c r="C956" s="416"/>
      <c r="D956" s="417"/>
      <c r="E956" s="422"/>
      <c r="F956" s="422"/>
      <c r="G956" s="422"/>
      <c r="H956" s="422"/>
      <c r="I956" s="422"/>
      <c r="J956" s="422"/>
      <c r="K956" s="423"/>
      <c r="L956" s="424"/>
      <c r="M956" s="425"/>
      <c r="N956" s="425"/>
      <c r="O956" s="426"/>
      <c r="P956" s="64"/>
    </row>
    <row r="957" spans="2:16">
      <c r="B957" s="63"/>
      <c r="C957" s="418"/>
      <c r="D957" s="419"/>
      <c r="E957" s="430" t="s">
        <v>59</v>
      </c>
      <c r="F957" s="430"/>
      <c r="G957" s="430"/>
      <c r="H957" s="430"/>
      <c r="I957" s="430"/>
      <c r="J957" s="430"/>
      <c r="K957" s="431"/>
      <c r="L957" s="427"/>
      <c r="M957" s="428"/>
      <c r="N957" s="428"/>
      <c r="O957" s="429"/>
      <c r="P957" s="64"/>
    </row>
    <row r="958" spans="2:16">
      <c r="B958" s="63"/>
      <c r="C958" s="418"/>
      <c r="D958" s="419"/>
      <c r="E958" s="432"/>
      <c r="F958" s="432"/>
      <c r="G958" s="432"/>
      <c r="H958" s="432"/>
      <c r="I958" s="432"/>
      <c r="J958" s="432"/>
      <c r="K958" s="433"/>
      <c r="L958" s="434" t="s">
        <v>19</v>
      </c>
      <c r="M958" s="436"/>
      <c r="N958" s="437"/>
      <c r="O958" s="438"/>
      <c r="P958" s="64"/>
    </row>
    <row r="959" spans="2:16">
      <c r="B959" s="63"/>
      <c r="C959" s="418"/>
      <c r="D959" s="419"/>
      <c r="E959" s="430"/>
      <c r="F959" s="430"/>
      <c r="G959" s="430"/>
      <c r="H959" s="430"/>
      <c r="I959" s="430"/>
      <c r="J959" s="430"/>
      <c r="K959" s="431"/>
      <c r="L959" s="435"/>
      <c r="M959" s="439"/>
      <c r="N959" s="440"/>
      <c r="O959" s="441"/>
      <c r="P959" s="64"/>
    </row>
    <row r="960" spans="2:16">
      <c r="B960" s="63"/>
      <c r="C960" s="418"/>
      <c r="D960" s="419"/>
      <c r="E960" s="442"/>
      <c r="F960" s="442"/>
      <c r="G960" s="442"/>
      <c r="H960" s="442"/>
      <c r="I960" s="442"/>
      <c r="J960" s="442"/>
      <c r="K960" s="443"/>
      <c r="L960" s="434" t="s">
        <v>20</v>
      </c>
      <c r="M960" s="434">
        <v>13</v>
      </c>
      <c r="N960" s="434" t="s">
        <v>21</v>
      </c>
      <c r="O960" s="445">
        <v>38</v>
      </c>
      <c r="P960" s="64"/>
    </row>
    <row r="961" spans="2:16">
      <c r="B961" s="63"/>
      <c r="C961" s="418"/>
      <c r="D961" s="419"/>
      <c r="E961" s="442"/>
      <c r="F961" s="442"/>
      <c r="G961" s="442"/>
      <c r="H961" s="442"/>
      <c r="I961" s="442"/>
      <c r="J961" s="442"/>
      <c r="K961" s="443"/>
      <c r="L961" s="444"/>
      <c r="M961" s="444"/>
      <c r="N961" s="444"/>
      <c r="O961" s="446"/>
      <c r="P961" s="64"/>
    </row>
    <row r="962" spans="2:16">
      <c r="B962" s="63"/>
      <c r="C962" s="420"/>
      <c r="D962" s="421"/>
      <c r="E962" s="447" t="s">
        <v>22</v>
      </c>
      <c r="F962" s="447"/>
      <c r="G962" s="447"/>
      <c r="H962" s="447"/>
      <c r="I962" s="447"/>
      <c r="J962" s="447"/>
      <c r="K962" s="448"/>
      <c r="L962" s="444"/>
      <c r="M962" s="444"/>
      <c r="N962" s="444"/>
      <c r="O962" s="446"/>
      <c r="P962" s="64"/>
    </row>
    <row r="963" spans="2:16" ht="14.4" thickBot="1">
      <c r="B963" s="63"/>
      <c r="C963" s="60"/>
      <c r="D963" s="59"/>
      <c r="E963" s="59"/>
      <c r="F963" s="59"/>
      <c r="G963" s="59"/>
      <c r="H963" s="59"/>
      <c r="I963" s="59"/>
      <c r="J963" s="59"/>
      <c r="K963" s="59"/>
      <c r="L963" s="59"/>
      <c r="M963" s="58"/>
      <c r="N963" s="58"/>
      <c r="O963" s="57"/>
      <c r="P963" s="64"/>
    </row>
    <row r="964" spans="2:16">
      <c r="B964" s="63"/>
      <c r="C964" s="56"/>
      <c r="D964" s="55"/>
      <c r="E964" s="55"/>
      <c r="F964" s="55"/>
      <c r="G964" s="55"/>
      <c r="H964" s="55"/>
      <c r="I964" s="55"/>
      <c r="J964" s="55"/>
      <c r="K964" s="55"/>
      <c r="L964" s="54" t="s">
        <v>23</v>
      </c>
      <c r="M964" s="53" t="s">
        <v>24</v>
      </c>
      <c r="N964" s="53" t="s">
        <v>25</v>
      </c>
      <c r="O964" s="52" t="s">
        <v>26</v>
      </c>
      <c r="P964" s="64"/>
    </row>
    <row r="965" spans="2:16">
      <c r="B965" s="63"/>
      <c r="C965" s="20"/>
      <c r="D965" s="199"/>
      <c r="E965" s="199"/>
      <c r="F965" s="199"/>
      <c r="G965" s="199"/>
      <c r="H965" s="199"/>
      <c r="I965" s="199"/>
      <c r="J965" s="199"/>
      <c r="K965" s="199"/>
      <c r="L965" s="66"/>
      <c r="M965" s="51">
        <v>29</v>
      </c>
      <c r="N965" s="51">
        <v>7</v>
      </c>
      <c r="O965" s="50">
        <v>2026</v>
      </c>
      <c r="P965" s="64"/>
    </row>
    <row r="966" spans="2:16">
      <c r="B966" s="63"/>
      <c r="C966" s="49"/>
      <c r="D966" s="48"/>
      <c r="E966" s="48"/>
      <c r="F966" s="48"/>
      <c r="G966" s="48"/>
      <c r="H966" s="48"/>
      <c r="I966" s="48"/>
      <c r="J966" s="48"/>
      <c r="K966" s="48"/>
      <c r="L966" s="48"/>
      <c r="M966" s="48"/>
      <c r="N966" s="48"/>
      <c r="O966" s="47"/>
      <c r="P966" s="64"/>
    </row>
    <row r="967" spans="2:16" ht="14.4" thickBot="1">
      <c r="B967" s="63"/>
      <c r="C967" s="197"/>
      <c r="D967" s="198"/>
      <c r="E967" s="198"/>
      <c r="F967" s="198"/>
      <c r="G967" s="198"/>
      <c r="H967" s="198"/>
      <c r="I967" s="198"/>
      <c r="J967" s="198"/>
      <c r="K967" s="198"/>
      <c r="L967" s="198"/>
      <c r="M967" s="198"/>
      <c r="N967" s="198"/>
      <c r="O967" s="46"/>
      <c r="P967" s="64"/>
    </row>
    <row r="968" spans="2:16" ht="14.4" thickBot="1">
      <c r="B968" s="63"/>
      <c r="C968" s="25"/>
      <c r="D968" s="24"/>
      <c r="E968" s="24"/>
      <c r="F968" s="24"/>
      <c r="G968" s="24"/>
      <c r="H968" s="24"/>
      <c r="K968" s="24"/>
      <c r="L968" s="24"/>
      <c r="M968" s="24"/>
      <c r="N968" s="24"/>
      <c r="O968" s="23"/>
      <c r="P968" s="64"/>
    </row>
    <row r="969" spans="2:16">
      <c r="B969" s="63"/>
      <c r="C969" s="387" t="s">
        <v>27</v>
      </c>
      <c r="D969" s="388"/>
      <c r="E969" s="388"/>
      <c r="F969" s="388"/>
      <c r="G969" s="388"/>
      <c r="H969" s="388"/>
      <c r="I969" s="388"/>
      <c r="J969" s="388"/>
      <c r="K969" s="388"/>
      <c r="L969" s="388"/>
      <c r="M969" s="388"/>
      <c r="N969" s="388"/>
      <c r="O969" s="389"/>
      <c r="P969" s="64"/>
    </row>
    <row r="970" spans="2:16" ht="14.4" thickBot="1">
      <c r="B970" s="63"/>
      <c r="C970" s="18"/>
      <c r="O970" s="17"/>
      <c r="P970" s="64"/>
    </row>
    <row r="971" spans="2:16">
      <c r="B971" s="63"/>
      <c r="C971" s="87" t="s">
        <v>28</v>
      </c>
      <c r="D971" s="390" t="s">
        <v>29</v>
      </c>
      <c r="E971" s="391"/>
      <c r="F971" s="391"/>
      <c r="G971" s="391"/>
      <c r="H971" s="391"/>
      <c r="I971" s="391"/>
      <c r="J971" s="391"/>
      <c r="K971" s="391"/>
      <c r="L971" s="392"/>
      <c r="M971" s="393" t="s">
        <v>30</v>
      </c>
      <c r="N971" s="394"/>
      <c r="O971" s="87" t="s">
        <v>6</v>
      </c>
      <c r="P971" s="64"/>
    </row>
    <row r="972" spans="2:16" ht="14.4" thickBot="1">
      <c r="B972" s="63"/>
      <c r="C972" s="254">
        <f>+'PRESUPUESTO OFICIAL (Entidad)'!D32</f>
        <v>4.0199999999999996</v>
      </c>
      <c r="D972" s="395" t="str">
        <f>+'PRESUPUESTO OFICIAL (Entidad)'!E32</f>
        <v>Enchape muros baños cerámica blanco</v>
      </c>
      <c r="E972" s="396"/>
      <c r="F972" s="396"/>
      <c r="G972" s="396"/>
      <c r="H972" s="396"/>
      <c r="I972" s="396"/>
      <c r="J972" s="396"/>
      <c r="K972" s="396"/>
      <c r="L972" s="397"/>
      <c r="M972" s="395" t="str">
        <f>+'PRESUPUESTO OFICIAL (Entidad)'!F32</f>
        <v>M2</v>
      </c>
      <c r="N972" s="397"/>
      <c r="O972" s="89">
        <f>+'PRESUPUESTO OFICIAL (Entidad)'!G32</f>
        <v>28.8</v>
      </c>
      <c r="P972" s="64"/>
    </row>
    <row r="973" spans="2:16">
      <c r="B973" s="63"/>
      <c r="C973" s="352" t="s">
        <v>31</v>
      </c>
      <c r="D973" s="353"/>
      <c r="E973" s="353"/>
      <c r="F973" s="353"/>
      <c r="G973" s="353"/>
      <c r="H973" s="353"/>
      <c r="I973" s="353"/>
      <c r="J973" s="353"/>
      <c r="K973" s="353"/>
      <c r="L973" s="353"/>
      <c r="M973" s="353"/>
      <c r="N973" s="353"/>
      <c r="O973" s="354"/>
      <c r="P973" s="64"/>
    </row>
    <row r="974" spans="2:16">
      <c r="B974" s="63"/>
      <c r="C974" s="355"/>
      <c r="D974" s="356"/>
      <c r="E974" s="356"/>
      <c r="F974" s="356"/>
      <c r="G974" s="356"/>
      <c r="H974" s="356"/>
      <c r="I974" s="356"/>
      <c r="J974" s="356"/>
      <c r="K974" s="356"/>
      <c r="L974" s="356"/>
      <c r="M974" s="356"/>
      <c r="N974" s="356"/>
      <c r="O974" s="357"/>
      <c r="P974" s="64"/>
    </row>
    <row r="975" spans="2:16" ht="14.4" thickBot="1">
      <c r="B975" s="63"/>
      <c r="C975" s="358"/>
      <c r="D975" s="359"/>
      <c r="E975" s="359"/>
      <c r="F975" s="359"/>
      <c r="G975" s="359"/>
      <c r="H975" s="359"/>
      <c r="I975" s="359"/>
      <c r="J975" s="359"/>
      <c r="K975" s="359"/>
      <c r="L975" s="359"/>
      <c r="M975" s="359"/>
      <c r="N975" s="359"/>
      <c r="O975" s="360"/>
      <c r="P975" s="64"/>
    </row>
    <row r="976" spans="2:16">
      <c r="B976" s="63"/>
      <c r="C976" s="373" t="s">
        <v>29</v>
      </c>
      <c r="D976" s="398"/>
      <c r="E976" s="398"/>
      <c r="F976" s="398"/>
      <c r="G976" s="399"/>
      <c r="H976" s="382" t="s">
        <v>32</v>
      </c>
      <c r="I976" s="398"/>
      <c r="J976" s="400" t="s">
        <v>33</v>
      </c>
      <c r="K976" s="401"/>
      <c r="L976" s="91" t="s">
        <v>34</v>
      </c>
      <c r="M976" s="382" t="s">
        <v>35</v>
      </c>
      <c r="N976" s="381"/>
      <c r="O976" s="92" t="s">
        <v>36</v>
      </c>
      <c r="P976" s="64"/>
    </row>
    <row r="977" spans="2:16">
      <c r="B977" s="63"/>
      <c r="C977" s="377" t="s">
        <v>63</v>
      </c>
      <c r="D977" s="378"/>
      <c r="E977" s="378"/>
      <c r="F977" s="378"/>
      <c r="G977" s="402"/>
      <c r="H977" s="403"/>
      <c r="I977" s="402"/>
      <c r="J977" s="404" t="s">
        <v>64</v>
      </c>
      <c r="K977" s="405"/>
      <c r="L977" s="104">
        <f>+O1004</f>
        <v>18819</v>
      </c>
      <c r="M977" s="406">
        <v>0.1</v>
      </c>
      <c r="N977" s="407"/>
      <c r="O977" s="105">
        <f>+ROUND(L977*M977,0)</f>
        <v>1882</v>
      </c>
      <c r="P977" s="64"/>
    </row>
    <row r="978" spans="2:16">
      <c r="B978" s="63"/>
      <c r="C978" s="32"/>
      <c r="D978" s="19"/>
      <c r="E978" s="19"/>
      <c r="F978" s="19"/>
      <c r="G978" s="44"/>
      <c r="H978" s="45"/>
      <c r="I978" s="44"/>
      <c r="J978" s="404"/>
      <c r="K978" s="405"/>
      <c r="L978" s="104"/>
      <c r="M978" s="367"/>
      <c r="N978" s="368"/>
      <c r="O978" s="105"/>
      <c r="P978" s="64"/>
    </row>
    <row r="979" spans="2:16" ht="14.4" thickBot="1">
      <c r="B979" s="63"/>
      <c r="C979" s="369"/>
      <c r="D979" s="370"/>
      <c r="E979" s="370"/>
      <c r="F979" s="370"/>
      <c r="G979" s="408"/>
      <c r="H979" s="409"/>
      <c r="I979" s="408"/>
      <c r="J979" s="409"/>
      <c r="K979" s="408"/>
      <c r="L979" s="43"/>
      <c r="M979" s="410"/>
      <c r="N979" s="411"/>
      <c r="O979" s="125"/>
      <c r="P979" s="64"/>
    </row>
    <row r="980" spans="2:16" ht="14.4" thickBot="1">
      <c r="B980" s="63"/>
      <c r="C980" s="338" t="s">
        <v>37</v>
      </c>
      <c r="D980" s="339"/>
      <c r="E980" s="339"/>
      <c r="F980" s="339"/>
      <c r="G980" s="339"/>
      <c r="H980" s="339"/>
      <c r="I980" s="339"/>
      <c r="J980" s="339"/>
      <c r="K980" s="339"/>
      <c r="L980" s="339"/>
      <c r="M980" s="339"/>
      <c r="N980" s="340"/>
      <c r="O980" s="106">
        <f>SUM(O977:O979)</f>
        <v>1882</v>
      </c>
      <c r="P980" s="64"/>
    </row>
    <row r="981" spans="2:16">
      <c r="B981" s="63"/>
      <c r="C981" s="352" t="s">
        <v>38</v>
      </c>
      <c r="D981" s="353"/>
      <c r="E981" s="353"/>
      <c r="F981" s="353"/>
      <c r="G981" s="353"/>
      <c r="H981" s="353"/>
      <c r="I981" s="353"/>
      <c r="J981" s="353"/>
      <c r="K981" s="353"/>
      <c r="L981" s="353"/>
      <c r="M981" s="353"/>
      <c r="N981" s="353"/>
      <c r="O981" s="354"/>
      <c r="P981" s="64"/>
    </row>
    <row r="982" spans="2:16">
      <c r="B982" s="63"/>
      <c r="C982" s="355"/>
      <c r="D982" s="356"/>
      <c r="E982" s="356"/>
      <c r="F982" s="356"/>
      <c r="G982" s="356"/>
      <c r="H982" s="356"/>
      <c r="I982" s="356"/>
      <c r="J982" s="356"/>
      <c r="K982" s="356"/>
      <c r="L982" s="356"/>
      <c r="M982" s="356"/>
      <c r="N982" s="356"/>
      <c r="O982" s="357"/>
      <c r="P982" s="64"/>
    </row>
    <row r="983" spans="2:16" ht="14.4" thickBot="1">
      <c r="B983" s="63"/>
      <c r="C983" s="358"/>
      <c r="D983" s="359"/>
      <c r="E983" s="359"/>
      <c r="F983" s="359"/>
      <c r="G983" s="359"/>
      <c r="H983" s="359"/>
      <c r="I983" s="359"/>
      <c r="J983" s="359"/>
      <c r="K983" s="359"/>
      <c r="L983" s="359"/>
      <c r="M983" s="359"/>
      <c r="N983" s="359"/>
      <c r="O983" s="360"/>
      <c r="P983" s="64"/>
    </row>
    <row r="984" spans="2:16">
      <c r="B984" s="63"/>
      <c r="C984" s="373" t="s">
        <v>29</v>
      </c>
      <c r="D984" s="374"/>
      <c r="E984" s="374"/>
      <c r="F984" s="374"/>
      <c r="G984" s="374"/>
      <c r="H984" s="374"/>
      <c r="I984" s="374"/>
      <c r="J984" s="381"/>
      <c r="K984" s="196" t="s">
        <v>30</v>
      </c>
      <c r="L984" s="91" t="s">
        <v>6</v>
      </c>
      <c r="M984" s="382" t="s">
        <v>39</v>
      </c>
      <c r="N984" s="381"/>
      <c r="O984" s="92" t="s">
        <v>36</v>
      </c>
      <c r="P984" s="64"/>
    </row>
    <row r="985" spans="2:16">
      <c r="B985" s="63"/>
      <c r="C985" s="205" t="s">
        <v>183</v>
      </c>
      <c r="D985" s="206"/>
      <c r="E985" s="206"/>
      <c r="F985" s="206"/>
      <c r="G985" s="206"/>
      <c r="H985" s="206"/>
      <c r="I985" s="206"/>
      <c r="J985" s="213"/>
      <c r="K985" s="133" t="s">
        <v>184</v>
      </c>
      <c r="L985" s="134">
        <v>1</v>
      </c>
      <c r="M985" s="453">
        <v>20000</v>
      </c>
      <c r="N985" s="454"/>
      <c r="O985" s="105">
        <f>+ROUND(M985*L985,2)</f>
        <v>20000</v>
      </c>
      <c r="P985" s="64"/>
    </row>
    <row r="986" spans="2:16">
      <c r="B986" s="63"/>
      <c r="C986" s="32"/>
      <c r="D986" s="122"/>
      <c r="E986" s="122"/>
      <c r="F986" s="122"/>
      <c r="G986" s="122"/>
      <c r="H986" s="122"/>
      <c r="I986" s="122"/>
      <c r="J986" s="123"/>
      <c r="K986" s="126"/>
      <c r="L986" s="202"/>
      <c r="M986" s="348"/>
      <c r="N986" s="349"/>
      <c r="O986" s="105"/>
      <c r="P986" s="64"/>
    </row>
    <row r="987" spans="2:16" ht="14.4" thickBot="1">
      <c r="B987" s="63"/>
      <c r="C987" s="369"/>
      <c r="D987" s="370"/>
      <c r="E987" s="370"/>
      <c r="F987" s="370"/>
      <c r="G987" s="370"/>
      <c r="H987" s="370"/>
      <c r="I987" s="370"/>
      <c r="J987" s="408"/>
      <c r="K987" s="107"/>
      <c r="L987" s="108"/>
      <c r="M987" s="451"/>
      <c r="N987" s="452"/>
      <c r="O987" s="105"/>
      <c r="P987" s="64"/>
    </row>
    <row r="988" spans="2:16" ht="14.4" thickBot="1">
      <c r="B988" s="63"/>
      <c r="C988" s="338" t="s">
        <v>37</v>
      </c>
      <c r="D988" s="339"/>
      <c r="E988" s="339"/>
      <c r="F988" s="339"/>
      <c r="G988" s="339"/>
      <c r="H988" s="339"/>
      <c r="I988" s="339"/>
      <c r="J988" s="339"/>
      <c r="K988" s="339"/>
      <c r="L988" s="339"/>
      <c r="M988" s="339"/>
      <c r="N988" s="340"/>
      <c r="O988" s="109">
        <f>SUM(O985:O987)</f>
        <v>20000</v>
      </c>
      <c r="P988" s="64"/>
    </row>
    <row r="989" spans="2:16">
      <c r="B989" s="63"/>
      <c r="C989" s="352" t="s">
        <v>40</v>
      </c>
      <c r="D989" s="353"/>
      <c r="E989" s="353"/>
      <c r="F989" s="353"/>
      <c r="G989" s="353"/>
      <c r="H989" s="353"/>
      <c r="I989" s="353"/>
      <c r="J989" s="353"/>
      <c r="K989" s="353"/>
      <c r="L989" s="353"/>
      <c r="M989" s="353"/>
      <c r="N989" s="353"/>
      <c r="O989" s="354"/>
      <c r="P989" s="64"/>
    </row>
    <row r="990" spans="2:16">
      <c r="B990" s="63"/>
      <c r="C990" s="355"/>
      <c r="D990" s="356"/>
      <c r="E990" s="356"/>
      <c r="F990" s="356"/>
      <c r="G990" s="356"/>
      <c r="H990" s="356"/>
      <c r="I990" s="356"/>
      <c r="J990" s="356"/>
      <c r="K990" s="356"/>
      <c r="L990" s="356"/>
      <c r="M990" s="356"/>
      <c r="N990" s="356"/>
      <c r="O990" s="357"/>
      <c r="P990" s="64"/>
    </row>
    <row r="991" spans="2:16" ht="14.4" thickBot="1">
      <c r="B991" s="63"/>
      <c r="C991" s="358"/>
      <c r="D991" s="359"/>
      <c r="E991" s="359"/>
      <c r="F991" s="359"/>
      <c r="G991" s="359"/>
      <c r="H991" s="359"/>
      <c r="I991" s="359"/>
      <c r="J991" s="359"/>
      <c r="K991" s="359"/>
      <c r="L991" s="359"/>
      <c r="M991" s="359"/>
      <c r="N991" s="359"/>
      <c r="O991" s="360"/>
      <c r="P991" s="64"/>
    </row>
    <row r="992" spans="2:16">
      <c r="B992" s="63"/>
      <c r="C992" s="373" t="s">
        <v>41</v>
      </c>
      <c r="D992" s="374"/>
      <c r="E992" s="374"/>
      <c r="F992" s="374"/>
      <c r="G992" s="374"/>
      <c r="H992" s="374"/>
      <c r="I992" s="374"/>
      <c r="J992" s="91" t="s">
        <v>42</v>
      </c>
      <c r="K992" s="195" t="s">
        <v>43</v>
      </c>
      <c r="L992" s="94" t="s">
        <v>44</v>
      </c>
      <c r="M992" s="382" t="s">
        <v>45</v>
      </c>
      <c r="N992" s="381"/>
      <c r="O992" s="92" t="s">
        <v>36</v>
      </c>
      <c r="P992" s="64"/>
    </row>
    <row r="993" spans="2:16">
      <c r="B993" s="63"/>
      <c r="C993" s="377" t="s">
        <v>71</v>
      </c>
      <c r="D993" s="378"/>
      <c r="E993" s="378"/>
      <c r="F993" s="378"/>
      <c r="G993" s="378"/>
      <c r="H993" s="378"/>
      <c r="I993" s="378"/>
      <c r="J993" s="41">
        <v>0.01</v>
      </c>
      <c r="K993" s="42">
        <v>12</v>
      </c>
      <c r="L993" s="41" t="s">
        <v>154</v>
      </c>
      <c r="M993" s="453">
        <v>1800</v>
      </c>
      <c r="N993" s="454"/>
      <c r="O993" s="244">
        <f>M993*K993*J993</f>
        <v>216</v>
      </c>
      <c r="P993" s="64"/>
    </row>
    <row r="994" spans="2:16" ht="14.4" thickBot="1">
      <c r="B994" s="63"/>
      <c r="C994" s="369"/>
      <c r="D994" s="370"/>
      <c r="E994" s="370"/>
      <c r="F994" s="370"/>
      <c r="G994" s="370"/>
      <c r="H994" s="370"/>
      <c r="I994" s="370"/>
      <c r="J994" s="34"/>
      <c r="K994" s="14"/>
      <c r="L994" s="34"/>
      <c r="M994" s="371"/>
      <c r="N994" s="372"/>
      <c r="O994" s="119"/>
      <c r="P994" s="64"/>
    </row>
    <row r="995" spans="2:16" ht="14.4" thickBot="1">
      <c r="B995" s="63"/>
      <c r="C995" s="338" t="s">
        <v>37</v>
      </c>
      <c r="D995" s="339"/>
      <c r="E995" s="339"/>
      <c r="F995" s="339"/>
      <c r="G995" s="339"/>
      <c r="H995" s="339"/>
      <c r="I995" s="339"/>
      <c r="J995" s="339"/>
      <c r="K995" s="339"/>
      <c r="L995" s="339"/>
      <c r="M995" s="339"/>
      <c r="N995" s="340"/>
      <c r="O995" s="106">
        <f>SUM(O993:O994)</f>
        <v>216</v>
      </c>
      <c r="P995" s="64"/>
    </row>
    <row r="996" spans="2:16">
      <c r="B996" s="63"/>
      <c r="C996" s="352" t="s">
        <v>46</v>
      </c>
      <c r="D996" s="353"/>
      <c r="E996" s="353"/>
      <c r="F996" s="353"/>
      <c r="G996" s="353"/>
      <c r="H996" s="353"/>
      <c r="I996" s="353"/>
      <c r="J996" s="353"/>
      <c r="K996" s="353"/>
      <c r="L996" s="353"/>
      <c r="M996" s="353"/>
      <c r="N996" s="353"/>
      <c r="O996" s="354"/>
      <c r="P996" s="64"/>
    </row>
    <row r="997" spans="2:16">
      <c r="B997" s="63"/>
      <c r="C997" s="355"/>
      <c r="D997" s="356"/>
      <c r="E997" s="356"/>
      <c r="F997" s="356"/>
      <c r="G997" s="356"/>
      <c r="H997" s="356"/>
      <c r="I997" s="356"/>
      <c r="J997" s="356"/>
      <c r="K997" s="356"/>
      <c r="L997" s="356"/>
      <c r="M997" s="356"/>
      <c r="N997" s="356"/>
      <c r="O997" s="357"/>
      <c r="P997" s="64"/>
    </row>
    <row r="998" spans="2:16" ht="14.4" thickBot="1">
      <c r="B998" s="63"/>
      <c r="C998" s="358"/>
      <c r="D998" s="359"/>
      <c r="E998" s="359"/>
      <c r="F998" s="359"/>
      <c r="G998" s="359"/>
      <c r="H998" s="359"/>
      <c r="I998" s="359"/>
      <c r="J998" s="359"/>
      <c r="K998" s="359"/>
      <c r="L998" s="359"/>
      <c r="M998" s="359"/>
      <c r="N998" s="359"/>
      <c r="O998" s="360"/>
      <c r="P998" s="64"/>
    </row>
    <row r="999" spans="2:16" ht="25.8" customHeight="1">
      <c r="B999" s="63"/>
      <c r="C999" s="361" t="s">
        <v>47</v>
      </c>
      <c r="D999" s="362"/>
      <c r="E999" s="362"/>
      <c r="F999" s="362"/>
      <c r="G999" s="362"/>
      <c r="H999" s="362"/>
      <c r="I999" s="362"/>
      <c r="J999" s="111" t="s">
        <v>48</v>
      </c>
      <c r="K999" s="112" t="s">
        <v>49</v>
      </c>
      <c r="L999" s="113" t="s">
        <v>50</v>
      </c>
      <c r="M999" s="363" t="s">
        <v>35</v>
      </c>
      <c r="N999" s="364"/>
      <c r="O999" s="114" t="s">
        <v>36</v>
      </c>
      <c r="P999" s="64"/>
    </row>
    <row r="1000" spans="2:16">
      <c r="B1000" s="63"/>
      <c r="C1000" s="40" t="s">
        <v>69</v>
      </c>
      <c r="D1000" s="39"/>
      <c r="E1000" s="39"/>
      <c r="F1000" s="39"/>
      <c r="G1000" s="39"/>
      <c r="H1000" s="39"/>
      <c r="I1000" s="39"/>
      <c r="J1000" s="110">
        <v>209100</v>
      </c>
      <c r="K1000" s="115">
        <v>1.8</v>
      </c>
      <c r="L1000" s="116">
        <f>ROUND(K1000*J1000,2)</f>
        <v>376380</v>
      </c>
      <c r="M1000" s="365">
        <v>20</v>
      </c>
      <c r="N1000" s="366"/>
      <c r="O1000" s="117">
        <f>+ROUND(L1000/M1000,0)</f>
        <v>18819</v>
      </c>
      <c r="P1000" s="64"/>
    </row>
    <row r="1001" spans="2:16">
      <c r="B1001" s="63"/>
      <c r="C1001" s="40"/>
      <c r="D1001" s="39"/>
      <c r="E1001" s="39"/>
      <c r="F1001" s="39"/>
      <c r="G1001" s="39"/>
      <c r="H1001" s="39"/>
      <c r="I1001" s="39"/>
      <c r="J1001" s="110"/>
      <c r="K1001" s="115"/>
      <c r="L1001" s="116"/>
      <c r="M1001" s="365"/>
      <c r="N1001" s="366"/>
      <c r="O1001" s="117"/>
      <c r="P1001" s="64"/>
    </row>
    <row r="1002" spans="2:16">
      <c r="B1002" s="63"/>
      <c r="C1002" s="40"/>
      <c r="D1002" s="39"/>
      <c r="E1002" s="39"/>
      <c r="F1002" s="39"/>
      <c r="G1002" s="39"/>
      <c r="H1002" s="39"/>
      <c r="I1002" s="39"/>
      <c r="J1002" s="38"/>
      <c r="K1002" s="37"/>
      <c r="L1002" s="36"/>
      <c r="M1002" s="367"/>
      <c r="N1002" s="368"/>
      <c r="O1002" s="35"/>
      <c r="P1002" s="64"/>
    </row>
    <row r="1003" spans="2:16" ht="14.4" thickBot="1">
      <c r="B1003" s="63"/>
      <c r="C1003" s="369"/>
      <c r="D1003" s="370"/>
      <c r="E1003" s="370"/>
      <c r="F1003" s="370"/>
      <c r="G1003" s="370"/>
      <c r="H1003" s="370"/>
      <c r="I1003" s="370"/>
      <c r="J1003" s="34"/>
      <c r="K1003" s="14"/>
      <c r="L1003" s="34"/>
      <c r="M1003" s="371"/>
      <c r="N1003" s="372"/>
      <c r="O1003" s="33"/>
      <c r="P1003" s="64"/>
    </row>
    <row r="1004" spans="2:16" ht="14.4" thickBot="1">
      <c r="B1004" s="63"/>
      <c r="C1004" s="338" t="s">
        <v>37</v>
      </c>
      <c r="D1004" s="339"/>
      <c r="E1004" s="339"/>
      <c r="F1004" s="339"/>
      <c r="G1004" s="339"/>
      <c r="H1004" s="339"/>
      <c r="I1004" s="339"/>
      <c r="J1004" s="339"/>
      <c r="K1004" s="339"/>
      <c r="L1004" s="339"/>
      <c r="M1004" s="339"/>
      <c r="N1004" s="340"/>
      <c r="O1004" s="109">
        <f>SUM(O1000:O1003)</f>
        <v>18819</v>
      </c>
      <c r="P1004" s="64"/>
    </row>
    <row r="1005" spans="2:16" ht="14.4" thickBot="1">
      <c r="B1005" s="63"/>
      <c r="C1005" s="18"/>
      <c r="O1005" s="17"/>
      <c r="P1005" s="64"/>
    </row>
    <row r="1006" spans="2:16" ht="14.4" thickBot="1">
      <c r="B1006" s="63"/>
      <c r="C1006" s="341" t="s">
        <v>51</v>
      </c>
      <c r="D1006" s="342"/>
      <c r="E1006" s="342"/>
      <c r="F1006" s="342"/>
      <c r="G1006" s="342"/>
      <c r="H1006" s="342"/>
      <c r="I1006" s="342"/>
      <c r="J1006" s="342"/>
      <c r="K1006" s="342"/>
      <c r="L1006" s="342"/>
      <c r="M1006" s="342"/>
      <c r="N1006" s="343"/>
      <c r="O1006" s="118">
        <f>ROUND(O1004+O995+O988+O980,2)</f>
        <v>40917</v>
      </c>
      <c r="P1006" s="64"/>
    </row>
    <row r="1007" spans="2:16">
      <c r="B1007" s="63"/>
      <c r="C1007" s="352" t="s">
        <v>52</v>
      </c>
      <c r="D1007" s="353"/>
      <c r="E1007" s="353"/>
      <c r="F1007" s="353"/>
      <c r="G1007" s="353"/>
      <c r="H1007" s="353"/>
      <c r="I1007" s="353"/>
      <c r="J1007" s="353"/>
      <c r="K1007" s="353"/>
      <c r="L1007" s="353"/>
      <c r="M1007" s="353"/>
      <c r="N1007" s="353"/>
      <c r="O1007" s="354"/>
      <c r="P1007" s="64"/>
    </row>
    <row r="1008" spans="2:16">
      <c r="B1008" s="63"/>
      <c r="C1008" s="355"/>
      <c r="D1008" s="356"/>
      <c r="E1008" s="356"/>
      <c r="F1008" s="356"/>
      <c r="G1008" s="356"/>
      <c r="H1008" s="356"/>
      <c r="I1008" s="356"/>
      <c r="J1008" s="356"/>
      <c r="K1008" s="356"/>
      <c r="L1008" s="356"/>
      <c r="M1008" s="356"/>
      <c r="N1008" s="356"/>
      <c r="O1008" s="357"/>
      <c r="P1008" s="64"/>
    </row>
    <row r="1009" spans="2:16" ht="14.4" thickBot="1">
      <c r="B1009" s="63"/>
      <c r="C1009" s="358"/>
      <c r="D1009" s="359"/>
      <c r="E1009" s="359"/>
      <c r="F1009" s="359"/>
      <c r="G1009" s="359"/>
      <c r="H1009" s="359"/>
      <c r="I1009" s="359"/>
      <c r="J1009" s="359"/>
      <c r="K1009" s="359"/>
      <c r="L1009" s="359"/>
      <c r="M1009" s="359"/>
      <c r="N1009" s="359"/>
      <c r="O1009" s="360"/>
      <c r="P1009" s="64"/>
    </row>
    <row r="1010" spans="2:16">
      <c r="B1010" s="63"/>
      <c r="C1010" s="373" t="s">
        <v>53</v>
      </c>
      <c r="D1010" s="374"/>
      <c r="E1010" s="374"/>
      <c r="F1010" s="374"/>
      <c r="G1010" s="374"/>
      <c r="H1010" s="374"/>
      <c r="I1010" s="374"/>
      <c r="J1010" s="195"/>
      <c r="K1010" s="200"/>
      <c r="L1010" s="95" t="s">
        <v>54</v>
      </c>
      <c r="M1010" s="375" t="s">
        <v>55</v>
      </c>
      <c r="N1010" s="376"/>
      <c r="O1010" s="97"/>
      <c r="P1010" s="64"/>
    </row>
    <row r="1011" spans="2:16">
      <c r="B1011" s="63"/>
      <c r="C1011" s="377" t="s">
        <v>12</v>
      </c>
      <c r="D1011" s="378"/>
      <c r="E1011" s="378"/>
      <c r="F1011" s="378"/>
      <c r="G1011" s="378"/>
      <c r="H1011" s="378"/>
      <c r="I1011" s="378"/>
      <c r="J1011" s="31"/>
      <c r="K1011" s="30"/>
      <c r="L1011" s="27">
        <v>0.28999999999999998</v>
      </c>
      <c r="M1011" s="348">
        <f>+ROUND(O1006*L1011,0)</f>
        <v>11866</v>
      </c>
      <c r="N1011" s="349"/>
      <c r="O1011" s="26"/>
      <c r="P1011" s="64"/>
    </row>
    <row r="1012" spans="2:16">
      <c r="B1012" s="63"/>
      <c r="C1012" s="32" t="s">
        <v>56</v>
      </c>
      <c r="D1012" s="19"/>
      <c r="E1012" s="19"/>
      <c r="F1012" s="19"/>
      <c r="G1012" s="19"/>
      <c r="H1012" s="19"/>
      <c r="I1012" s="19"/>
      <c r="J1012" s="31"/>
      <c r="K1012" s="30"/>
      <c r="L1012" s="27">
        <v>0.01</v>
      </c>
      <c r="M1012" s="348">
        <f>+ROUND(O1006*L1012,0)</f>
        <v>409</v>
      </c>
      <c r="N1012" s="349"/>
      <c r="O1012" s="26"/>
      <c r="P1012" s="64"/>
    </row>
    <row r="1013" spans="2:16" ht="14.4" thickBot="1">
      <c r="B1013" s="63"/>
      <c r="C1013" s="197" t="s">
        <v>57</v>
      </c>
      <c r="D1013" s="198"/>
      <c r="E1013" s="198"/>
      <c r="F1013" s="198"/>
      <c r="G1013" s="198"/>
      <c r="H1013" s="198"/>
      <c r="I1013" s="198"/>
      <c r="J1013" s="29"/>
      <c r="K1013" s="28"/>
      <c r="L1013" s="27">
        <v>0.05</v>
      </c>
      <c r="M1013" s="379">
        <f>+ROUND(O1006*L1013,0)</f>
        <v>2046</v>
      </c>
      <c r="N1013" s="380"/>
      <c r="O1013" s="26"/>
      <c r="P1013" s="64"/>
    </row>
    <row r="1014" spans="2:16" ht="14.4" thickBot="1">
      <c r="B1014" s="63"/>
      <c r="C1014" s="338" t="s">
        <v>37</v>
      </c>
      <c r="D1014" s="339"/>
      <c r="E1014" s="339"/>
      <c r="F1014" s="339"/>
      <c r="G1014" s="339"/>
      <c r="H1014" s="339"/>
      <c r="I1014" s="339"/>
      <c r="J1014" s="339"/>
      <c r="K1014" s="339"/>
      <c r="L1014" s="339"/>
      <c r="M1014" s="339"/>
      <c r="N1014" s="340"/>
      <c r="O1014" s="106">
        <f>SUM(M1011:N1013)</f>
        <v>14321</v>
      </c>
      <c r="P1014" s="64"/>
    </row>
    <row r="1015" spans="2:16" ht="14.4" thickBot="1">
      <c r="B1015" s="63"/>
      <c r="C1015" s="18"/>
      <c r="O1015" s="17"/>
      <c r="P1015" s="64"/>
    </row>
    <row r="1016" spans="2:16" ht="14.4" thickBot="1">
      <c r="B1016" s="63"/>
      <c r="C1016" s="341" t="s">
        <v>58</v>
      </c>
      <c r="D1016" s="342"/>
      <c r="E1016" s="342"/>
      <c r="F1016" s="342"/>
      <c r="G1016" s="342"/>
      <c r="H1016" s="342"/>
      <c r="I1016" s="342"/>
      <c r="J1016" s="342"/>
      <c r="K1016" s="342"/>
      <c r="L1016" s="342"/>
      <c r="M1016" s="342"/>
      <c r="N1016" s="343"/>
      <c r="O1016" s="118">
        <f>+O1014+O1006</f>
        <v>55238</v>
      </c>
      <c r="P1016" s="64"/>
    </row>
    <row r="1017" spans="2:16">
      <c r="B1017" s="63"/>
      <c r="C1017" s="25"/>
      <c r="D1017" s="24"/>
      <c r="E1017" s="24"/>
      <c r="F1017" s="24"/>
      <c r="G1017" s="24"/>
      <c r="H1017" s="24"/>
      <c r="I1017" s="24"/>
      <c r="J1017" s="24"/>
      <c r="K1017" s="24"/>
      <c r="L1017" s="24"/>
      <c r="M1017" s="24"/>
      <c r="N1017" s="24"/>
      <c r="O1017" s="23"/>
      <c r="P1017" s="64"/>
    </row>
    <row r="1018" spans="2:16">
      <c r="B1018" s="63"/>
      <c r="C1018" s="18"/>
      <c r="O1018" s="17"/>
      <c r="P1018" s="64"/>
    </row>
    <row r="1019" spans="2:16">
      <c r="B1019" s="63"/>
      <c r="C1019" s="18"/>
      <c r="O1019" s="17"/>
      <c r="P1019" s="64"/>
    </row>
    <row r="1020" spans="2:16" ht="18">
      <c r="B1020" s="63"/>
      <c r="C1020" s="18"/>
      <c r="H1020" s="98" t="s">
        <v>60</v>
      </c>
      <c r="O1020" s="17"/>
      <c r="P1020" s="64"/>
    </row>
    <row r="1021" spans="2:16" ht="18">
      <c r="B1021" s="63"/>
      <c r="C1021" s="22"/>
      <c r="D1021" s="67"/>
      <c r="E1021" s="67"/>
      <c r="F1021" s="67"/>
      <c r="G1021" s="67"/>
      <c r="H1021" s="98"/>
      <c r="I1021" s="67"/>
      <c r="J1021" s="67"/>
      <c r="K1021" s="67"/>
      <c r="L1021" s="67"/>
      <c r="M1021" s="67"/>
      <c r="N1021" s="67"/>
      <c r="O1021" s="21"/>
      <c r="P1021" s="64"/>
    </row>
    <row r="1022" spans="2:16" ht="18">
      <c r="B1022" s="63"/>
      <c r="C1022" s="22"/>
      <c r="D1022" s="67"/>
      <c r="E1022" s="67"/>
      <c r="F1022" s="67"/>
      <c r="G1022" s="67"/>
      <c r="H1022" s="98"/>
      <c r="K1022" s="67"/>
      <c r="L1022" s="67"/>
      <c r="M1022" s="67"/>
      <c r="N1022" s="67"/>
      <c r="O1022" s="21"/>
      <c r="P1022" s="64"/>
    </row>
    <row r="1023" spans="2:16" ht="18">
      <c r="B1023" s="63"/>
      <c r="C1023" s="20"/>
      <c r="D1023" s="68"/>
      <c r="E1023" s="68"/>
      <c r="F1023" s="68"/>
      <c r="G1023" s="68"/>
      <c r="H1023" s="98" t="s">
        <v>61</v>
      </c>
      <c r="I1023" s="68"/>
      <c r="J1023" s="68"/>
      <c r="K1023" s="68"/>
      <c r="L1023" s="68"/>
      <c r="M1023" s="68"/>
      <c r="N1023" s="68"/>
      <c r="O1023" s="16"/>
      <c r="P1023" s="64"/>
    </row>
    <row r="1024" spans="2:16" ht="18">
      <c r="B1024" s="63"/>
      <c r="C1024" s="18"/>
      <c r="H1024" s="99" t="s">
        <v>72</v>
      </c>
      <c r="O1024" s="17"/>
      <c r="P1024" s="64"/>
    </row>
    <row r="1025" spans="2:16" ht="18">
      <c r="B1025" s="63"/>
      <c r="C1025" s="15"/>
      <c r="D1025" s="69"/>
      <c r="E1025" s="69"/>
      <c r="H1025" s="98" t="s">
        <v>62</v>
      </c>
      <c r="K1025" s="100"/>
      <c r="L1025" s="100"/>
      <c r="M1025" s="100"/>
      <c r="N1025" s="100"/>
      <c r="O1025" s="101"/>
      <c r="P1025" s="64"/>
    </row>
    <row r="1026" spans="2:16" ht="16.2" thickBot="1">
      <c r="B1026" s="63"/>
      <c r="C1026" s="344"/>
      <c r="D1026" s="345"/>
      <c r="E1026" s="345"/>
      <c r="F1026" s="14"/>
      <c r="G1026" s="14"/>
      <c r="H1026" s="14"/>
      <c r="I1026" s="14"/>
      <c r="J1026" s="14"/>
      <c r="K1026" s="102"/>
      <c r="L1026" s="102"/>
      <c r="M1026" s="102"/>
      <c r="N1026" s="102"/>
      <c r="O1026" s="103"/>
      <c r="P1026" s="64"/>
    </row>
    <row r="1027" spans="2:16" ht="14.4" thickBot="1">
      <c r="B1027" s="70"/>
      <c r="C1027" s="71"/>
      <c r="D1027" s="71"/>
      <c r="E1027" s="71"/>
      <c r="F1027" s="71"/>
      <c r="G1027" s="71"/>
      <c r="H1027" s="71"/>
      <c r="I1027" s="71"/>
      <c r="J1027" s="71"/>
      <c r="K1027" s="71"/>
      <c r="L1027" s="71"/>
      <c r="M1027" s="71"/>
      <c r="N1027" s="71"/>
      <c r="O1027" s="71"/>
      <c r="P1027" s="72"/>
    </row>
    <row r="1028" spans="2:16" ht="14.4" thickTop="1"/>
    <row r="1029" spans="2:16" ht="14.4" thickBot="1"/>
    <row r="1030" spans="2:16" ht="14.4" thickTop="1">
      <c r="B1030" s="412"/>
      <c r="C1030" s="413"/>
      <c r="D1030" s="413"/>
      <c r="E1030" s="413"/>
      <c r="F1030" s="413"/>
      <c r="G1030" s="413"/>
      <c r="H1030" s="413"/>
      <c r="I1030" s="413"/>
      <c r="J1030" s="413"/>
      <c r="K1030" s="413"/>
      <c r="L1030" s="413"/>
      <c r="M1030" s="413"/>
      <c r="N1030" s="413"/>
      <c r="O1030" s="413"/>
      <c r="P1030" s="414"/>
    </row>
    <row r="1031" spans="2:16">
      <c r="B1031" s="86"/>
      <c r="C1031" s="415"/>
      <c r="D1031" s="415"/>
      <c r="E1031" s="415"/>
      <c r="F1031" s="415"/>
      <c r="G1031" s="180"/>
      <c r="P1031" s="64"/>
    </row>
    <row r="1032" spans="2:16">
      <c r="B1032" s="86"/>
      <c r="C1032" s="192"/>
      <c r="D1032" s="190"/>
      <c r="E1032" s="192"/>
      <c r="F1032" s="190"/>
      <c r="G1032" s="180"/>
      <c r="P1032" s="64"/>
    </row>
    <row r="1033" spans="2:16">
      <c r="B1033" s="86"/>
      <c r="C1033" s="189"/>
      <c r="D1033" s="193"/>
      <c r="E1033" s="189"/>
      <c r="F1033" s="193"/>
      <c r="G1033" s="180"/>
      <c r="P1033" s="64"/>
    </row>
    <row r="1034" spans="2:16" ht="14.4" thickBot="1">
      <c r="B1034" s="63"/>
      <c r="P1034" s="64"/>
    </row>
    <row r="1035" spans="2:16">
      <c r="B1035" s="63"/>
      <c r="C1035" s="416"/>
      <c r="D1035" s="417"/>
      <c r="E1035" s="422"/>
      <c r="F1035" s="422"/>
      <c r="G1035" s="422"/>
      <c r="H1035" s="422"/>
      <c r="I1035" s="422"/>
      <c r="J1035" s="422"/>
      <c r="K1035" s="423"/>
      <c r="L1035" s="424"/>
      <c r="M1035" s="425"/>
      <c r="N1035" s="425"/>
      <c r="O1035" s="426"/>
      <c r="P1035" s="64"/>
    </row>
    <row r="1036" spans="2:16">
      <c r="B1036" s="63"/>
      <c r="C1036" s="418"/>
      <c r="D1036" s="419"/>
      <c r="E1036" s="430" t="s">
        <v>59</v>
      </c>
      <c r="F1036" s="430"/>
      <c r="G1036" s="430"/>
      <c r="H1036" s="430"/>
      <c r="I1036" s="430"/>
      <c r="J1036" s="430"/>
      <c r="K1036" s="431"/>
      <c r="L1036" s="427"/>
      <c r="M1036" s="428"/>
      <c r="N1036" s="428"/>
      <c r="O1036" s="429"/>
      <c r="P1036" s="64"/>
    </row>
    <row r="1037" spans="2:16">
      <c r="B1037" s="63"/>
      <c r="C1037" s="418"/>
      <c r="D1037" s="419"/>
      <c r="E1037" s="432"/>
      <c r="F1037" s="432"/>
      <c r="G1037" s="432"/>
      <c r="H1037" s="432"/>
      <c r="I1037" s="432"/>
      <c r="J1037" s="432"/>
      <c r="K1037" s="433"/>
      <c r="L1037" s="434" t="s">
        <v>19</v>
      </c>
      <c r="M1037" s="436"/>
      <c r="N1037" s="437"/>
      <c r="O1037" s="438"/>
      <c r="P1037" s="64"/>
    </row>
    <row r="1038" spans="2:16">
      <c r="B1038" s="63"/>
      <c r="C1038" s="418"/>
      <c r="D1038" s="419"/>
      <c r="E1038" s="430"/>
      <c r="F1038" s="430"/>
      <c r="G1038" s="430"/>
      <c r="H1038" s="430"/>
      <c r="I1038" s="430"/>
      <c r="J1038" s="430"/>
      <c r="K1038" s="431"/>
      <c r="L1038" s="435"/>
      <c r="M1038" s="439"/>
      <c r="N1038" s="440"/>
      <c r="O1038" s="441"/>
      <c r="P1038" s="64"/>
    </row>
    <row r="1039" spans="2:16">
      <c r="B1039" s="63"/>
      <c r="C1039" s="418"/>
      <c r="D1039" s="419"/>
      <c r="E1039" s="442"/>
      <c r="F1039" s="442"/>
      <c r="G1039" s="442"/>
      <c r="H1039" s="442"/>
      <c r="I1039" s="442"/>
      <c r="J1039" s="442"/>
      <c r="K1039" s="443"/>
      <c r="L1039" s="434" t="s">
        <v>20</v>
      </c>
      <c r="M1039" s="434">
        <v>14</v>
      </c>
      <c r="N1039" s="434" t="s">
        <v>21</v>
      </c>
      <c r="O1039" s="445">
        <v>38</v>
      </c>
      <c r="P1039" s="64"/>
    </row>
    <row r="1040" spans="2:16">
      <c r="B1040" s="63"/>
      <c r="C1040" s="418"/>
      <c r="D1040" s="419"/>
      <c r="E1040" s="442"/>
      <c r="F1040" s="442"/>
      <c r="G1040" s="442"/>
      <c r="H1040" s="442"/>
      <c r="I1040" s="442"/>
      <c r="J1040" s="442"/>
      <c r="K1040" s="443"/>
      <c r="L1040" s="444"/>
      <c r="M1040" s="444"/>
      <c r="N1040" s="444"/>
      <c r="O1040" s="446"/>
      <c r="P1040" s="64"/>
    </row>
    <row r="1041" spans="2:16">
      <c r="B1041" s="63"/>
      <c r="C1041" s="420"/>
      <c r="D1041" s="421"/>
      <c r="E1041" s="447" t="s">
        <v>22</v>
      </c>
      <c r="F1041" s="447"/>
      <c r="G1041" s="447"/>
      <c r="H1041" s="447"/>
      <c r="I1041" s="447"/>
      <c r="J1041" s="447"/>
      <c r="K1041" s="448"/>
      <c r="L1041" s="444"/>
      <c r="M1041" s="444"/>
      <c r="N1041" s="444"/>
      <c r="O1041" s="446"/>
      <c r="P1041" s="64"/>
    </row>
    <row r="1042" spans="2:16" ht="14.4" thickBot="1">
      <c r="B1042" s="63"/>
      <c r="C1042" s="60"/>
      <c r="D1042" s="59"/>
      <c r="E1042" s="59"/>
      <c r="F1042" s="59"/>
      <c r="G1042" s="59"/>
      <c r="H1042" s="59"/>
      <c r="I1042" s="59"/>
      <c r="J1042" s="59"/>
      <c r="K1042" s="59"/>
      <c r="L1042" s="59"/>
      <c r="M1042" s="58"/>
      <c r="N1042" s="58"/>
      <c r="O1042" s="57"/>
      <c r="P1042" s="64"/>
    </row>
    <row r="1043" spans="2:16">
      <c r="B1043" s="63"/>
      <c r="C1043" s="56"/>
      <c r="D1043" s="55"/>
      <c r="E1043" s="55"/>
      <c r="F1043" s="55"/>
      <c r="G1043" s="55"/>
      <c r="H1043" s="55"/>
      <c r="I1043" s="55"/>
      <c r="J1043" s="55"/>
      <c r="K1043" s="55"/>
      <c r="L1043" s="54" t="s">
        <v>23</v>
      </c>
      <c r="M1043" s="53" t="s">
        <v>24</v>
      </c>
      <c r="N1043" s="53" t="s">
        <v>25</v>
      </c>
      <c r="O1043" s="52" t="s">
        <v>26</v>
      </c>
      <c r="P1043" s="64"/>
    </row>
    <row r="1044" spans="2:16">
      <c r="B1044" s="63"/>
      <c r="C1044" s="20"/>
      <c r="D1044" s="199"/>
      <c r="E1044" s="199"/>
      <c r="F1044" s="199"/>
      <c r="G1044" s="199"/>
      <c r="H1044" s="199"/>
      <c r="I1044" s="199"/>
      <c r="J1044" s="199"/>
      <c r="K1044" s="199"/>
      <c r="L1044" s="66"/>
      <c r="M1044" s="51">
        <v>29</v>
      </c>
      <c r="N1044" s="51">
        <v>7</v>
      </c>
      <c r="O1044" s="50">
        <v>2026</v>
      </c>
      <c r="P1044" s="64"/>
    </row>
    <row r="1045" spans="2:16">
      <c r="B1045" s="63"/>
      <c r="C1045" s="49"/>
      <c r="D1045" s="48"/>
      <c r="E1045" s="48"/>
      <c r="F1045" s="48"/>
      <c r="G1045" s="48"/>
      <c r="H1045" s="48"/>
      <c r="I1045" s="48"/>
      <c r="J1045" s="48"/>
      <c r="K1045" s="48"/>
      <c r="L1045" s="48"/>
      <c r="M1045" s="48"/>
      <c r="N1045" s="48"/>
      <c r="O1045" s="47"/>
      <c r="P1045" s="64"/>
    </row>
    <row r="1046" spans="2:16" ht="14.4" thickBot="1">
      <c r="B1046" s="63"/>
      <c r="C1046" s="197"/>
      <c r="D1046" s="198"/>
      <c r="E1046" s="198"/>
      <c r="F1046" s="198"/>
      <c r="G1046" s="198"/>
      <c r="H1046" s="198"/>
      <c r="I1046" s="198"/>
      <c r="J1046" s="198"/>
      <c r="K1046" s="198"/>
      <c r="L1046" s="198"/>
      <c r="M1046" s="198"/>
      <c r="N1046" s="198"/>
      <c r="O1046" s="46"/>
      <c r="P1046" s="64"/>
    </row>
    <row r="1047" spans="2:16" ht="14.4" thickBot="1">
      <c r="B1047" s="63"/>
      <c r="C1047" s="25"/>
      <c r="D1047" s="24"/>
      <c r="E1047" s="24"/>
      <c r="F1047" s="24"/>
      <c r="G1047" s="24"/>
      <c r="H1047" s="24"/>
      <c r="K1047" s="24"/>
      <c r="L1047" s="24"/>
      <c r="M1047" s="24"/>
      <c r="N1047" s="24"/>
      <c r="O1047" s="23"/>
      <c r="P1047" s="64"/>
    </row>
    <row r="1048" spans="2:16">
      <c r="B1048" s="63"/>
      <c r="C1048" s="387" t="s">
        <v>27</v>
      </c>
      <c r="D1048" s="388"/>
      <c r="E1048" s="388"/>
      <c r="F1048" s="388"/>
      <c r="G1048" s="388"/>
      <c r="H1048" s="388"/>
      <c r="I1048" s="388"/>
      <c r="J1048" s="388"/>
      <c r="K1048" s="388"/>
      <c r="L1048" s="388"/>
      <c r="M1048" s="388"/>
      <c r="N1048" s="388"/>
      <c r="O1048" s="389"/>
      <c r="P1048" s="64"/>
    </row>
    <row r="1049" spans="2:16" ht="14.4" thickBot="1">
      <c r="B1049" s="63"/>
      <c r="C1049" s="18"/>
      <c r="O1049" s="17"/>
      <c r="P1049" s="64"/>
    </row>
    <row r="1050" spans="2:16">
      <c r="B1050" s="63"/>
      <c r="C1050" s="87" t="s">
        <v>28</v>
      </c>
      <c r="D1050" s="390" t="s">
        <v>29</v>
      </c>
      <c r="E1050" s="391"/>
      <c r="F1050" s="391"/>
      <c r="G1050" s="391"/>
      <c r="H1050" s="391"/>
      <c r="I1050" s="391"/>
      <c r="J1050" s="391"/>
      <c r="K1050" s="391"/>
      <c r="L1050" s="392"/>
      <c r="M1050" s="393" t="s">
        <v>30</v>
      </c>
      <c r="N1050" s="394"/>
      <c r="O1050" s="87" t="s">
        <v>6</v>
      </c>
      <c r="P1050" s="64"/>
    </row>
    <row r="1051" spans="2:16" ht="14.4" thickBot="1">
      <c r="B1051" s="63"/>
      <c r="C1051" s="254">
        <f>+'PRESUPUESTO OFICIAL (Entidad)'!D35</f>
        <v>5.01</v>
      </c>
      <c r="D1051" s="395" t="str">
        <f>+'PRESUPUESTO OFICIAL (Entidad)'!E35</f>
        <v xml:space="preserve">Punto hidráulico PVC RDE 21 de ½” </v>
      </c>
      <c r="E1051" s="396"/>
      <c r="F1051" s="396"/>
      <c r="G1051" s="396"/>
      <c r="H1051" s="396"/>
      <c r="I1051" s="396"/>
      <c r="J1051" s="396"/>
      <c r="K1051" s="396"/>
      <c r="L1051" s="397"/>
      <c r="M1051" s="395" t="str">
        <f>+'PRESUPUESTO OFICIAL (Entidad)'!F35</f>
        <v>UND</v>
      </c>
      <c r="N1051" s="397"/>
      <c r="O1051" s="89">
        <f>+'PRESUPUESTO OFICIAL (Entidad)'!G35</f>
        <v>6</v>
      </c>
      <c r="P1051" s="64"/>
    </row>
    <row r="1052" spans="2:16">
      <c r="B1052" s="63"/>
      <c r="C1052" s="352" t="s">
        <v>31</v>
      </c>
      <c r="D1052" s="353"/>
      <c r="E1052" s="353"/>
      <c r="F1052" s="353"/>
      <c r="G1052" s="353"/>
      <c r="H1052" s="353"/>
      <c r="I1052" s="353"/>
      <c r="J1052" s="353"/>
      <c r="K1052" s="353"/>
      <c r="L1052" s="353"/>
      <c r="M1052" s="353"/>
      <c r="N1052" s="353"/>
      <c r="O1052" s="354"/>
      <c r="P1052" s="64"/>
    </row>
    <row r="1053" spans="2:16">
      <c r="B1053" s="63"/>
      <c r="C1053" s="355"/>
      <c r="D1053" s="356"/>
      <c r="E1053" s="356"/>
      <c r="F1053" s="356"/>
      <c r="G1053" s="356"/>
      <c r="H1053" s="356"/>
      <c r="I1053" s="356"/>
      <c r="J1053" s="356"/>
      <c r="K1053" s="356"/>
      <c r="L1053" s="356"/>
      <c r="M1053" s="356"/>
      <c r="N1053" s="356"/>
      <c r="O1053" s="357"/>
      <c r="P1053" s="64"/>
    </row>
    <row r="1054" spans="2:16" ht="14.4" thickBot="1">
      <c r="B1054" s="63"/>
      <c r="C1054" s="358"/>
      <c r="D1054" s="359"/>
      <c r="E1054" s="359"/>
      <c r="F1054" s="359"/>
      <c r="G1054" s="359"/>
      <c r="H1054" s="359"/>
      <c r="I1054" s="359"/>
      <c r="J1054" s="359"/>
      <c r="K1054" s="359"/>
      <c r="L1054" s="359"/>
      <c r="M1054" s="359"/>
      <c r="N1054" s="359"/>
      <c r="O1054" s="360"/>
      <c r="P1054" s="64"/>
    </row>
    <row r="1055" spans="2:16">
      <c r="B1055" s="63"/>
      <c r="C1055" s="373" t="s">
        <v>29</v>
      </c>
      <c r="D1055" s="398"/>
      <c r="E1055" s="398"/>
      <c r="F1055" s="398"/>
      <c r="G1055" s="399"/>
      <c r="H1055" s="382" t="s">
        <v>32</v>
      </c>
      <c r="I1055" s="398"/>
      <c r="J1055" s="400" t="s">
        <v>33</v>
      </c>
      <c r="K1055" s="401"/>
      <c r="L1055" s="91" t="s">
        <v>34</v>
      </c>
      <c r="M1055" s="382" t="s">
        <v>35</v>
      </c>
      <c r="N1055" s="381"/>
      <c r="O1055" s="92" t="s">
        <v>36</v>
      </c>
      <c r="P1055" s="64"/>
    </row>
    <row r="1056" spans="2:16">
      <c r="B1056" s="63"/>
      <c r="C1056" s="377" t="s">
        <v>63</v>
      </c>
      <c r="D1056" s="378"/>
      <c r="E1056" s="378"/>
      <c r="F1056" s="378"/>
      <c r="G1056" s="402"/>
      <c r="H1056" s="403"/>
      <c r="I1056" s="402"/>
      <c r="J1056" s="404" t="s">
        <v>64</v>
      </c>
      <c r="K1056" s="405"/>
      <c r="L1056" s="104">
        <f>+O1084</f>
        <v>753</v>
      </c>
      <c r="M1056" s="406">
        <v>0.1</v>
      </c>
      <c r="N1056" s="407"/>
      <c r="O1056" s="105">
        <f>+ROUND(L1056*M1056,0)</f>
        <v>75</v>
      </c>
      <c r="P1056" s="64"/>
    </row>
    <row r="1057" spans="2:16">
      <c r="B1057" s="63"/>
      <c r="C1057" s="32"/>
      <c r="D1057" s="19"/>
      <c r="E1057" s="19"/>
      <c r="F1057" s="19"/>
      <c r="G1057" s="44"/>
      <c r="H1057" s="45"/>
      <c r="I1057" s="44"/>
      <c r="J1057" s="404"/>
      <c r="K1057" s="405"/>
      <c r="L1057" s="104"/>
      <c r="M1057" s="367"/>
      <c r="N1057" s="368"/>
      <c r="O1057" s="105"/>
      <c r="P1057" s="64"/>
    </row>
    <row r="1058" spans="2:16" ht="14.4" thickBot="1">
      <c r="B1058" s="63"/>
      <c r="C1058" s="369"/>
      <c r="D1058" s="370"/>
      <c r="E1058" s="370"/>
      <c r="F1058" s="370"/>
      <c r="G1058" s="408"/>
      <c r="H1058" s="409"/>
      <c r="I1058" s="408"/>
      <c r="J1058" s="409"/>
      <c r="K1058" s="408"/>
      <c r="L1058" s="43"/>
      <c r="M1058" s="410"/>
      <c r="N1058" s="411"/>
      <c r="O1058" s="125"/>
      <c r="P1058" s="64"/>
    </row>
    <row r="1059" spans="2:16" ht="14.4" thickBot="1">
      <c r="B1059" s="63"/>
      <c r="C1059" s="338" t="s">
        <v>37</v>
      </c>
      <c r="D1059" s="339"/>
      <c r="E1059" s="339"/>
      <c r="F1059" s="339"/>
      <c r="G1059" s="339"/>
      <c r="H1059" s="339"/>
      <c r="I1059" s="339"/>
      <c r="J1059" s="339"/>
      <c r="K1059" s="339"/>
      <c r="L1059" s="339"/>
      <c r="M1059" s="339"/>
      <c r="N1059" s="340"/>
      <c r="O1059" s="106">
        <f>SUM(O1056:O1058)</f>
        <v>75</v>
      </c>
      <c r="P1059" s="64"/>
    </row>
    <row r="1060" spans="2:16">
      <c r="B1060" s="63"/>
      <c r="C1060" s="352" t="s">
        <v>38</v>
      </c>
      <c r="D1060" s="353"/>
      <c r="E1060" s="353"/>
      <c r="F1060" s="353"/>
      <c r="G1060" s="353"/>
      <c r="H1060" s="353"/>
      <c r="I1060" s="353"/>
      <c r="J1060" s="353"/>
      <c r="K1060" s="353"/>
      <c r="L1060" s="353"/>
      <c r="M1060" s="353"/>
      <c r="N1060" s="353"/>
      <c r="O1060" s="354"/>
      <c r="P1060" s="64"/>
    </row>
    <row r="1061" spans="2:16">
      <c r="B1061" s="63"/>
      <c r="C1061" s="355"/>
      <c r="D1061" s="356"/>
      <c r="E1061" s="356"/>
      <c r="F1061" s="356"/>
      <c r="G1061" s="356"/>
      <c r="H1061" s="356"/>
      <c r="I1061" s="356"/>
      <c r="J1061" s="356"/>
      <c r="K1061" s="356"/>
      <c r="L1061" s="356"/>
      <c r="M1061" s="356"/>
      <c r="N1061" s="356"/>
      <c r="O1061" s="357"/>
      <c r="P1061" s="64"/>
    </row>
    <row r="1062" spans="2:16" ht="14.4" thickBot="1">
      <c r="B1062" s="63"/>
      <c r="C1062" s="358"/>
      <c r="D1062" s="359"/>
      <c r="E1062" s="359"/>
      <c r="F1062" s="359"/>
      <c r="G1062" s="359"/>
      <c r="H1062" s="359"/>
      <c r="I1062" s="359"/>
      <c r="J1062" s="359"/>
      <c r="K1062" s="359"/>
      <c r="L1062" s="359"/>
      <c r="M1062" s="359"/>
      <c r="N1062" s="359"/>
      <c r="O1062" s="360"/>
      <c r="P1062" s="64"/>
    </row>
    <row r="1063" spans="2:16">
      <c r="B1063" s="63"/>
      <c r="C1063" s="373" t="s">
        <v>29</v>
      </c>
      <c r="D1063" s="374"/>
      <c r="E1063" s="374"/>
      <c r="F1063" s="374"/>
      <c r="G1063" s="374"/>
      <c r="H1063" s="374"/>
      <c r="I1063" s="374"/>
      <c r="J1063" s="381"/>
      <c r="K1063" s="196" t="s">
        <v>30</v>
      </c>
      <c r="L1063" s="91" t="s">
        <v>6</v>
      </c>
      <c r="M1063" s="382" t="s">
        <v>39</v>
      </c>
      <c r="N1063" s="381"/>
      <c r="O1063" s="92" t="s">
        <v>36</v>
      </c>
      <c r="P1063" s="64"/>
    </row>
    <row r="1064" spans="2:16">
      <c r="B1064" s="63"/>
      <c r="C1064" s="205" t="s">
        <v>186</v>
      </c>
      <c r="D1064" s="206"/>
      <c r="E1064" s="206"/>
      <c r="F1064" s="206"/>
      <c r="G1064" s="206"/>
      <c r="H1064" s="206"/>
      <c r="I1064" s="206"/>
      <c r="J1064" s="213"/>
      <c r="K1064" s="241" t="s">
        <v>177</v>
      </c>
      <c r="L1064" s="242">
        <v>0.01</v>
      </c>
      <c r="M1064" s="449">
        <v>94253.95</v>
      </c>
      <c r="N1064" s="450"/>
      <c r="O1064" s="105">
        <f>+ROUND(M1064*L1064,2)</f>
        <v>942.54</v>
      </c>
      <c r="P1064" s="64"/>
    </row>
    <row r="1065" spans="2:16">
      <c r="B1065" s="63"/>
      <c r="C1065" s="32" t="s">
        <v>187</v>
      </c>
      <c r="D1065" s="122"/>
      <c r="E1065" s="122"/>
      <c r="F1065" s="122"/>
      <c r="G1065" s="122"/>
      <c r="H1065" s="122"/>
      <c r="I1065" s="122"/>
      <c r="J1065" s="123"/>
      <c r="K1065" s="241" t="s">
        <v>177</v>
      </c>
      <c r="L1065" s="242">
        <v>0.01</v>
      </c>
      <c r="M1065" s="449">
        <v>45446.1</v>
      </c>
      <c r="N1065" s="450"/>
      <c r="O1065" s="105">
        <f t="shared" ref="O1065:O1067" si="4">+ROUND(M1065*L1065,2)</f>
        <v>454.46</v>
      </c>
      <c r="P1065" s="64"/>
    </row>
    <row r="1066" spans="2:16">
      <c r="B1066" s="63"/>
      <c r="C1066" s="32" t="s">
        <v>188</v>
      </c>
      <c r="D1066" s="122"/>
      <c r="E1066" s="122"/>
      <c r="F1066" s="122"/>
      <c r="G1066" s="122"/>
      <c r="H1066" s="122"/>
      <c r="I1066" s="122"/>
      <c r="J1066" s="123"/>
      <c r="K1066" s="241" t="s">
        <v>189</v>
      </c>
      <c r="L1066" s="242">
        <v>1</v>
      </c>
      <c r="M1066" s="449">
        <v>3000</v>
      </c>
      <c r="N1066" s="450"/>
      <c r="O1066" s="105">
        <f t="shared" si="4"/>
        <v>3000</v>
      </c>
      <c r="P1066" s="64"/>
    </row>
    <row r="1067" spans="2:16" ht="14.4" thickBot="1">
      <c r="B1067" s="63"/>
      <c r="C1067" s="32" t="s">
        <v>190</v>
      </c>
      <c r="D1067" s="122"/>
      <c r="E1067" s="122"/>
      <c r="F1067" s="122"/>
      <c r="G1067" s="122"/>
      <c r="H1067" s="122"/>
      <c r="I1067" s="122"/>
      <c r="J1067" s="123"/>
      <c r="K1067" s="241" t="s">
        <v>177</v>
      </c>
      <c r="L1067" s="242">
        <v>0.21000000000000005</v>
      </c>
      <c r="M1067" s="449">
        <v>500</v>
      </c>
      <c r="N1067" s="450"/>
      <c r="O1067" s="105">
        <f t="shared" si="4"/>
        <v>105</v>
      </c>
      <c r="P1067" s="64"/>
    </row>
    <row r="1068" spans="2:16" ht="14.4" thickBot="1">
      <c r="B1068" s="63"/>
      <c r="C1068" s="338" t="s">
        <v>37</v>
      </c>
      <c r="D1068" s="339"/>
      <c r="E1068" s="339"/>
      <c r="F1068" s="339"/>
      <c r="G1068" s="339"/>
      <c r="H1068" s="339"/>
      <c r="I1068" s="339"/>
      <c r="J1068" s="339"/>
      <c r="K1068" s="339"/>
      <c r="L1068" s="339"/>
      <c r="M1068" s="339"/>
      <c r="N1068" s="340"/>
      <c r="O1068" s="109">
        <f>SUM(O1064:O1067)</f>
        <v>4502</v>
      </c>
      <c r="P1068" s="64"/>
    </row>
    <row r="1069" spans="2:16">
      <c r="B1069" s="63"/>
      <c r="C1069" s="352" t="s">
        <v>40</v>
      </c>
      <c r="D1069" s="353"/>
      <c r="E1069" s="353"/>
      <c r="F1069" s="353"/>
      <c r="G1069" s="353"/>
      <c r="H1069" s="353"/>
      <c r="I1069" s="353"/>
      <c r="J1069" s="353"/>
      <c r="K1069" s="353"/>
      <c r="L1069" s="353"/>
      <c r="M1069" s="353"/>
      <c r="N1069" s="353"/>
      <c r="O1069" s="354"/>
      <c r="P1069" s="64"/>
    </row>
    <row r="1070" spans="2:16">
      <c r="B1070" s="63"/>
      <c r="C1070" s="355"/>
      <c r="D1070" s="356"/>
      <c r="E1070" s="356"/>
      <c r="F1070" s="356"/>
      <c r="G1070" s="356"/>
      <c r="H1070" s="356"/>
      <c r="I1070" s="356"/>
      <c r="J1070" s="356"/>
      <c r="K1070" s="356"/>
      <c r="L1070" s="356"/>
      <c r="M1070" s="356"/>
      <c r="N1070" s="356"/>
      <c r="O1070" s="357"/>
      <c r="P1070" s="64"/>
    </row>
    <row r="1071" spans="2:16" ht="14.4" thickBot="1">
      <c r="B1071" s="63"/>
      <c r="C1071" s="358"/>
      <c r="D1071" s="359"/>
      <c r="E1071" s="359"/>
      <c r="F1071" s="359"/>
      <c r="G1071" s="359"/>
      <c r="H1071" s="359"/>
      <c r="I1071" s="359"/>
      <c r="J1071" s="359"/>
      <c r="K1071" s="359"/>
      <c r="L1071" s="359"/>
      <c r="M1071" s="359"/>
      <c r="N1071" s="359"/>
      <c r="O1071" s="360"/>
      <c r="P1071" s="64"/>
    </row>
    <row r="1072" spans="2:16">
      <c r="B1072" s="63"/>
      <c r="C1072" s="373" t="s">
        <v>41</v>
      </c>
      <c r="D1072" s="374"/>
      <c r="E1072" s="374"/>
      <c r="F1072" s="374"/>
      <c r="G1072" s="374"/>
      <c r="H1072" s="374"/>
      <c r="I1072" s="374"/>
      <c r="J1072" s="91" t="s">
        <v>42</v>
      </c>
      <c r="K1072" s="195" t="s">
        <v>43</v>
      </c>
      <c r="L1072" s="94" t="s">
        <v>44</v>
      </c>
      <c r="M1072" s="382" t="s">
        <v>45</v>
      </c>
      <c r="N1072" s="381"/>
      <c r="O1072" s="92" t="s">
        <v>36</v>
      </c>
      <c r="P1072" s="64"/>
    </row>
    <row r="1073" spans="2:16">
      <c r="B1073" s="63"/>
      <c r="C1073" s="377"/>
      <c r="D1073" s="378"/>
      <c r="E1073" s="378"/>
      <c r="F1073" s="378"/>
      <c r="G1073" s="378"/>
      <c r="H1073" s="378"/>
      <c r="I1073" s="378"/>
      <c r="J1073" s="41"/>
      <c r="K1073" s="42"/>
      <c r="L1073" s="41"/>
      <c r="M1073" s="346"/>
      <c r="N1073" s="347"/>
      <c r="O1073" s="105"/>
      <c r="P1073" s="64"/>
    </row>
    <row r="1074" spans="2:16" ht="14.4" thickBot="1">
      <c r="B1074" s="63"/>
      <c r="C1074" s="369"/>
      <c r="D1074" s="370"/>
      <c r="E1074" s="370"/>
      <c r="F1074" s="370"/>
      <c r="G1074" s="370"/>
      <c r="H1074" s="370"/>
      <c r="I1074" s="370"/>
      <c r="J1074" s="34"/>
      <c r="K1074" s="14"/>
      <c r="L1074" s="34"/>
      <c r="M1074" s="371"/>
      <c r="N1074" s="372"/>
      <c r="O1074" s="119"/>
      <c r="P1074" s="64"/>
    </row>
    <row r="1075" spans="2:16" ht="14.4" thickBot="1">
      <c r="B1075" s="63"/>
      <c r="C1075" s="338" t="s">
        <v>37</v>
      </c>
      <c r="D1075" s="339"/>
      <c r="E1075" s="339"/>
      <c r="F1075" s="339"/>
      <c r="G1075" s="339"/>
      <c r="H1075" s="339"/>
      <c r="I1075" s="339"/>
      <c r="J1075" s="339"/>
      <c r="K1075" s="339"/>
      <c r="L1075" s="339"/>
      <c r="M1075" s="339"/>
      <c r="N1075" s="340"/>
      <c r="O1075" s="106">
        <f>SUM(O1073:O1074)</f>
        <v>0</v>
      </c>
      <c r="P1075" s="64"/>
    </row>
    <row r="1076" spans="2:16">
      <c r="B1076" s="63"/>
      <c r="C1076" s="352" t="s">
        <v>46</v>
      </c>
      <c r="D1076" s="353"/>
      <c r="E1076" s="353"/>
      <c r="F1076" s="353"/>
      <c r="G1076" s="353"/>
      <c r="H1076" s="353"/>
      <c r="I1076" s="353"/>
      <c r="J1076" s="353"/>
      <c r="K1076" s="353"/>
      <c r="L1076" s="353"/>
      <c r="M1076" s="353"/>
      <c r="N1076" s="353"/>
      <c r="O1076" s="354"/>
      <c r="P1076" s="64"/>
    </row>
    <row r="1077" spans="2:16">
      <c r="B1077" s="63"/>
      <c r="C1077" s="355"/>
      <c r="D1077" s="356"/>
      <c r="E1077" s="356"/>
      <c r="F1077" s="356"/>
      <c r="G1077" s="356"/>
      <c r="H1077" s="356"/>
      <c r="I1077" s="356"/>
      <c r="J1077" s="356"/>
      <c r="K1077" s="356"/>
      <c r="L1077" s="356"/>
      <c r="M1077" s="356"/>
      <c r="N1077" s="356"/>
      <c r="O1077" s="357"/>
      <c r="P1077" s="64"/>
    </row>
    <row r="1078" spans="2:16" ht="14.4" thickBot="1">
      <c r="B1078" s="63"/>
      <c r="C1078" s="358"/>
      <c r="D1078" s="359"/>
      <c r="E1078" s="359"/>
      <c r="F1078" s="359"/>
      <c r="G1078" s="359"/>
      <c r="H1078" s="359"/>
      <c r="I1078" s="359"/>
      <c r="J1078" s="359"/>
      <c r="K1078" s="359"/>
      <c r="L1078" s="359"/>
      <c r="M1078" s="359"/>
      <c r="N1078" s="359"/>
      <c r="O1078" s="360"/>
      <c r="P1078" s="64"/>
    </row>
    <row r="1079" spans="2:16" ht="28.2" customHeight="1">
      <c r="B1079" s="63"/>
      <c r="C1079" s="361" t="s">
        <v>47</v>
      </c>
      <c r="D1079" s="362"/>
      <c r="E1079" s="362"/>
      <c r="F1079" s="362"/>
      <c r="G1079" s="362"/>
      <c r="H1079" s="362"/>
      <c r="I1079" s="362"/>
      <c r="J1079" s="111" t="s">
        <v>48</v>
      </c>
      <c r="K1079" s="112" t="s">
        <v>49</v>
      </c>
      <c r="L1079" s="113" t="s">
        <v>50</v>
      </c>
      <c r="M1079" s="363" t="s">
        <v>35</v>
      </c>
      <c r="N1079" s="364"/>
      <c r="O1079" s="114" t="s">
        <v>36</v>
      </c>
      <c r="P1079" s="64"/>
    </row>
    <row r="1080" spans="2:16">
      <c r="B1080" s="63"/>
      <c r="C1080" s="40" t="s">
        <v>69</v>
      </c>
      <c r="D1080" s="39"/>
      <c r="E1080" s="39"/>
      <c r="F1080" s="39"/>
      <c r="G1080" s="39"/>
      <c r="H1080" s="39"/>
      <c r="I1080" s="39"/>
      <c r="J1080" s="110">
        <v>209100</v>
      </c>
      <c r="K1080" s="115">
        <v>1.8</v>
      </c>
      <c r="L1080" s="116">
        <f>ROUND(K1080*J1080,2)</f>
        <v>376380</v>
      </c>
      <c r="M1080" s="365">
        <v>500</v>
      </c>
      <c r="N1080" s="366"/>
      <c r="O1080" s="117">
        <f>+ROUND(L1080/M1080,0)</f>
        <v>753</v>
      </c>
      <c r="P1080" s="64"/>
    </row>
    <row r="1081" spans="2:16">
      <c r="B1081" s="63"/>
      <c r="C1081" s="40"/>
      <c r="D1081" s="39"/>
      <c r="E1081" s="39"/>
      <c r="F1081" s="39"/>
      <c r="G1081" s="39"/>
      <c r="H1081" s="39"/>
      <c r="I1081" s="39"/>
      <c r="J1081" s="110"/>
      <c r="K1081" s="115"/>
      <c r="L1081" s="116"/>
      <c r="M1081" s="365"/>
      <c r="N1081" s="366"/>
      <c r="O1081" s="117"/>
      <c r="P1081" s="64"/>
    </row>
    <row r="1082" spans="2:16">
      <c r="B1082" s="63"/>
      <c r="C1082" s="40"/>
      <c r="D1082" s="39"/>
      <c r="E1082" s="39"/>
      <c r="F1082" s="39"/>
      <c r="G1082" s="39"/>
      <c r="H1082" s="39"/>
      <c r="I1082" s="39"/>
      <c r="J1082" s="38"/>
      <c r="K1082" s="37"/>
      <c r="L1082" s="36"/>
      <c r="M1082" s="367"/>
      <c r="N1082" s="368"/>
      <c r="O1082" s="35"/>
      <c r="P1082" s="64"/>
    </row>
    <row r="1083" spans="2:16" ht="14.4" thickBot="1">
      <c r="B1083" s="63"/>
      <c r="C1083" s="369"/>
      <c r="D1083" s="370"/>
      <c r="E1083" s="370"/>
      <c r="F1083" s="370"/>
      <c r="G1083" s="370"/>
      <c r="H1083" s="370"/>
      <c r="I1083" s="370"/>
      <c r="J1083" s="34"/>
      <c r="K1083" s="14"/>
      <c r="L1083" s="34"/>
      <c r="M1083" s="371"/>
      <c r="N1083" s="372"/>
      <c r="O1083" s="33"/>
      <c r="P1083" s="64"/>
    </row>
    <row r="1084" spans="2:16" ht="14.4" thickBot="1">
      <c r="B1084" s="63"/>
      <c r="C1084" s="338" t="s">
        <v>37</v>
      </c>
      <c r="D1084" s="339"/>
      <c r="E1084" s="339"/>
      <c r="F1084" s="339"/>
      <c r="G1084" s="339"/>
      <c r="H1084" s="339"/>
      <c r="I1084" s="339"/>
      <c r="J1084" s="339"/>
      <c r="K1084" s="339"/>
      <c r="L1084" s="339"/>
      <c r="M1084" s="339"/>
      <c r="N1084" s="340"/>
      <c r="O1084" s="109">
        <f>SUM(O1080:O1083)</f>
        <v>753</v>
      </c>
      <c r="P1084" s="64"/>
    </row>
    <row r="1085" spans="2:16" ht="14.4" thickBot="1">
      <c r="B1085" s="63"/>
      <c r="C1085" s="18"/>
      <c r="O1085" s="17"/>
      <c r="P1085" s="64"/>
    </row>
    <row r="1086" spans="2:16" ht="14.4" thickBot="1">
      <c r="B1086" s="63"/>
      <c r="C1086" s="341" t="s">
        <v>51</v>
      </c>
      <c r="D1086" s="342"/>
      <c r="E1086" s="342"/>
      <c r="F1086" s="342"/>
      <c r="G1086" s="342"/>
      <c r="H1086" s="342"/>
      <c r="I1086" s="342"/>
      <c r="J1086" s="342"/>
      <c r="K1086" s="342"/>
      <c r="L1086" s="342"/>
      <c r="M1086" s="342"/>
      <c r="N1086" s="343"/>
      <c r="O1086" s="118">
        <f>ROUND(O1084+O1075+O1068+O1059,2)</f>
        <v>5330</v>
      </c>
      <c r="P1086" s="64"/>
    </row>
    <row r="1087" spans="2:16">
      <c r="B1087" s="63"/>
      <c r="C1087" s="352" t="s">
        <v>52</v>
      </c>
      <c r="D1087" s="353"/>
      <c r="E1087" s="353"/>
      <c r="F1087" s="353"/>
      <c r="G1087" s="353"/>
      <c r="H1087" s="353"/>
      <c r="I1087" s="353"/>
      <c r="J1087" s="353"/>
      <c r="K1087" s="353"/>
      <c r="L1087" s="353"/>
      <c r="M1087" s="353"/>
      <c r="N1087" s="353"/>
      <c r="O1087" s="354"/>
      <c r="P1087" s="64"/>
    </row>
    <row r="1088" spans="2:16">
      <c r="B1088" s="63"/>
      <c r="C1088" s="355"/>
      <c r="D1088" s="356"/>
      <c r="E1088" s="356"/>
      <c r="F1088" s="356"/>
      <c r="G1088" s="356"/>
      <c r="H1088" s="356"/>
      <c r="I1088" s="356"/>
      <c r="J1088" s="356"/>
      <c r="K1088" s="356"/>
      <c r="L1088" s="356"/>
      <c r="M1088" s="356"/>
      <c r="N1088" s="356"/>
      <c r="O1088" s="357"/>
      <c r="P1088" s="64"/>
    </row>
    <row r="1089" spans="2:16" ht="14.4" thickBot="1">
      <c r="B1089" s="63"/>
      <c r="C1089" s="358"/>
      <c r="D1089" s="359"/>
      <c r="E1089" s="359"/>
      <c r="F1089" s="359"/>
      <c r="G1089" s="359"/>
      <c r="H1089" s="359"/>
      <c r="I1089" s="359"/>
      <c r="J1089" s="359"/>
      <c r="K1089" s="359"/>
      <c r="L1089" s="359"/>
      <c r="M1089" s="359"/>
      <c r="N1089" s="359"/>
      <c r="O1089" s="360"/>
      <c r="P1089" s="64"/>
    </row>
    <row r="1090" spans="2:16">
      <c r="B1090" s="63"/>
      <c r="C1090" s="373" t="s">
        <v>53</v>
      </c>
      <c r="D1090" s="374"/>
      <c r="E1090" s="374"/>
      <c r="F1090" s="374"/>
      <c r="G1090" s="374"/>
      <c r="H1090" s="374"/>
      <c r="I1090" s="374"/>
      <c r="J1090" s="195"/>
      <c r="K1090" s="200"/>
      <c r="L1090" s="95" t="s">
        <v>54</v>
      </c>
      <c r="M1090" s="375" t="s">
        <v>55</v>
      </c>
      <c r="N1090" s="376"/>
      <c r="O1090" s="97"/>
      <c r="P1090" s="64"/>
    </row>
    <row r="1091" spans="2:16">
      <c r="B1091" s="63"/>
      <c r="C1091" s="377" t="s">
        <v>12</v>
      </c>
      <c r="D1091" s="378"/>
      <c r="E1091" s="378"/>
      <c r="F1091" s="378"/>
      <c r="G1091" s="378"/>
      <c r="H1091" s="378"/>
      <c r="I1091" s="378"/>
      <c r="J1091" s="31"/>
      <c r="K1091" s="30"/>
      <c r="L1091" s="27">
        <v>0.28999999999999998</v>
      </c>
      <c r="M1091" s="348">
        <f>+ROUND(O1086*L1091,0)</f>
        <v>1546</v>
      </c>
      <c r="N1091" s="349"/>
      <c r="O1091" s="26"/>
      <c r="P1091" s="64"/>
    </row>
    <row r="1092" spans="2:16">
      <c r="B1092" s="63"/>
      <c r="C1092" s="32" t="s">
        <v>56</v>
      </c>
      <c r="D1092" s="19"/>
      <c r="E1092" s="19"/>
      <c r="F1092" s="19"/>
      <c r="G1092" s="19"/>
      <c r="H1092" s="19"/>
      <c r="I1092" s="19"/>
      <c r="J1092" s="31"/>
      <c r="K1092" s="30"/>
      <c r="L1092" s="27">
        <v>0.01</v>
      </c>
      <c r="M1092" s="348">
        <f>+ROUND(O1086*L1092,0)</f>
        <v>53</v>
      </c>
      <c r="N1092" s="349"/>
      <c r="O1092" s="26"/>
      <c r="P1092" s="64"/>
    </row>
    <row r="1093" spans="2:16" ht="14.4" thickBot="1">
      <c r="B1093" s="63"/>
      <c r="C1093" s="197" t="s">
        <v>57</v>
      </c>
      <c r="D1093" s="198"/>
      <c r="E1093" s="198"/>
      <c r="F1093" s="198"/>
      <c r="G1093" s="198"/>
      <c r="H1093" s="198"/>
      <c r="I1093" s="198"/>
      <c r="J1093" s="29"/>
      <c r="K1093" s="28"/>
      <c r="L1093" s="27">
        <v>0.05</v>
      </c>
      <c r="M1093" s="379">
        <f>+ROUND(O1086*L1093,0)</f>
        <v>267</v>
      </c>
      <c r="N1093" s="380"/>
      <c r="O1093" s="26"/>
      <c r="P1093" s="64"/>
    </row>
    <row r="1094" spans="2:16" ht="14.4" thickBot="1">
      <c r="B1094" s="63"/>
      <c r="C1094" s="338" t="s">
        <v>37</v>
      </c>
      <c r="D1094" s="339"/>
      <c r="E1094" s="339"/>
      <c r="F1094" s="339"/>
      <c r="G1094" s="339"/>
      <c r="H1094" s="339"/>
      <c r="I1094" s="339"/>
      <c r="J1094" s="339"/>
      <c r="K1094" s="339"/>
      <c r="L1094" s="339"/>
      <c r="M1094" s="339"/>
      <c r="N1094" s="340"/>
      <c r="O1094" s="106">
        <f>SUM(M1091:N1093)</f>
        <v>1866</v>
      </c>
      <c r="P1094" s="64"/>
    </row>
    <row r="1095" spans="2:16" ht="14.4" thickBot="1">
      <c r="B1095" s="63"/>
      <c r="C1095" s="18"/>
      <c r="O1095" s="17"/>
      <c r="P1095" s="64"/>
    </row>
    <row r="1096" spans="2:16" ht="14.4" thickBot="1">
      <c r="B1096" s="63"/>
      <c r="C1096" s="341" t="s">
        <v>58</v>
      </c>
      <c r="D1096" s="342"/>
      <c r="E1096" s="342"/>
      <c r="F1096" s="342"/>
      <c r="G1096" s="342"/>
      <c r="H1096" s="342"/>
      <c r="I1096" s="342"/>
      <c r="J1096" s="342"/>
      <c r="K1096" s="342"/>
      <c r="L1096" s="342"/>
      <c r="M1096" s="342"/>
      <c r="N1096" s="343"/>
      <c r="O1096" s="118">
        <f>+O1094+O1086</f>
        <v>7196</v>
      </c>
      <c r="P1096" s="64"/>
    </row>
    <row r="1097" spans="2:16">
      <c r="B1097" s="63"/>
      <c r="C1097" s="25"/>
      <c r="D1097" s="24"/>
      <c r="E1097" s="24"/>
      <c r="F1097" s="24"/>
      <c r="G1097" s="24"/>
      <c r="H1097" s="24"/>
      <c r="I1097" s="24"/>
      <c r="J1097" s="24"/>
      <c r="K1097" s="24"/>
      <c r="L1097" s="24"/>
      <c r="M1097" s="24"/>
      <c r="N1097" s="24"/>
      <c r="O1097" s="23"/>
      <c r="P1097" s="64"/>
    </row>
    <row r="1098" spans="2:16">
      <c r="B1098" s="63"/>
      <c r="C1098" s="18"/>
      <c r="O1098" s="17"/>
      <c r="P1098" s="64"/>
    </row>
    <row r="1099" spans="2:16">
      <c r="B1099" s="63"/>
      <c r="C1099" s="18"/>
      <c r="O1099" s="17"/>
      <c r="P1099" s="64"/>
    </row>
    <row r="1100" spans="2:16" ht="18">
      <c r="B1100" s="63"/>
      <c r="C1100" s="18"/>
      <c r="H1100" s="98" t="s">
        <v>60</v>
      </c>
      <c r="O1100" s="17"/>
      <c r="P1100" s="64"/>
    </row>
    <row r="1101" spans="2:16" ht="18">
      <c r="B1101" s="63"/>
      <c r="C1101" s="22"/>
      <c r="D1101" s="67"/>
      <c r="E1101" s="67"/>
      <c r="F1101" s="67"/>
      <c r="G1101" s="67"/>
      <c r="H1101" s="98"/>
      <c r="I1101" s="67"/>
      <c r="J1101" s="67"/>
      <c r="K1101" s="67"/>
      <c r="L1101" s="67"/>
      <c r="M1101" s="67"/>
      <c r="N1101" s="67"/>
      <c r="O1101" s="21"/>
      <c r="P1101" s="64"/>
    </row>
    <row r="1102" spans="2:16" ht="18">
      <c r="B1102" s="63"/>
      <c r="C1102" s="22"/>
      <c r="D1102" s="67"/>
      <c r="E1102" s="67"/>
      <c r="F1102" s="67"/>
      <c r="G1102" s="67"/>
      <c r="H1102" s="98"/>
      <c r="K1102" s="67"/>
      <c r="L1102" s="67"/>
      <c r="M1102" s="67"/>
      <c r="N1102" s="67"/>
      <c r="O1102" s="21"/>
      <c r="P1102" s="64"/>
    </row>
    <row r="1103" spans="2:16" ht="18">
      <c r="B1103" s="63"/>
      <c r="C1103" s="20"/>
      <c r="D1103" s="68"/>
      <c r="E1103" s="68"/>
      <c r="F1103" s="68"/>
      <c r="G1103" s="68"/>
      <c r="H1103" s="98" t="s">
        <v>61</v>
      </c>
      <c r="I1103" s="68"/>
      <c r="J1103" s="68"/>
      <c r="K1103" s="68"/>
      <c r="L1103" s="68"/>
      <c r="M1103" s="68"/>
      <c r="N1103" s="68"/>
      <c r="O1103" s="16"/>
      <c r="P1103" s="64"/>
    </row>
    <row r="1104" spans="2:16" ht="18">
      <c r="B1104" s="63"/>
      <c r="C1104" s="18"/>
      <c r="H1104" s="99" t="s">
        <v>72</v>
      </c>
      <c r="O1104" s="17"/>
      <c r="P1104" s="64"/>
    </row>
    <row r="1105" spans="2:16" ht="18">
      <c r="B1105" s="63"/>
      <c r="C1105" s="15"/>
      <c r="D1105" s="69"/>
      <c r="E1105" s="69"/>
      <c r="H1105" s="98" t="s">
        <v>62</v>
      </c>
      <c r="K1105" s="100"/>
      <c r="L1105" s="100"/>
      <c r="M1105" s="100"/>
      <c r="N1105" s="100"/>
      <c r="O1105" s="101"/>
      <c r="P1105" s="64"/>
    </row>
    <row r="1106" spans="2:16" ht="16.2" thickBot="1">
      <c r="B1106" s="63"/>
      <c r="C1106" s="344"/>
      <c r="D1106" s="345"/>
      <c r="E1106" s="345"/>
      <c r="F1106" s="14"/>
      <c r="G1106" s="14"/>
      <c r="H1106" s="14"/>
      <c r="I1106" s="14"/>
      <c r="J1106" s="14"/>
      <c r="K1106" s="102"/>
      <c r="L1106" s="102"/>
      <c r="M1106" s="102"/>
      <c r="N1106" s="102"/>
      <c r="O1106" s="103"/>
      <c r="P1106" s="64"/>
    </row>
    <row r="1107" spans="2:16" ht="14.4" thickBot="1">
      <c r="B1107" s="70"/>
      <c r="C1107" s="71"/>
      <c r="D1107" s="71"/>
      <c r="E1107" s="71"/>
      <c r="F1107" s="71"/>
      <c r="G1107" s="71"/>
      <c r="H1107" s="71"/>
      <c r="I1107" s="71"/>
      <c r="J1107" s="71"/>
      <c r="K1107" s="71"/>
      <c r="L1107" s="71"/>
      <c r="M1107" s="71"/>
      <c r="N1107" s="71"/>
      <c r="O1107" s="71"/>
      <c r="P1107" s="72"/>
    </row>
    <row r="1108" spans="2:16" ht="14.4" thickTop="1"/>
    <row r="1109" spans="2:16" ht="14.4" thickBot="1"/>
    <row r="1110" spans="2:16" ht="14.4" thickTop="1">
      <c r="B1110" s="412"/>
      <c r="C1110" s="413"/>
      <c r="D1110" s="413"/>
      <c r="E1110" s="413"/>
      <c r="F1110" s="413"/>
      <c r="G1110" s="413"/>
      <c r="H1110" s="413"/>
      <c r="I1110" s="413"/>
      <c r="J1110" s="413"/>
      <c r="K1110" s="413"/>
      <c r="L1110" s="413"/>
      <c r="M1110" s="413"/>
      <c r="N1110" s="413"/>
      <c r="O1110" s="413"/>
      <c r="P1110" s="414"/>
    </row>
    <row r="1111" spans="2:16">
      <c r="B1111" s="86"/>
      <c r="C1111" s="415"/>
      <c r="D1111" s="415"/>
      <c r="E1111" s="415"/>
      <c r="F1111" s="415"/>
      <c r="G1111" s="180"/>
      <c r="P1111" s="64"/>
    </row>
    <row r="1112" spans="2:16">
      <c r="B1112" s="86"/>
      <c r="C1112" s="192"/>
      <c r="D1112" s="190"/>
      <c r="E1112" s="192"/>
      <c r="F1112" s="190"/>
      <c r="G1112" s="180"/>
      <c r="P1112" s="64"/>
    </row>
    <row r="1113" spans="2:16">
      <c r="B1113" s="86"/>
      <c r="C1113" s="189"/>
      <c r="D1113" s="193"/>
      <c r="E1113" s="189"/>
      <c r="F1113" s="193"/>
      <c r="G1113" s="180"/>
      <c r="P1113" s="64"/>
    </row>
    <row r="1114" spans="2:16" ht="14.4" thickBot="1">
      <c r="B1114" s="63"/>
      <c r="P1114" s="64"/>
    </row>
    <row r="1115" spans="2:16">
      <c r="B1115" s="63"/>
      <c r="C1115" s="416"/>
      <c r="D1115" s="417"/>
      <c r="E1115" s="422"/>
      <c r="F1115" s="422"/>
      <c r="G1115" s="422"/>
      <c r="H1115" s="422"/>
      <c r="I1115" s="422"/>
      <c r="J1115" s="422"/>
      <c r="K1115" s="423"/>
      <c r="L1115" s="424"/>
      <c r="M1115" s="425"/>
      <c r="N1115" s="425"/>
      <c r="O1115" s="426"/>
      <c r="P1115" s="64"/>
    </row>
    <row r="1116" spans="2:16">
      <c r="B1116" s="63"/>
      <c r="C1116" s="418"/>
      <c r="D1116" s="419"/>
      <c r="E1116" s="430" t="s">
        <v>59</v>
      </c>
      <c r="F1116" s="430"/>
      <c r="G1116" s="430"/>
      <c r="H1116" s="430"/>
      <c r="I1116" s="430"/>
      <c r="J1116" s="430"/>
      <c r="K1116" s="431"/>
      <c r="L1116" s="427"/>
      <c r="M1116" s="428"/>
      <c r="N1116" s="428"/>
      <c r="O1116" s="429"/>
      <c r="P1116" s="64"/>
    </row>
    <row r="1117" spans="2:16">
      <c r="B1117" s="63"/>
      <c r="C1117" s="418"/>
      <c r="D1117" s="419"/>
      <c r="E1117" s="432"/>
      <c r="F1117" s="432"/>
      <c r="G1117" s="432"/>
      <c r="H1117" s="432"/>
      <c r="I1117" s="432"/>
      <c r="J1117" s="432"/>
      <c r="K1117" s="433"/>
      <c r="L1117" s="434" t="s">
        <v>19</v>
      </c>
      <c r="M1117" s="436"/>
      <c r="N1117" s="437"/>
      <c r="O1117" s="438"/>
      <c r="P1117" s="64"/>
    </row>
    <row r="1118" spans="2:16">
      <c r="B1118" s="63"/>
      <c r="C1118" s="418"/>
      <c r="D1118" s="419"/>
      <c r="E1118" s="430"/>
      <c r="F1118" s="430"/>
      <c r="G1118" s="430"/>
      <c r="H1118" s="430"/>
      <c r="I1118" s="430"/>
      <c r="J1118" s="430"/>
      <c r="K1118" s="431"/>
      <c r="L1118" s="435"/>
      <c r="M1118" s="439"/>
      <c r="N1118" s="440"/>
      <c r="O1118" s="441"/>
      <c r="P1118" s="64"/>
    </row>
    <row r="1119" spans="2:16">
      <c r="B1119" s="63"/>
      <c r="C1119" s="418"/>
      <c r="D1119" s="419"/>
      <c r="E1119" s="442"/>
      <c r="F1119" s="442"/>
      <c r="G1119" s="442"/>
      <c r="H1119" s="442"/>
      <c r="I1119" s="442"/>
      <c r="J1119" s="442"/>
      <c r="K1119" s="443"/>
      <c r="L1119" s="434" t="s">
        <v>20</v>
      </c>
      <c r="M1119" s="434">
        <v>15</v>
      </c>
      <c r="N1119" s="434" t="s">
        <v>21</v>
      </c>
      <c r="O1119" s="445">
        <v>38</v>
      </c>
      <c r="P1119" s="64"/>
    </row>
    <row r="1120" spans="2:16">
      <c r="B1120" s="63"/>
      <c r="C1120" s="418"/>
      <c r="D1120" s="419"/>
      <c r="E1120" s="442"/>
      <c r="F1120" s="442"/>
      <c r="G1120" s="442"/>
      <c r="H1120" s="442"/>
      <c r="I1120" s="442"/>
      <c r="J1120" s="442"/>
      <c r="K1120" s="443"/>
      <c r="L1120" s="444"/>
      <c r="M1120" s="444"/>
      <c r="N1120" s="444"/>
      <c r="O1120" s="446"/>
      <c r="P1120" s="64"/>
    </row>
    <row r="1121" spans="2:16">
      <c r="B1121" s="63"/>
      <c r="C1121" s="420"/>
      <c r="D1121" s="421"/>
      <c r="E1121" s="447" t="s">
        <v>22</v>
      </c>
      <c r="F1121" s="447"/>
      <c r="G1121" s="447"/>
      <c r="H1121" s="447"/>
      <c r="I1121" s="447"/>
      <c r="J1121" s="447"/>
      <c r="K1121" s="448"/>
      <c r="L1121" s="444"/>
      <c r="M1121" s="444"/>
      <c r="N1121" s="444"/>
      <c r="O1121" s="446"/>
      <c r="P1121" s="64"/>
    </row>
    <row r="1122" spans="2:16" ht="14.4" thickBot="1">
      <c r="B1122" s="63"/>
      <c r="C1122" s="60"/>
      <c r="D1122" s="59"/>
      <c r="E1122" s="59"/>
      <c r="F1122" s="59"/>
      <c r="G1122" s="59"/>
      <c r="H1122" s="59"/>
      <c r="I1122" s="59"/>
      <c r="J1122" s="59"/>
      <c r="K1122" s="59"/>
      <c r="L1122" s="59"/>
      <c r="M1122" s="58"/>
      <c r="N1122" s="58"/>
      <c r="O1122" s="57"/>
      <c r="P1122" s="64"/>
    </row>
    <row r="1123" spans="2:16">
      <c r="B1123" s="63"/>
      <c r="C1123" s="56"/>
      <c r="D1123" s="55"/>
      <c r="E1123" s="55"/>
      <c r="F1123" s="55"/>
      <c r="G1123" s="55"/>
      <c r="H1123" s="55"/>
      <c r="I1123" s="55"/>
      <c r="J1123" s="55"/>
      <c r="K1123" s="55"/>
      <c r="L1123" s="54" t="s">
        <v>23</v>
      </c>
      <c r="M1123" s="53" t="s">
        <v>24</v>
      </c>
      <c r="N1123" s="53" t="s">
        <v>25</v>
      </c>
      <c r="O1123" s="52" t="s">
        <v>26</v>
      </c>
      <c r="P1123" s="64"/>
    </row>
    <row r="1124" spans="2:16">
      <c r="B1124" s="63"/>
      <c r="C1124" s="20"/>
      <c r="D1124" s="199"/>
      <c r="E1124" s="199"/>
      <c r="F1124" s="199"/>
      <c r="G1124" s="199"/>
      <c r="H1124" s="199"/>
      <c r="I1124" s="199"/>
      <c r="J1124" s="199"/>
      <c r="K1124" s="199"/>
      <c r="L1124" s="66"/>
      <c r="M1124" s="51">
        <v>29</v>
      </c>
      <c r="N1124" s="51">
        <v>7</v>
      </c>
      <c r="O1124" s="50">
        <v>2026</v>
      </c>
      <c r="P1124" s="64"/>
    </row>
    <row r="1125" spans="2:16">
      <c r="B1125" s="63"/>
      <c r="C1125" s="49"/>
      <c r="D1125" s="48"/>
      <c r="E1125" s="48"/>
      <c r="F1125" s="48"/>
      <c r="G1125" s="48"/>
      <c r="H1125" s="48"/>
      <c r="I1125" s="48"/>
      <c r="J1125" s="48"/>
      <c r="K1125" s="48"/>
      <c r="L1125" s="48"/>
      <c r="M1125" s="48"/>
      <c r="N1125" s="48"/>
      <c r="O1125" s="47"/>
      <c r="P1125" s="64"/>
    </row>
    <row r="1126" spans="2:16" ht="14.4" thickBot="1">
      <c r="B1126" s="63"/>
      <c r="C1126" s="197"/>
      <c r="D1126" s="198"/>
      <c r="E1126" s="198"/>
      <c r="F1126" s="198"/>
      <c r="G1126" s="198"/>
      <c r="H1126" s="198"/>
      <c r="I1126" s="198"/>
      <c r="J1126" s="198"/>
      <c r="K1126" s="198"/>
      <c r="L1126" s="198"/>
      <c r="M1126" s="198"/>
      <c r="N1126" s="198"/>
      <c r="O1126" s="46"/>
      <c r="P1126" s="64"/>
    </row>
    <row r="1127" spans="2:16" ht="14.4" thickBot="1">
      <c r="B1127" s="63"/>
      <c r="C1127" s="25"/>
      <c r="D1127" s="24"/>
      <c r="E1127" s="24"/>
      <c r="F1127" s="24"/>
      <c r="G1127" s="24"/>
      <c r="H1127" s="24"/>
      <c r="K1127" s="24"/>
      <c r="L1127" s="24"/>
      <c r="M1127" s="24"/>
      <c r="N1127" s="24"/>
      <c r="O1127" s="23"/>
      <c r="P1127" s="64"/>
    </row>
    <row r="1128" spans="2:16">
      <c r="B1128" s="63"/>
      <c r="C1128" s="387" t="s">
        <v>27</v>
      </c>
      <c r="D1128" s="388"/>
      <c r="E1128" s="388"/>
      <c r="F1128" s="388"/>
      <c r="G1128" s="388"/>
      <c r="H1128" s="388"/>
      <c r="I1128" s="388"/>
      <c r="J1128" s="388"/>
      <c r="K1128" s="388"/>
      <c r="L1128" s="388"/>
      <c r="M1128" s="388"/>
      <c r="N1128" s="388"/>
      <c r="O1128" s="389"/>
      <c r="P1128" s="64"/>
    </row>
    <row r="1129" spans="2:16" ht="14.4" thickBot="1">
      <c r="B1129" s="63"/>
      <c r="C1129" s="18"/>
      <c r="O1129" s="17"/>
      <c r="P1129" s="64"/>
    </row>
    <row r="1130" spans="2:16">
      <c r="B1130" s="63"/>
      <c r="C1130" s="87" t="s">
        <v>28</v>
      </c>
      <c r="D1130" s="390" t="s">
        <v>29</v>
      </c>
      <c r="E1130" s="391"/>
      <c r="F1130" s="391"/>
      <c r="G1130" s="391"/>
      <c r="H1130" s="391"/>
      <c r="I1130" s="391"/>
      <c r="J1130" s="391"/>
      <c r="K1130" s="391"/>
      <c r="L1130" s="392"/>
      <c r="M1130" s="393" t="s">
        <v>30</v>
      </c>
      <c r="N1130" s="394"/>
      <c r="O1130" s="87" t="s">
        <v>6</v>
      </c>
      <c r="P1130" s="64"/>
    </row>
    <row r="1131" spans="2:16" ht="14.4" thickBot="1">
      <c r="B1131" s="63"/>
      <c r="C1131" s="254">
        <f>+'PRESUPUESTO OFICIAL (Entidad)'!D36</f>
        <v>5.0199999999999996</v>
      </c>
      <c r="D1131" s="395" t="str">
        <f>+'PRESUPUESTO OFICIAL (Entidad)'!E36</f>
        <v xml:space="preserve">Punto Sanitario PVC 2” </v>
      </c>
      <c r="E1131" s="396"/>
      <c r="F1131" s="396"/>
      <c r="G1131" s="396"/>
      <c r="H1131" s="396"/>
      <c r="I1131" s="396"/>
      <c r="J1131" s="396"/>
      <c r="K1131" s="396"/>
      <c r="L1131" s="397"/>
      <c r="M1131" s="395" t="str">
        <f>+'PRESUPUESTO OFICIAL (Entidad)'!F36</f>
        <v>UND</v>
      </c>
      <c r="N1131" s="397"/>
      <c r="O1131" s="89">
        <f>+'PRESUPUESTO OFICIAL (Entidad)'!G36</f>
        <v>5</v>
      </c>
      <c r="P1131" s="64"/>
    </row>
    <row r="1132" spans="2:16">
      <c r="B1132" s="63"/>
      <c r="C1132" s="352" t="s">
        <v>31</v>
      </c>
      <c r="D1132" s="353"/>
      <c r="E1132" s="353"/>
      <c r="F1132" s="353"/>
      <c r="G1132" s="353"/>
      <c r="H1132" s="353"/>
      <c r="I1132" s="353"/>
      <c r="J1132" s="353"/>
      <c r="K1132" s="353"/>
      <c r="L1132" s="353"/>
      <c r="M1132" s="353"/>
      <c r="N1132" s="353"/>
      <c r="O1132" s="354"/>
      <c r="P1132" s="64"/>
    </row>
    <row r="1133" spans="2:16">
      <c r="B1133" s="63"/>
      <c r="C1133" s="355"/>
      <c r="D1133" s="356"/>
      <c r="E1133" s="356"/>
      <c r="F1133" s="356"/>
      <c r="G1133" s="356"/>
      <c r="H1133" s="356"/>
      <c r="I1133" s="356"/>
      <c r="J1133" s="356"/>
      <c r="K1133" s="356"/>
      <c r="L1133" s="356"/>
      <c r="M1133" s="356"/>
      <c r="N1133" s="356"/>
      <c r="O1133" s="357"/>
      <c r="P1133" s="64"/>
    </row>
    <row r="1134" spans="2:16" ht="14.4" thickBot="1">
      <c r="B1134" s="63"/>
      <c r="C1134" s="358"/>
      <c r="D1134" s="359"/>
      <c r="E1134" s="359"/>
      <c r="F1134" s="359"/>
      <c r="G1134" s="359"/>
      <c r="H1134" s="359"/>
      <c r="I1134" s="359"/>
      <c r="J1134" s="359"/>
      <c r="K1134" s="359"/>
      <c r="L1134" s="359"/>
      <c r="M1134" s="359"/>
      <c r="N1134" s="359"/>
      <c r="O1134" s="360"/>
      <c r="P1134" s="64"/>
    </row>
    <row r="1135" spans="2:16">
      <c r="B1135" s="63"/>
      <c r="C1135" s="373" t="s">
        <v>29</v>
      </c>
      <c r="D1135" s="398"/>
      <c r="E1135" s="398"/>
      <c r="F1135" s="398"/>
      <c r="G1135" s="399"/>
      <c r="H1135" s="382" t="s">
        <v>32</v>
      </c>
      <c r="I1135" s="398"/>
      <c r="J1135" s="400" t="s">
        <v>33</v>
      </c>
      <c r="K1135" s="401"/>
      <c r="L1135" s="91" t="s">
        <v>34</v>
      </c>
      <c r="M1135" s="382" t="s">
        <v>35</v>
      </c>
      <c r="N1135" s="381"/>
      <c r="O1135" s="92" t="s">
        <v>36</v>
      </c>
      <c r="P1135" s="64"/>
    </row>
    <row r="1136" spans="2:16">
      <c r="B1136" s="63"/>
      <c r="C1136" s="377" t="s">
        <v>63</v>
      </c>
      <c r="D1136" s="378"/>
      <c r="E1136" s="378"/>
      <c r="F1136" s="378"/>
      <c r="G1136" s="402"/>
      <c r="H1136" s="403"/>
      <c r="I1136" s="402"/>
      <c r="J1136" s="404" t="s">
        <v>64</v>
      </c>
      <c r="K1136" s="405"/>
      <c r="L1136" s="104">
        <f>+O1166</f>
        <v>753</v>
      </c>
      <c r="M1136" s="406">
        <v>0.1</v>
      </c>
      <c r="N1136" s="407"/>
      <c r="O1136" s="105">
        <f>+ROUND(L1136*M1136,0)</f>
        <v>75</v>
      </c>
      <c r="P1136" s="64"/>
    </row>
    <row r="1137" spans="2:16">
      <c r="B1137" s="63"/>
      <c r="C1137" s="32"/>
      <c r="D1137" s="19"/>
      <c r="E1137" s="19"/>
      <c r="F1137" s="19"/>
      <c r="G1137" s="44"/>
      <c r="H1137" s="45"/>
      <c r="I1137" s="44"/>
      <c r="J1137" s="404"/>
      <c r="K1137" s="405"/>
      <c r="L1137" s="104"/>
      <c r="M1137" s="367"/>
      <c r="N1137" s="368"/>
      <c r="O1137" s="105"/>
      <c r="P1137" s="64"/>
    </row>
    <row r="1138" spans="2:16" ht="14.4" thickBot="1">
      <c r="B1138" s="63"/>
      <c r="C1138" s="369"/>
      <c r="D1138" s="370"/>
      <c r="E1138" s="370"/>
      <c r="F1138" s="370"/>
      <c r="G1138" s="408"/>
      <c r="H1138" s="409"/>
      <c r="I1138" s="408"/>
      <c r="J1138" s="409"/>
      <c r="K1138" s="408"/>
      <c r="L1138" s="43"/>
      <c r="M1138" s="410"/>
      <c r="N1138" s="411"/>
      <c r="O1138" s="125"/>
      <c r="P1138" s="64"/>
    </row>
    <row r="1139" spans="2:16" ht="14.4" thickBot="1">
      <c r="B1139" s="63"/>
      <c r="C1139" s="338" t="s">
        <v>37</v>
      </c>
      <c r="D1139" s="339"/>
      <c r="E1139" s="339"/>
      <c r="F1139" s="339"/>
      <c r="G1139" s="339"/>
      <c r="H1139" s="339"/>
      <c r="I1139" s="339"/>
      <c r="J1139" s="339"/>
      <c r="K1139" s="339"/>
      <c r="L1139" s="339"/>
      <c r="M1139" s="339"/>
      <c r="N1139" s="340"/>
      <c r="O1139" s="106">
        <f>SUM(O1136:O1138)</f>
        <v>75</v>
      </c>
      <c r="P1139" s="64"/>
    </row>
    <row r="1140" spans="2:16">
      <c r="B1140" s="63"/>
      <c r="C1140" s="352" t="s">
        <v>38</v>
      </c>
      <c r="D1140" s="353"/>
      <c r="E1140" s="353"/>
      <c r="F1140" s="353"/>
      <c r="G1140" s="353"/>
      <c r="H1140" s="353"/>
      <c r="I1140" s="353"/>
      <c r="J1140" s="353"/>
      <c r="K1140" s="353"/>
      <c r="L1140" s="353"/>
      <c r="M1140" s="353"/>
      <c r="N1140" s="353"/>
      <c r="O1140" s="354"/>
      <c r="P1140" s="64"/>
    </row>
    <row r="1141" spans="2:16">
      <c r="B1141" s="63"/>
      <c r="C1141" s="355"/>
      <c r="D1141" s="356"/>
      <c r="E1141" s="356"/>
      <c r="F1141" s="356"/>
      <c r="G1141" s="356"/>
      <c r="H1141" s="356"/>
      <c r="I1141" s="356"/>
      <c r="J1141" s="356"/>
      <c r="K1141" s="356"/>
      <c r="L1141" s="356"/>
      <c r="M1141" s="356"/>
      <c r="N1141" s="356"/>
      <c r="O1141" s="357"/>
      <c r="P1141" s="64"/>
    </row>
    <row r="1142" spans="2:16" ht="14.4" thickBot="1">
      <c r="B1142" s="63"/>
      <c r="C1142" s="358"/>
      <c r="D1142" s="359"/>
      <c r="E1142" s="359"/>
      <c r="F1142" s="359"/>
      <c r="G1142" s="359"/>
      <c r="H1142" s="359"/>
      <c r="I1142" s="359"/>
      <c r="J1142" s="359"/>
      <c r="K1142" s="359"/>
      <c r="L1142" s="359"/>
      <c r="M1142" s="359"/>
      <c r="N1142" s="359"/>
      <c r="O1142" s="360"/>
      <c r="P1142" s="64"/>
    </row>
    <row r="1143" spans="2:16">
      <c r="B1143" s="63"/>
      <c r="C1143" s="373" t="s">
        <v>29</v>
      </c>
      <c r="D1143" s="374"/>
      <c r="E1143" s="374"/>
      <c r="F1143" s="374"/>
      <c r="G1143" s="374"/>
      <c r="H1143" s="374"/>
      <c r="I1143" s="374"/>
      <c r="J1143" s="381"/>
      <c r="K1143" s="196" t="s">
        <v>30</v>
      </c>
      <c r="L1143" s="91" t="s">
        <v>6</v>
      </c>
      <c r="M1143" s="382" t="s">
        <v>39</v>
      </c>
      <c r="N1143" s="381"/>
      <c r="O1143" s="92" t="s">
        <v>36</v>
      </c>
      <c r="P1143" s="64"/>
    </row>
    <row r="1144" spans="2:16">
      <c r="B1144" s="63"/>
      <c r="C1144" s="205" t="s">
        <v>186</v>
      </c>
      <c r="D1144" s="206"/>
      <c r="E1144" s="206"/>
      <c r="F1144" s="206"/>
      <c r="G1144" s="206"/>
      <c r="H1144" s="206"/>
      <c r="I1144" s="206"/>
      <c r="J1144" s="213"/>
      <c r="K1144" s="241" t="s">
        <v>177</v>
      </c>
      <c r="L1144" s="242">
        <v>2.1000000000000001E-2</v>
      </c>
      <c r="M1144" s="449">
        <v>94253.95</v>
      </c>
      <c r="N1144" s="450"/>
      <c r="O1144" s="105">
        <f>+ROUND(M1144*L1144,2)</f>
        <v>1979.33</v>
      </c>
      <c r="P1144" s="64"/>
    </row>
    <row r="1145" spans="2:16">
      <c r="B1145" s="63"/>
      <c r="C1145" s="32" t="s">
        <v>187</v>
      </c>
      <c r="D1145" s="122"/>
      <c r="E1145" s="122"/>
      <c r="F1145" s="122"/>
      <c r="G1145" s="122"/>
      <c r="H1145" s="122"/>
      <c r="I1145" s="122"/>
      <c r="J1145" s="123"/>
      <c r="K1145" s="241" t="s">
        <v>177</v>
      </c>
      <c r="L1145" s="242">
        <v>2.1000000000000001E-2</v>
      </c>
      <c r="M1145" s="449">
        <v>45446.1</v>
      </c>
      <c r="N1145" s="450"/>
      <c r="O1145" s="105">
        <f t="shared" ref="O1145:O1149" si="5">+ROUND(M1145*L1145,2)</f>
        <v>954.37</v>
      </c>
      <c r="P1145" s="64"/>
    </row>
    <row r="1146" spans="2:16">
      <c r="B1146" s="63"/>
      <c r="C1146" s="32" t="s">
        <v>191</v>
      </c>
      <c r="D1146" s="122"/>
      <c r="E1146" s="122"/>
      <c r="F1146" s="122"/>
      <c r="G1146" s="122"/>
      <c r="H1146" s="122"/>
      <c r="I1146" s="122"/>
      <c r="J1146" s="123"/>
      <c r="K1146" s="241" t="s">
        <v>189</v>
      </c>
      <c r="L1146" s="242">
        <v>0.1</v>
      </c>
      <c r="M1146" s="449">
        <v>10000</v>
      </c>
      <c r="N1146" s="450"/>
      <c r="O1146" s="105">
        <f t="shared" si="5"/>
        <v>1000</v>
      </c>
      <c r="P1146" s="64"/>
    </row>
    <row r="1147" spans="2:16">
      <c r="B1147" s="63"/>
      <c r="C1147" s="32" t="s">
        <v>192</v>
      </c>
      <c r="D1147" s="122"/>
      <c r="E1147" s="122"/>
      <c r="F1147" s="122"/>
      <c r="G1147" s="122"/>
      <c r="H1147" s="122"/>
      <c r="I1147" s="122"/>
      <c r="J1147" s="123"/>
      <c r="K1147" s="241" t="s">
        <v>177</v>
      </c>
      <c r="L1147" s="242">
        <v>0.21000000000000005</v>
      </c>
      <c r="M1147" s="449">
        <v>5000</v>
      </c>
      <c r="N1147" s="450"/>
      <c r="O1147" s="105">
        <f t="shared" si="5"/>
        <v>1050</v>
      </c>
      <c r="P1147" s="64"/>
    </row>
    <row r="1148" spans="2:16">
      <c r="B1148" s="63"/>
      <c r="C1148" s="32" t="s">
        <v>193</v>
      </c>
      <c r="D1148" s="122"/>
      <c r="E1148" s="122"/>
      <c r="F1148" s="122"/>
      <c r="G1148" s="122"/>
      <c r="H1148" s="122"/>
      <c r="I1148" s="122"/>
      <c r="J1148" s="123"/>
      <c r="K1148" s="241" t="s">
        <v>177</v>
      </c>
      <c r="L1148" s="242">
        <v>0.21000000000000005</v>
      </c>
      <c r="M1148" s="449">
        <v>4000</v>
      </c>
      <c r="N1148" s="450"/>
      <c r="O1148" s="105">
        <f t="shared" si="5"/>
        <v>840</v>
      </c>
      <c r="P1148" s="64"/>
    </row>
    <row r="1149" spans="2:16" ht="14.4" thickBot="1">
      <c r="B1149" s="63"/>
      <c r="C1149" s="32" t="s">
        <v>190</v>
      </c>
      <c r="D1149" s="122"/>
      <c r="E1149" s="122"/>
      <c r="F1149" s="122"/>
      <c r="G1149" s="122"/>
      <c r="H1149" s="122"/>
      <c r="I1149" s="122"/>
      <c r="J1149" s="123"/>
      <c r="K1149" s="241" t="s">
        <v>177</v>
      </c>
      <c r="L1149" s="242">
        <v>0.21000000000000005</v>
      </c>
      <c r="M1149" s="449">
        <v>4000</v>
      </c>
      <c r="N1149" s="450"/>
      <c r="O1149" s="105">
        <f t="shared" si="5"/>
        <v>840</v>
      </c>
      <c r="P1149" s="64"/>
    </row>
    <row r="1150" spans="2:16" ht="14.4" thickBot="1">
      <c r="B1150" s="63"/>
      <c r="C1150" s="338" t="s">
        <v>37</v>
      </c>
      <c r="D1150" s="339"/>
      <c r="E1150" s="339"/>
      <c r="F1150" s="339"/>
      <c r="G1150" s="339"/>
      <c r="H1150" s="339"/>
      <c r="I1150" s="339"/>
      <c r="J1150" s="339"/>
      <c r="K1150" s="339"/>
      <c r="L1150" s="339"/>
      <c r="M1150" s="339"/>
      <c r="N1150" s="340"/>
      <c r="O1150" s="109">
        <f>SUM(O1144:O1149)</f>
        <v>6663.7</v>
      </c>
      <c r="P1150" s="64"/>
    </row>
    <row r="1151" spans="2:16">
      <c r="B1151" s="63"/>
      <c r="C1151" s="352" t="s">
        <v>40</v>
      </c>
      <c r="D1151" s="353"/>
      <c r="E1151" s="353"/>
      <c r="F1151" s="353"/>
      <c r="G1151" s="353"/>
      <c r="H1151" s="353"/>
      <c r="I1151" s="353"/>
      <c r="J1151" s="353"/>
      <c r="K1151" s="353"/>
      <c r="L1151" s="353"/>
      <c r="M1151" s="353"/>
      <c r="N1151" s="353"/>
      <c r="O1151" s="354"/>
      <c r="P1151" s="64"/>
    </row>
    <row r="1152" spans="2:16">
      <c r="B1152" s="63"/>
      <c r="C1152" s="355"/>
      <c r="D1152" s="356"/>
      <c r="E1152" s="356"/>
      <c r="F1152" s="356"/>
      <c r="G1152" s="356"/>
      <c r="H1152" s="356"/>
      <c r="I1152" s="356"/>
      <c r="J1152" s="356"/>
      <c r="K1152" s="356"/>
      <c r="L1152" s="356"/>
      <c r="M1152" s="356"/>
      <c r="N1152" s="356"/>
      <c r="O1152" s="357"/>
      <c r="P1152" s="64"/>
    </row>
    <row r="1153" spans="2:16" ht="14.4" thickBot="1">
      <c r="B1153" s="63"/>
      <c r="C1153" s="358"/>
      <c r="D1153" s="359"/>
      <c r="E1153" s="359"/>
      <c r="F1153" s="359"/>
      <c r="G1153" s="359"/>
      <c r="H1153" s="359"/>
      <c r="I1153" s="359"/>
      <c r="J1153" s="359"/>
      <c r="K1153" s="359"/>
      <c r="L1153" s="359"/>
      <c r="M1153" s="359"/>
      <c r="N1153" s="359"/>
      <c r="O1153" s="360"/>
      <c r="P1153" s="64"/>
    </row>
    <row r="1154" spans="2:16">
      <c r="B1154" s="63"/>
      <c r="C1154" s="373" t="s">
        <v>41</v>
      </c>
      <c r="D1154" s="374"/>
      <c r="E1154" s="374"/>
      <c r="F1154" s="374"/>
      <c r="G1154" s="374"/>
      <c r="H1154" s="374"/>
      <c r="I1154" s="374"/>
      <c r="J1154" s="91" t="s">
        <v>42</v>
      </c>
      <c r="K1154" s="195" t="s">
        <v>43</v>
      </c>
      <c r="L1154" s="94" t="s">
        <v>44</v>
      </c>
      <c r="M1154" s="382" t="s">
        <v>45</v>
      </c>
      <c r="N1154" s="381"/>
      <c r="O1154" s="92" t="s">
        <v>36</v>
      </c>
      <c r="P1154" s="64"/>
    </row>
    <row r="1155" spans="2:16">
      <c r="B1155" s="63"/>
      <c r="C1155" s="377"/>
      <c r="D1155" s="378"/>
      <c r="E1155" s="378"/>
      <c r="F1155" s="378"/>
      <c r="G1155" s="378"/>
      <c r="H1155" s="378"/>
      <c r="I1155" s="378"/>
      <c r="J1155" s="41"/>
      <c r="K1155" s="42"/>
      <c r="L1155" s="41"/>
      <c r="M1155" s="346"/>
      <c r="N1155" s="347"/>
      <c r="O1155" s="105"/>
      <c r="P1155" s="64"/>
    </row>
    <row r="1156" spans="2:16" ht="14.4" thickBot="1">
      <c r="B1156" s="63"/>
      <c r="C1156" s="369"/>
      <c r="D1156" s="370"/>
      <c r="E1156" s="370"/>
      <c r="F1156" s="370"/>
      <c r="G1156" s="370"/>
      <c r="H1156" s="370"/>
      <c r="I1156" s="370"/>
      <c r="J1156" s="34"/>
      <c r="K1156" s="14"/>
      <c r="L1156" s="34"/>
      <c r="M1156" s="371"/>
      <c r="N1156" s="372"/>
      <c r="O1156" s="119"/>
      <c r="P1156" s="64"/>
    </row>
    <row r="1157" spans="2:16" ht="14.4" thickBot="1">
      <c r="B1157" s="63"/>
      <c r="C1157" s="338" t="s">
        <v>37</v>
      </c>
      <c r="D1157" s="339"/>
      <c r="E1157" s="339"/>
      <c r="F1157" s="339"/>
      <c r="G1157" s="339"/>
      <c r="H1157" s="339"/>
      <c r="I1157" s="339"/>
      <c r="J1157" s="339"/>
      <c r="K1157" s="339"/>
      <c r="L1157" s="339"/>
      <c r="M1157" s="339"/>
      <c r="N1157" s="340"/>
      <c r="O1157" s="106">
        <f>SUM(O1155:O1156)</f>
        <v>0</v>
      </c>
      <c r="P1157" s="64"/>
    </row>
    <row r="1158" spans="2:16">
      <c r="B1158" s="63"/>
      <c r="C1158" s="352" t="s">
        <v>46</v>
      </c>
      <c r="D1158" s="353"/>
      <c r="E1158" s="353"/>
      <c r="F1158" s="353"/>
      <c r="G1158" s="353"/>
      <c r="H1158" s="353"/>
      <c r="I1158" s="353"/>
      <c r="J1158" s="353"/>
      <c r="K1158" s="353"/>
      <c r="L1158" s="353"/>
      <c r="M1158" s="353"/>
      <c r="N1158" s="353"/>
      <c r="O1158" s="354"/>
      <c r="P1158" s="64"/>
    </row>
    <row r="1159" spans="2:16">
      <c r="B1159" s="63"/>
      <c r="C1159" s="355"/>
      <c r="D1159" s="356"/>
      <c r="E1159" s="356"/>
      <c r="F1159" s="356"/>
      <c r="G1159" s="356"/>
      <c r="H1159" s="356"/>
      <c r="I1159" s="356"/>
      <c r="J1159" s="356"/>
      <c r="K1159" s="356"/>
      <c r="L1159" s="356"/>
      <c r="M1159" s="356"/>
      <c r="N1159" s="356"/>
      <c r="O1159" s="357"/>
      <c r="P1159" s="64"/>
    </row>
    <row r="1160" spans="2:16" ht="14.4" thickBot="1">
      <c r="B1160" s="63"/>
      <c r="C1160" s="358"/>
      <c r="D1160" s="359"/>
      <c r="E1160" s="359"/>
      <c r="F1160" s="359"/>
      <c r="G1160" s="359"/>
      <c r="H1160" s="359"/>
      <c r="I1160" s="359"/>
      <c r="J1160" s="359"/>
      <c r="K1160" s="359"/>
      <c r="L1160" s="359"/>
      <c r="M1160" s="359"/>
      <c r="N1160" s="359"/>
      <c r="O1160" s="360"/>
      <c r="P1160" s="64"/>
    </row>
    <row r="1161" spans="2:16" ht="22.8" customHeight="1">
      <c r="B1161" s="63"/>
      <c r="C1161" s="361" t="s">
        <v>47</v>
      </c>
      <c r="D1161" s="362"/>
      <c r="E1161" s="362"/>
      <c r="F1161" s="362"/>
      <c r="G1161" s="362"/>
      <c r="H1161" s="362"/>
      <c r="I1161" s="362"/>
      <c r="J1161" s="111" t="s">
        <v>48</v>
      </c>
      <c r="K1161" s="112" t="s">
        <v>49</v>
      </c>
      <c r="L1161" s="113" t="s">
        <v>50</v>
      </c>
      <c r="M1161" s="363" t="s">
        <v>35</v>
      </c>
      <c r="N1161" s="364"/>
      <c r="O1161" s="114" t="s">
        <v>36</v>
      </c>
      <c r="P1161" s="64"/>
    </row>
    <row r="1162" spans="2:16">
      <c r="B1162" s="63"/>
      <c r="C1162" s="40" t="s">
        <v>69</v>
      </c>
      <c r="D1162" s="39"/>
      <c r="E1162" s="39"/>
      <c r="F1162" s="39"/>
      <c r="G1162" s="39"/>
      <c r="H1162" s="39"/>
      <c r="I1162" s="39"/>
      <c r="J1162" s="110">
        <v>209100</v>
      </c>
      <c r="K1162" s="115">
        <v>1.8</v>
      </c>
      <c r="L1162" s="116">
        <f>ROUND(K1162*J1162,2)</f>
        <v>376380</v>
      </c>
      <c r="M1162" s="365">
        <v>500</v>
      </c>
      <c r="N1162" s="366"/>
      <c r="O1162" s="117">
        <f>+ROUND(L1162/M1162,0)</f>
        <v>753</v>
      </c>
      <c r="P1162" s="64"/>
    </row>
    <row r="1163" spans="2:16">
      <c r="B1163" s="63"/>
      <c r="C1163" s="40"/>
      <c r="D1163" s="39"/>
      <c r="E1163" s="39"/>
      <c r="F1163" s="39"/>
      <c r="G1163" s="39"/>
      <c r="H1163" s="39"/>
      <c r="I1163" s="39"/>
      <c r="J1163" s="110"/>
      <c r="K1163" s="115"/>
      <c r="L1163" s="116"/>
      <c r="M1163" s="365"/>
      <c r="N1163" s="366"/>
      <c r="O1163" s="117"/>
      <c r="P1163" s="64"/>
    </row>
    <row r="1164" spans="2:16">
      <c r="B1164" s="63"/>
      <c r="C1164" s="40"/>
      <c r="D1164" s="39"/>
      <c r="E1164" s="39"/>
      <c r="F1164" s="39"/>
      <c r="G1164" s="39"/>
      <c r="H1164" s="39"/>
      <c r="I1164" s="39"/>
      <c r="J1164" s="38"/>
      <c r="K1164" s="37"/>
      <c r="L1164" s="36"/>
      <c r="M1164" s="367"/>
      <c r="N1164" s="368"/>
      <c r="O1164" s="35"/>
      <c r="P1164" s="64"/>
    </row>
    <row r="1165" spans="2:16" ht="14.4" thickBot="1">
      <c r="B1165" s="63"/>
      <c r="C1165" s="369"/>
      <c r="D1165" s="370"/>
      <c r="E1165" s="370"/>
      <c r="F1165" s="370"/>
      <c r="G1165" s="370"/>
      <c r="H1165" s="370"/>
      <c r="I1165" s="370"/>
      <c r="J1165" s="34"/>
      <c r="K1165" s="14"/>
      <c r="L1165" s="34"/>
      <c r="M1165" s="371"/>
      <c r="N1165" s="372"/>
      <c r="O1165" s="33"/>
      <c r="P1165" s="64"/>
    </row>
    <row r="1166" spans="2:16" ht="14.4" thickBot="1">
      <c r="B1166" s="63"/>
      <c r="C1166" s="338" t="s">
        <v>37</v>
      </c>
      <c r="D1166" s="339"/>
      <c r="E1166" s="339"/>
      <c r="F1166" s="339"/>
      <c r="G1166" s="339"/>
      <c r="H1166" s="339"/>
      <c r="I1166" s="339"/>
      <c r="J1166" s="339"/>
      <c r="K1166" s="339"/>
      <c r="L1166" s="339"/>
      <c r="M1166" s="339"/>
      <c r="N1166" s="340"/>
      <c r="O1166" s="109">
        <f>SUM(O1162:O1165)</f>
        <v>753</v>
      </c>
      <c r="P1166" s="64"/>
    </row>
    <row r="1167" spans="2:16" ht="14.4" thickBot="1">
      <c r="B1167" s="63"/>
      <c r="C1167" s="18"/>
      <c r="O1167" s="17"/>
      <c r="P1167" s="64"/>
    </row>
    <row r="1168" spans="2:16" ht="14.4" thickBot="1">
      <c r="B1168" s="63"/>
      <c r="C1168" s="341" t="s">
        <v>51</v>
      </c>
      <c r="D1168" s="342"/>
      <c r="E1168" s="342"/>
      <c r="F1168" s="342"/>
      <c r="G1168" s="342"/>
      <c r="H1168" s="342"/>
      <c r="I1168" s="342"/>
      <c r="J1168" s="342"/>
      <c r="K1168" s="342"/>
      <c r="L1168" s="342"/>
      <c r="M1168" s="342"/>
      <c r="N1168" s="343"/>
      <c r="O1168" s="118">
        <f>ROUND(O1166+O1157+O1150+O1139,2)</f>
        <v>7491.7</v>
      </c>
      <c r="P1168" s="64"/>
    </row>
    <row r="1169" spans="2:16">
      <c r="B1169" s="63"/>
      <c r="C1169" s="352" t="s">
        <v>52</v>
      </c>
      <c r="D1169" s="353"/>
      <c r="E1169" s="353"/>
      <c r="F1169" s="353"/>
      <c r="G1169" s="353"/>
      <c r="H1169" s="353"/>
      <c r="I1169" s="353"/>
      <c r="J1169" s="353"/>
      <c r="K1169" s="353"/>
      <c r="L1169" s="353"/>
      <c r="M1169" s="353"/>
      <c r="N1169" s="353"/>
      <c r="O1169" s="354"/>
      <c r="P1169" s="64"/>
    </row>
    <row r="1170" spans="2:16">
      <c r="B1170" s="63"/>
      <c r="C1170" s="355"/>
      <c r="D1170" s="356"/>
      <c r="E1170" s="356"/>
      <c r="F1170" s="356"/>
      <c r="G1170" s="356"/>
      <c r="H1170" s="356"/>
      <c r="I1170" s="356"/>
      <c r="J1170" s="356"/>
      <c r="K1170" s="356"/>
      <c r="L1170" s="356"/>
      <c r="M1170" s="356"/>
      <c r="N1170" s="356"/>
      <c r="O1170" s="357"/>
      <c r="P1170" s="64"/>
    </row>
    <row r="1171" spans="2:16" ht="14.4" thickBot="1">
      <c r="B1171" s="63"/>
      <c r="C1171" s="358"/>
      <c r="D1171" s="359"/>
      <c r="E1171" s="359"/>
      <c r="F1171" s="359"/>
      <c r="G1171" s="359"/>
      <c r="H1171" s="359"/>
      <c r="I1171" s="359"/>
      <c r="J1171" s="359"/>
      <c r="K1171" s="359"/>
      <c r="L1171" s="359"/>
      <c r="M1171" s="359"/>
      <c r="N1171" s="359"/>
      <c r="O1171" s="360"/>
      <c r="P1171" s="64"/>
    </row>
    <row r="1172" spans="2:16">
      <c r="B1172" s="63"/>
      <c r="C1172" s="373" t="s">
        <v>53</v>
      </c>
      <c r="D1172" s="374"/>
      <c r="E1172" s="374"/>
      <c r="F1172" s="374"/>
      <c r="G1172" s="374"/>
      <c r="H1172" s="374"/>
      <c r="I1172" s="374"/>
      <c r="J1172" s="195"/>
      <c r="K1172" s="200"/>
      <c r="L1172" s="95" t="s">
        <v>54</v>
      </c>
      <c r="M1172" s="375" t="s">
        <v>55</v>
      </c>
      <c r="N1172" s="376"/>
      <c r="O1172" s="97"/>
      <c r="P1172" s="64"/>
    </row>
    <row r="1173" spans="2:16">
      <c r="B1173" s="63"/>
      <c r="C1173" s="377" t="s">
        <v>12</v>
      </c>
      <c r="D1173" s="378"/>
      <c r="E1173" s="378"/>
      <c r="F1173" s="378"/>
      <c r="G1173" s="378"/>
      <c r="H1173" s="378"/>
      <c r="I1173" s="378"/>
      <c r="J1173" s="31"/>
      <c r="K1173" s="30"/>
      <c r="L1173" s="27">
        <v>0.28999999999999998</v>
      </c>
      <c r="M1173" s="348">
        <f>+ROUND(O1168*L1173,0)</f>
        <v>2173</v>
      </c>
      <c r="N1173" s="349"/>
      <c r="O1173" s="26"/>
      <c r="P1173" s="64"/>
    </row>
    <row r="1174" spans="2:16">
      <c r="B1174" s="63"/>
      <c r="C1174" s="32" t="s">
        <v>56</v>
      </c>
      <c r="D1174" s="19"/>
      <c r="E1174" s="19"/>
      <c r="F1174" s="19"/>
      <c r="G1174" s="19"/>
      <c r="H1174" s="19"/>
      <c r="I1174" s="19"/>
      <c r="J1174" s="31"/>
      <c r="K1174" s="30"/>
      <c r="L1174" s="27">
        <v>0.01</v>
      </c>
      <c r="M1174" s="348">
        <f>+ROUND(O1168*L1174,0)</f>
        <v>75</v>
      </c>
      <c r="N1174" s="349"/>
      <c r="O1174" s="26"/>
      <c r="P1174" s="64"/>
    </row>
    <row r="1175" spans="2:16" ht="14.4" thickBot="1">
      <c r="B1175" s="63"/>
      <c r="C1175" s="197" t="s">
        <v>57</v>
      </c>
      <c r="D1175" s="198"/>
      <c r="E1175" s="198"/>
      <c r="F1175" s="198"/>
      <c r="G1175" s="198"/>
      <c r="H1175" s="198"/>
      <c r="I1175" s="198"/>
      <c r="J1175" s="29"/>
      <c r="K1175" s="28"/>
      <c r="L1175" s="27">
        <v>0.05</v>
      </c>
      <c r="M1175" s="379">
        <f>+ROUND(O1168*L1175,0)</f>
        <v>375</v>
      </c>
      <c r="N1175" s="380"/>
      <c r="O1175" s="26"/>
      <c r="P1175" s="64"/>
    </row>
    <row r="1176" spans="2:16" ht="14.4" thickBot="1">
      <c r="B1176" s="63"/>
      <c r="C1176" s="338" t="s">
        <v>37</v>
      </c>
      <c r="D1176" s="339"/>
      <c r="E1176" s="339"/>
      <c r="F1176" s="339"/>
      <c r="G1176" s="339"/>
      <c r="H1176" s="339"/>
      <c r="I1176" s="339"/>
      <c r="J1176" s="339"/>
      <c r="K1176" s="339"/>
      <c r="L1176" s="339"/>
      <c r="M1176" s="339"/>
      <c r="N1176" s="340"/>
      <c r="O1176" s="106">
        <f>SUM(M1173:N1175)</f>
        <v>2623</v>
      </c>
      <c r="P1176" s="64"/>
    </row>
    <row r="1177" spans="2:16" ht="14.4" thickBot="1">
      <c r="B1177" s="63"/>
      <c r="C1177" s="18"/>
      <c r="O1177" s="17"/>
      <c r="P1177" s="64"/>
    </row>
    <row r="1178" spans="2:16" ht="14.4" thickBot="1">
      <c r="B1178" s="63"/>
      <c r="C1178" s="341" t="s">
        <v>58</v>
      </c>
      <c r="D1178" s="342"/>
      <c r="E1178" s="342"/>
      <c r="F1178" s="342"/>
      <c r="G1178" s="342"/>
      <c r="H1178" s="342"/>
      <c r="I1178" s="342"/>
      <c r="J1178" s="342"/>
      <c r="K1178" s="342"/>
      <c r="L1178" s="342"/>
      <c r="M1178" s="342"/>
      <c r="N1178" s="343"/>
      <c r="O1178" s="118">
        <f>+O1176+O1168</f>
        <v>10114.700000000001</v>
      </c>
      <c r="P1178" s="64"/>
    </row>
    <row r="1179" spans="2:16">
      <c r="B1179" s="63"/>
      <c r="C1179" s="25"/>
      <c r="D1179" s="24"/>
      <c r="E1179" s="24"/>
      <c r="F1179" s="24"/>
      <c r="G1179" s="24"/>
      <c r="H1179" s="24"/>
      <c r="I1179" s="24"/>
      <c r="J1179" s="24"/>
      <c r="K1179" s="24"/>
      <c r="L1179" s="24"/>
      <c r="M1179" s="24"/>
      <c r="N1179" s="24"/>
      <c r="O1179" s="23"/>
      <c r="P1179" s="64"/>
    </row>
    <row r="1180" spans="2:16">
      <c r="B1180" s="63"/>
      <c r="C1180" s="18"/>
      <c r="O1180" s="17"/>
      <c r="P1180" s="64"/>
    </row>
    <row r="1181" spans="2:16">
      <c r="B1181" s="63"/>
      <c r="C1181" s="18"/>
      <c r="O1181" s="17"/>
      <c r="P1181" s="64"/>
    </row>
    <row r="1182" spans="2:16" ht="18">
      <c r="B1182" s="63"/>
      <c r="C1182" s="18"/>
      <c r="H1182" s="98" t="s">
        <v>60</v>
      </c>
      <c r="O1182" s="17"/>
      <c r="P1182" s="64"/>
    </row>
    <row r="1183" spans="2:16" ht="18">
      <c r="B1183" s="63"/>
      <c r="C1183" s="22"/>
      <c r="D1183" s="67"/>
      <c r="E1183" s="67"/>
      <c r="F1183" s="67"/>
      <c r="G1183" s="67"/>
      <c r="H1183" s="98"/>
      <c r="I1183" s="67"/>
      <c r="J1183" s="67"/>
      <c r="K1183" s="67"/>
      <c r="L1183" s="67"/>
      <c r="M1183" s="67"/>
      <c r="N1183" s="67"/>
      <c r="O1183" s="21"/>
      <c r="P1183" s="64"/>
    </row>
    <row r="1184" spans="2:16" ht="18">
      <c r="B1184" s="63"/>
      <c r="C1184" s="22"/>
      <c r="D1184" s="67"/>
      <c r="E1184" s="67"/>
      <c r="F1184" s="67"/>
      <c r="G1184" s="67"/>
      <c r="H1184" s="98"/>
      <c r="K1184" s="67"/>
      <c r="L1184" s="67"/>
      <c r="M1184" s="67"/>
      <c r="N1184" s="67"/>
      <c r="O1184" s="21"/>
      <c r="P1184" s="64"/>
    </row>
    <row r="1185" spans="2:16" ht="18">
      <c r="B1185" s="63"/>
      <c r="C1185" s="20"/>
      <c r="D1185" s="68"/>
      <c r="E1185" s="68"/>
      <c r="F1185" s="68"/>
      <c r="G1185" s="68"/>
      <c r="H1185" s="98" t="s">
        <v>61</v>
      </c>
      <c r="I1185" s="68"/>
      <c r="J1185" s="68"/>
      <c r="K1185" s="68"/>
      <c r="L1185" s="68"/>
      <c r="M1185" s="68"/>
      <c r="N1185" s="68"/>
      <c r="O1185" s="16"/>
      <c r="P1185" s="64"/>
    </row>
    <row r="1186" spans="2:16" ht="18">
      <c r="B1186" s="63"/>
      <c r="C1186" s="18"/>
      <c r="H1186" s="99" t="s">
        <v>72</v>
      </c>
      <c r="O1186" s="17"/>
      <c r="P1186" s="64"/>
    </row>
    <row r="1187" spans="2:16" ht="18">
      <c r="B1187" s="63"/>
      <c r="C1187" s="15"/>
      <c r="D1187" s="69"/>
      <c r="E1187" s="69"/>
      <c r="H1187" s="98" t="s">
        <v>62</v>
      </c>
      <c r="K1187" s="100"/>
      <c r="L1187" s="100"/>
      <c r="M1187" s="100"/>
      <c r="N1187" s="100"/>
      <c r="O1187" s="101"/>
      <c r="P1187" s="64"/>
    </row>
    <row r="1188" spans="2:16" ht="16.2" thickBot="1">
      <c r="B1188" s="63"/>
      <c r="C1188" s="344"/>
      <c r="D1188" s="345"/>
      <c r="E1188" s="345"/>
      <c r="F1188" s="14"/>
      <c r="G1188" s="14"/>
      <c r="H1188" s="14"/>
      <c r="I1188" s="14"/>
      <c r="J1188" s="14"/>
      <c r="K1188" s="102"/>
      <c r="L1188" s="102"/>
      <c r="M1188" s="102"/>
      <c r="N1188" s="102"/>
      <c r="O1188" s="103"/>
      <c r="P1188" s="64"/>
    </row>
    <row r="1189" spans="2:16" ht="14.4" thickBot="1">
      <c r="B1189" s="70"/>
      <c r="C1189" s="71"/>
      <c r="D1189" s="71"/>
      <c r="E1189" s="71"/>
      <c r="F1189" s="71"/>
      <c r="G1189" s="71"/>
      <c r="H1189" s="71"/>
      <c r="I1189" s="71"/>
      <c r="J1189" s="71"/>
      <c r="K1189" s="71"/>
      <c r="L1189" s="71"/>
      <c r="M1189" s="71"/>
      <c r="N1189" s="71"/>
      <c r="O1189" s="71"/>
      <c r="P1189" s="72"/>
    </row>
    <row r="1190" spans="2:16" ht="14.4" thickTop="1"/>
    <row r="1191" spans="2:16" ht="14.4" thickBot="1"/>
    <row r="1192" spans="2:16" ht="14.4" thickTop="1">
      <c r="B1192" s="412"/>
      <c r="C1192" s="413"/>
      <c r="D1192" s="413"/>
      <c r="E1192" s="413"/>
      <c r="F1192" s="413"/>
      <c r="G1192" s="413"/>
      <c r="H1192" s="413"/>
      <c r="I1192" s="413"/>
      <c r="J1192" s="413"/>
      <c r="K1192" s="413"/>
      <c r="L1192" s="413"/>
      <c r="M1192" s="413"/>
      <c r="N1192" s="413"/>
      <c r="O1192" s="413"/>
      <c r="P1192" s="414"/>
    </row>
    <row r="1193" spans="2:16">
      <c r="B1193" s="86"/>
      <c r="C1193" s="415"/>
      <c r="D1193" s="415"/>
      <c r="E1193" s="415"/>
      <c r="F1193" s="415"/>
      <c r="G1193" s="180"/>
      <c r="P1193" s="64"/>
    </row>
    <row r="1194" spans="2:16">
      <c r="B1194" s="86"/>
      <c r="C1194" s="192"/>
      <c r="D1194" s="190"/>
      <c r="E1194" s="192"/>
      <c r="F1194" s="190"/>
      <c r="G1194" s="180"/>
      <c r="P1194" s="64"/>
    </row>
    <row r="1195" spans="2:16">
      <c r="B1195" s="86"/>
      <c r="C1195" s="73"/>
      <c r="D1195" s="74"/>
      <c r="E1195" s="73"/>
      <c r="F1195" s="74"/>
      <c r="P1195" s="64"/>
    </row>
    <row r="1196" spans="2:16" ht="14.4" thickBot="1">
      <c r="B1196" s="63"/>
      <c r="P1196" s="64"/>
    </row>
    <row r="1197" spans="2:16">
      <c r="B1197" s="63"/>
      <c r="C1197" s="416"/>
      <c r="D1197" s="417"/>
      <c r="E1197" s="422"/>
      <c r="F1197" s="422"/>
      <c r="G1197" s="422"/>
      <c r="H1197" s="422"/>
      <c r="I1197" s="422"/>
      <c r="J1197" s="422"/>
      <c r="K1197" s="423"/>
      <c r="L1197" s="424"/>
      <c r="M1197" s="425"/>
      <c r="N1197" s="425"/>
      <c r="O1197" s="426"/>
      <c r="P1197" s="64"/>
    </row>
    <row r="1198" spans="2:16">
      <c r="B1198" s="63"/>
      <c r="C1198" s="418"/>
      <c r="D1198" s="419"/>
      <c r="E1198" s="430" t="s">
        <v>59</v>
      </c>
      <c r="F1198" s="430"/>
      <c r="G1198" s="430"/>
      <c r="H1198" s="430"/>
      <c r="I1198" s="430"/>
      <c r="J1198" s="430"/>
      <c r="K1198" s="431"/>
      <c r="L1198" s="427"/>
      <c r="M1198" s="428"/>
      <c r="N1198" s="428"/>
      <c r="O1198" s="429"/>
      <c r="P1198" s="64"/>
    </row>
    <row r="1199" spans="2:16">
      <c r="B1199" s="63"/>
      <c r="C1199" s="418"/>
      <c r="D1199" s="419"/>
      <c r="E1199" s="432"/>
      <c r="F1199" s="432"/>
      <c r="G1199" s="432"/>
      <c r="H1199" s="432"/>
      <c r="I1199" s="432"/>
      <c r="J1199" s="432"/>
      <c r="K1199" s="433"/>
      <c r="L1199" s="434" t="s">
        <v>19</v>
      </c>
      <c r="M1199" s="436"/>
      <c r="N1199" s="437"/>
      <c r="O1199" s="438"/>
      <c r="P1199" s="64"/>
    </row>
    <row r="1200" spans="2:16">
      <c r="B1200" s="63"/>
      <c r="C1200" s="418"/>
      <c r="D1200" s="419"/>
      <c r="E1200" s="430"/>
      <c r="F1200" s="430"/>
      <c r="G1200" s="430"/>
      <c r="H1200" s="430"/>
      <c r="I1200" s="430"/>
      <c r="J1200" s="430"/>
      <c r="K1200" s="431"/>
      <c r="L1200" s="435"/>
      <c r="M1200" s="439"/>
      <c r="N1200" s="440"/>
      <c r="O1200" s="441"/>
      <c r="P1200" s="64"/>
    </row>
    <row r="1201" spans="2:16">
      <c r="B1201" s="63"/>
      <c r="C1201" s="418"/>
      <c r="D1201" s="419"/>
      <c r="E1201" s="442"/>
      <c r="F1201" s="442"/>
      <c r="G1201" s="442"/>
      <c r="H1201" s="442"/>
      <c r="I1201" s="442"/>
      <c r="J1201" s="442"/>
      <c r="K1201" s="443"/>
      <c r="L1201" s="434" t="s">
        <v>20</v>
      </c>
      <c r="M1201" s="434">
        <v>16</v>
      </c>
      <c r="N1201" s="434" t="s">
        <v>21</v>
      </c>
      <c r="O1201" s="445">
        <v>38</v>
      </c>
      <c r="P1201" s="64"/>
    </row>
    <row r="1202" spans="2:16">
      <c r="B1202" s="63"/>
      <c r="C1202" s="418"/>
      <c r="D1202" s="419"/>
      <c r="E1202" s="442"/>
      <c r="F1202" s="442"/>
      <c r="G1202" s="442"/>
      <c r="H1202" s="442"/>
      <c r="I1202" s="442"/>
      <c r="J1202" s="442"/>
      <c r="K1202" s="443"/>
      <c r="L1202" s="444"/>
      <c r="M1202" s="444"/>
      <c r="N1202" s="444"/>
      <c r="O1202" s="446"/>
      <c r="P1202" s="64"/>
    </row>
    <row r="1203" spans="2:16">
      <c r="B1203" s="63"/>
      <c r="C1203" s="420"/>
      <c r="D1203" s="421"/>
      <c r="E1203" s="447" t="s">
        <v>22</v>
      </c>
      <c r="F1203" s="447"/>
      <c r="G1203" s="447"/>
      <c r="H1203" s="447"/>
      <c r="I1203" s="447"/>
      <c r="J1203" s="447"/>
      <c r="K1203" s="448"/>
      <c r="L1203" s="444"/>
      <c r="M1203" s="444"/>
      <c r="N1203" s="444"/>
      <c r="O1203" s="446"/>
      <c r="P1203" s="64"/>
    </row>
    <row r="1204" spans="2:16" ht="14.4" thickBot="1">
      <c r="B1204" s="63"/>
      <c r="C1204" s="60"/>
      <c r="D1204" s="59"/>
      <c r="E1204" s="59"/>
      <c r="F1204" s="59"/>
      <c r="G1204" s="59"/>
      <c r="H1204" s="59"/>
      <c r="I1204" s="59"/>
      <c r="J1204" s="59"/>
      <c r="K1204" s="59"/>
      <c r="L1204" s="59"/>
      <c r="M1204" s="58"/>
      <c r="N1204" s="58"/>
      <c r="O1204" s="57"/>
      <c r="P1204" s="64"/>
    </row>
    <row r="1205" spans="2:16">
      <c r="B1205" s="63"/>
      <c r="C1205" s="56"/>
      <c r="D1205" s="55"/>
      <c r="E1205" s="55"/>
      <c r="F1205" s="55"/>
      <c r="G1205" s="55"/>
      <c r="H1205" s="55"/>
      <c r="I1205" s="55"/>
      <c r="J1205" s="55"/>
      <c r="K1205" s="55"/>
      <c r="L1205" s="54" t="s">
        <v>23</v>
      </c>
      <c r="M1205" s="53" t="s">
        <v>24</v>
      </c>
      <c r="N1205" s="53" t="s">
        <v>25</v>
      </c>
      <c r="O1205" s="52" t="s">
        <v>26</v>
      </c>
      <c r="P1205" s="64"/>
    </row>
    <row r="1206" spans="2:16">
      <c r="B1206" s="63"/>
      <c r="C1206" s="20"/>
      <c r="D1206" s="199"/>
      <c r="E1206" s="199"/>
      <c r="F1206" s="199"/>
      <c r="G1206" s="199"/>
      <c r="H1206" s="199"/>
      <c r="I1206" s="199"/>
      <c r="J1206" s="199"/>
      <c r="K1206" s="199"/>
      <c r="L1206" s="66"/>
      <c r="M1206" s="51">
        <v>29</v>
      </c>
      <c r="N1206" s="51">
        <v>7</v>
      </c>
      <c r="O1206" s="50">
        <v>2026</v>
      </c>
      <c r="P1206" s="64"/>
    </row>
    <row r="1207" spans="2:16">
      <c r="B1207" s="63"/>
      <c r="C1207" s="49"/>
      <c r="D1207" s="48"/>
      <c r="E1207" s="48"/>
      <c r="F1207" s="48"/>
      <c r="G1207" s="48"/>
      <c r="H1207" s="48"/>
      <c r="I1207" s="48"/>
      <c r="J1207" s="48"/>
      <c r="K1207" s="48"/>
      <c r="L1207" s="48"/>
      <c r="M1207" s="48"/>
      <c r="N1207" s="48"/>
      <c r="O1207" s="47"/>
      <c r="P1207" s="64"/>
    </row>
    <row r="1208" spans="2:16" ht="14.4" thickBot="1">
      <c r="B1208" s="63"/>
      <c r="C1208" s="197"/>
      <c r="D1208" s="198"/>
      <c r="E1208" s="198"/>
      <c r="F1208" s="198"/>
      <c r="G1208" s="198"/>
      <c r="H1208" s="198"/>
      <c r="I1208" s="198"/>
      <c r="J1208" s="198"/>
      <c r="K1208" s="198"/>
      <c r="L1208" s="198"/>
      <c r="M1208" s="198"/>
      <c r="N1208" s="198"/>
      <c r="O1208" s="46"/>
      <c r="P1208" s="64"/>
    </row>
    <row r="1209" spans="2:16" ht="14.4" thickBot="1">
      <c r="B1209" s="63"/>
      <c r="C1209" s="25"/>
      <c r="D1209" s="24"/>
      <c r="E1209" s="24"/>
      <c r="F1209" s="24"/>
      <c r="G1209" s="24"/>
      <c r="H1209" s="24"/>
      <c r="K1209" s="24"/>
      <c r="L1209" s="24"/>
      <c r="M1209" s="24"/>
      <c r="N1209" s="24"/>
      <c r="O1209" s="23"/>
      <c r="P1209" s="64"/>
    </row>
    <row r="1210" spans="2:16">
      <c r="B1210" s="63"/>
      <c r="C1210" s="387" t="s">
        <v>27</v>
      </c>
      <c r="D1210" s="388"/>
      <c r="E1210" s="388"/>
      <c r="F1210" s="388"/>
      <c r="G1210" s="388"/>
      <c r="H1210" s="388"/>
      <c r="I1210" s="388"/>
      <c r="J1210" s="388"/>
      <c r="K1210" s="388"/>
      <c r="L1210" s="388"/>
      <c r="M1210" s="388"/>
      <c r="N1210" s="388"/>
      <c r="O1210" s="389"/>
      <c r="P1210" s="64"/>
    </row>
    <row r="1211" spans="2:16" ht="14.4" thickBot="1">
      <c r="B1211" s="63"/>
      <c r="C1211" s="18"/>
      <c r="O1211" s="17"/>
      <c r="P1211" s="64"/>
    </row>
    <row r="1212" spans="2:16">
      <c r="B1212" s="63"/>
      <c r="C1212" s="87" t="s">
        <v>28</v>
      </c>
      <c r="D1212" s="390" t="s">
        <v>29</v>
      </c>
      <c r="E1212" s="391"/>
      <c r="F1212" s="391"/>
      <c r="G1212" s="391"/>
      <c r="H1212" s="391"/>
      <c r="I1212" s="391"/>
      <c r="J1212" s="391"/>
      <c r="K1212" s="391"/>
      <c r="L1212" s="392"/>
      <c r="M1212" s="393" t="s">
        <v>30</v>
      </c>
      <c r="N1212" s="394"/>
      <c r="O1212" s="87" t="s">
        <v>6</v>
      </c>
      <c r="P1212" s="64"/>
    </row>
    <row r="1213" spans="2:16" ht="14.4" thickBot="1">
      <c r="B1213" s="63"/>
      <c r="C1213" s="254">
        <f>+'PRESUPUESTO OFICIAL (Entidad)'!D37</f>
        <v>5.03</v>
      </c>
      <c r="D1213" s="395" t="str">
        <f>+'PRESUPUESTO OFICIAL (Entidad)'!E37</f>
        <v xml:space="preserve">Punto Sanitario PVC 4” </v>
      </c>
      <c r="E1213" s="396"/>
      <c r="F1213" s="396"/>
      <c r="G1213" s="396"/>
      <c r="H1213" s="396"/>
      <c r="I1213" s="396"/>
      <c r="J1213" s="396"/>
      <c r="K1213" s="396"/>
      <c r="L1213" s="397"/>
      <c r="M1213" s="395" t="str">
        <f>+'PRESUPUESTO OFICIAL (Entidad)'!F37</f>
        <v>UND</v>
      </c>
      <c r="N1213" s="397"/>
      <c r="O1213" s="89">
        <f>+'PRESUPUESTO OFICIAL (Entidad)'!G37</f>
        <v>2</v>
      </c>
      <c r="P1213" s="64"/>
    </row>
    <row r="1214" spans="2:16">
      <c r="B1214" s="63"/>
      <c r="C1214" s="352" t="s">
        <v>31</v>
      </c>
      <c r="D1214" s="353"/>
      <c r="E1214" s="353"/>
      <c r="F1214" s="353"/>
      <c r="G1214" s="353"/>
      <c r="H1214" s="353"/>
      <c r="I1214" s="353"/>
      <c r="J1214" s="353"/>
      <c r="K1214" s="353"/>
      <c r="L1214" s="353"/>
      <c r="M1214" s="353"/>
      <c r="N1214" s="353"/>
      <c r="O1214" s="354"/>
      <c r="P1214" s="64"/>
    </row>
    <row r="1215" spans="2:16">
      <c r="B1215" s="63"/>
      <c r="C1215" s="355"/>
      <c r="D1215" s="356"/>
      <c r="E1215" s="356"/>
      <c r="F1215" s="356"/>
      <c r="G1215" s="356"/>
      <c r="H1215" s="356"/>
      <c r="I1215" s="356"/>
      <c r="J1215" s="356"/>
      <c r="K1215" s="356"/>
      <c r="L1215" s="356"/>
      <c r="M1215" s="356"/>
      <c r="N1215" s="356"/>
      <c r="O1215" s="357"/>
      <c r="P1215" s="64"/>
    </row>
    <row r="1216" spans="2:16" ht="14.4" thickBot="1">
      <c r="B1216" s="63"/>
      <c r="C1216" s="358"/>
      <c r="D1216" s="359"/>
      <c r="E1216" s="359"/>
      <c r="F1216" s="359"/>
      <c r="G1216" s="359"/>
      <c r="H1216" s="359"/>
      <c r="I1216" s="359"/>
      <c r="J1216" s="359"/>
      <c r="K1216" s="359"/>
      <c r="L1216" s="359"/>
      <c r="M1216" s="359"/>
      <c r="N1216" s="359"/>
      <c r="O1216" s="360"/>
      <c r="P1216" s="64"/>
    </row>
    <row r="1217" spans="2:16">
      <c r="B1217" s="63"/>
      <c r="C1217" s="373" t="s">
        <v>29</v>
      </c>
      <c r="D1217" s="398"/>
      <c r="E1217" s="398"/>
      <c r="F1217" s="398"/>
      <c r="G1217" s="399"/>
      <c r="H1217" s="382" t="s">
        <v>32</v>
      </c>
      <c r="I1217" s="398"/>
      <c r="J1217" s="400" t="s">
        <v>33</v>
      </c>
      <c r="K1217" s="401"/>
      <c r="L1217" s="91" t="s">
        <v>34</v>
      </c>
      <c r="M1217" s="382" t="s">
        <v>35</v>
      </c>
      <c r="N1217" s="381"/>
      <c r="O1217" s="92" t="s">
        <v>36</v>
      </c>
      <c r="P1217" s="64"/>
    </row>
    <row r="1218" spans="2:16">
      <c r="B1218" s="63"/>
      <c r="C1218" s="377" t="s">
        <v>63</v>
      </c>
      <c r="D1218" s="378"/>
      <c r="E1218" s="378"/>
      <c r="F1218" s="378"/>
      <c r="G1218" s="402"/>
      <c r="H1218" s="403"/>
      <c r="I1218" s="402"/>
      <c r="J1218" s="404" t="s">
        <v>64</v>
      </c>
      <c r="K1218" s="405"/>
      <c r="L1218" s="104">
        <f>+O1248</f>
        <v>753</v>
      </c>
      <c r="M1218" s="406">
        <v>0.1</v>
      </c>
      <c r="N1218" s="407"/>
      <c r="O1218" s="105">
        <f>+ROUND(L1218*M1218,0)</f>
        <v>75</v>
      </c>
      <c r="P1218" s="64"/>
    </row>
    <row r="1219" spans="2:16">
      <c r="B1219" s="63"/>
      <c r="C1219" s="32"/>
      <c r="D1219" s="19"/>
      <c r="E1219" s="19"/>
      <c r="F1219" s="19"/>
      <c r="G1219" s="44"/>
      <c r="H1219" s="45"/>
      <c r="I1219" s="44"/>
      <c r="J1219" s="404"/>
      <c r="K1219" s="405"/>
      <c r="L1219" s="104"/>
      <c r="M1219" s="367"/>
      <c r="N1219" s="368"/>
      <c r="O1219" s="105"/>
      <c r="P1219" s="64"/>
    </row>
    <row r="1220" spans="2:16" ht="14.4" thickBot="1">
      <c r="B1220" s="63"/>
      <c r="C1220" s="369"/>
      <c r="D1220" s="370"/>
      <c r="E1220" s="370"/>
      <c r="F1220" s="370"/>
      <c r="G1220" s="408"/>
      <c r="H1220" s="409"/>
      <c r="I1220" s="408"/>
      <c r="J1220" s="409"/>
      <c r="K1220" s="408"/>
      <c r="L1220" s="43"/>
      <c r="M1220" s="410"/>
      <c r="N1220" s="411"/>
      <c r="O1220" s="125"/>
      <c r="P1220" s="64"/>
    </row>
    <row r="1221" spans="2:16" ht="14.4" thickBot="1">
      <c r="B1221" s="63"/>
      <c r="C1221" s="338" t="s">
        <v>37</v>
      </c>
      <c r="D1221" s="339"/>
      <c r="E1221" s="339"/>
      <c r="F1221" s="339"/>
      <c r="G1221" s="339"/>
      <c r="H1221" s="339"/>
      <c r="I1221" s="339"/>
      <c r="J1221" s="339"/>
      <c r="K1221" s="339"/>
      <c r="L1221" s="339"/>
      <c r="M1221" s="339"/>
      <c r="N1221" s="340"/>
      <c r="O1221" s="106">
        <f>SUM(O1218:O1220)</f>
        <v>75</v>
      </c>
      <c r="P1221" s="64"/>
    </row>
    <row r="1222" spans="2:16">
      <c r="B1222" s="63"/>
      <c r="C1222" s="352" t="s">
        <v>38</v>
      </c>
      <c r="D1222" s="353"/>
      <c r="E1222" s="353"/>
      <c r="F1222" s="353"/>
      <c r="G1222" s="353"/>
      <c r="H1222" s="353"/>
      <c r="I1222" s="353"/>
      <c r="J1222" s="353"/>
      <c r="K1222" s="353"/>
      <c r="L1222" s="353"/>
      <c r="M1222" s="353"/>
      <c r="N1222" s="353"/>
      <c r="O1222" s="354"/>
      <c r="P1222" s="64"/>
    </row>
    <row r="1223" spans="2:16">
      <c r="B1223" s="63"/>
      <c r="C1223" s="355"/>
      <c r="D1223" s="356"/>
      <c r="E1223" s="356"/>
      <c r="F1223" s="356"/>
      <c r="G1223" s="356"/>
      <c r="H1223" s="356"/>
      <c r="I1223" s="356"/>
      <c r="J1223" s="356"/>
      <c r="K1223" s="356"/>
      <c r="L1223" s="356"/>
      <c r="M1223" s="356"/>
      <c r="N1223" s="356"/>
      <c r="O1223" s="357"/>
      <c r="P1223" s="64"/>
    </row>
    <row r="1224" spans="2:16" ht="14.4" thickBot="1">
      <c r="B1224" s="63"/>
      <c r="C1224" s="358"/>
      <c r="D1224" s="359"/>
      <c r="E1224" s="359"/>
      <c r="F1224" s="359"/>
      <c r="G1224" s="359"/>
      <c r="H1224" s="359"/>
      <c r="I1224" s="359"/>
      <c r="J1224" s="359"/>
      <c r="K1224" s="359"/>
      <c r="L1224" s="359"/>
      <c r="M1224" s="359"/>
      <c r="N1224" s="359"/>
      <c r="O1224" s="360"/>
      <c r="P1224" s="64"/>
    </row>
    <row r="1225" spans="2:16">
      <c r="B1225" s="63"/>
      <c r="C1225" s="373" t="s">
        <v>29</v>
      </c>
      <c r="D1225" s="374"/>
      <c r="E1225" s="374"/>
      <c r="F1225" s="374"/>
      <c r="G1225" s="374"/>
      <c r="H1225" s="374"/>
      <c r="I1225" s="374"/>
      <c r="J1225" s="381"/>
      <c r="K1225" s="196" t="s">
        <v>30</v>
      </c>
      <c r="L1225" s="91" t="s">
        <v>6</v>
      </c>
      <c r="M1225" s="382" t="s">
        <v>39</v>
      </c>
      <c r="N1225" s="381"/>
      <c r="O1225" s="92" t="s">
        <v>36</v>
      </c>
      <c r="P1225" s="64"/>
    </row>
    <row r="1226" spans="2:16">
      <c r="B1226" s="63"/>
      <c r="C1226" s="205" t="s">
        <v>186</v>
      </c>
      <c r="D1226" s="206"/>
      <c r="E1226" s="206"/>
      <c r="F1226" s="206"/>
      <c r="G1226" s="206"/>
      <c r="H1226" s="206"/>
      <c r="I1226" s="206"/>
      <c r="J1226" s="213"/>
      <c r="K1226" s="241" t="s">
        <v>177</v>
      </c>
      <c r="L1226" s="242">
        <v>2.1000000000000001E-2</v>
      </c>
      <c r="M1226" s="449">
        <v>94253.95</v>
      </c>
      <c r="N1226" s="450"/>
      <c r="O1226" s="105">
        <f>+ROUND(M1226*L1226,2)</f>
        <v>1979.33</v>
      </c>
      <c r="P1226" s="64"/>
    </row>
    <row r="1227" spans="2:16">
      <c r="B1227" s="63"/>
      <c r="C1227" s="32" t="s">
        <v>187</v>
      </c>
      <c r="D1227" s="122"/>
      <c r="E1227" s="122"/>
      <c r="F1227" s="122"/>
      <c r="G1227" s="122"/>
      <c r="H1227" s="122"/>
      <c r="I1227" s="122"/>
      <c r="J1227" s="123"/>
      <c r="K1227" s="241" t="s">
        <v>177</v>
      </c>
      <c r="L1227" s="242">
        <v>2.1000000000000001E-2</v>
      </c>
      <c r="M1227" s="449">
        <v>45446.1</v>
      </c>
      <c r="N1227" s="450"/>
      <c r="O1227" s="105">
        <f t="shared" ref="O1227:O1231" si="6">+ROUND(M1227*L1227,2)</f>
        <v>954.37</v>
      </c>
      <c r="P1227" s="64"/>
    </row>
    <row r="1228" spans="2:16">
      <c r="B1228" s="63"/>
      <c r="C1228" s="32" t="s">
        <v>194</v>
      </c>
      <c r="D1228" s="122"/>
      <c r="E1228" s="122"/>
      <c r="F1228" s="122"/>
      <c r="G1228" s="122"/>
      <c r="H1228" s="122"/>
      <c r="I1228" s="122"/>
      <c r="J1228" s="123"/>
      <c r="K1228" s="241" t="s">
        <v>189</v>
      </c>
      <c r="L1228" s="242">
        <v>0.1</v>
      </c>
      <c r="M1228" s="449">
        <v>20000</v>
      </c>
      <c r="N1228" s="450"/>
      <c r="O1228" s="105">
        <f t="shared" si="6"/>
        <v>2000</v>
      </c>
      <c r="P1228" s="64"/>
    </row>
    <row r="1229" spans="2:16">
      <c r="B1229" s="63"/>
      <c r="C1229" s="32" t="s">
        <v>192</v>
      </c>
      <c r="D1229" s="122"/>
      <c r="E1229" s="122"/>
      <c r="F1229" s="122"/>
      <c r="G1229" s="122"/>
      <c r="H1229" s="122"/>
      <c r="I1229" s="122"/>
      <c r="J1229" s="123"/>
      <c r="K1229" s="241" t="s">
        <v>177</v>
      </c>
      <c r="L1229" s="242">
        <v>0.21000000000000005</v>
      </c>
      <c r="M1229" s="449">
        <v>20000</v>
      </c>
      <c r="N1229" s="450"/>
      <c r="O1229" s="105">
        <f t="shared" si="6"/>
        <v>4200</v>
      </c>
      <c r="P1229" s="64"/>
    </row>
    <row r="1230" spans="2:16">
      <c r="B1230" s="63"/>
      <c r="C1230" s="32" t="s">
        <v>193</v>
      </c>
      <c r="D1230" s="122"/>
      <c r="E1230" s="122"/>
      <c r="F1230" s="122"/>
      <c r="G1230" s="122"/>
      <c r="H1230" s="122"/>
      <c r="I1230" s="122"/>
      <c r="J1230" s="123"/>
      <c r="K1230" s="241" t="s">
        <v>177</v>
      </c>
      <c r="L1230" s="242">
        <v>0.21000000000000005</v>
      </c>
      <c r="M1230" s="449">
        <v>10000</v>
      </c>
      <c r="N1230" s="450"/>
      <c r="O1230" s="105">
        <f t="shared" si="6"/>
        <v>2100</v>
      </c>
      <c r="P1230" s="64"/>
    </row>
    <row r="1231" spans="2:16" ht="14.4" thickBot="1">
      <c r="B1231" s="63"/>
      <c r="C1231" s="32" t="s">
        <v>190</v>
      </c>
      <c r="D1231" s="122"/>
      <c r="E1231" s="122"/>
      <c r="F1231" s="122"/>
      <c r="G1231" s="122"/>
      <c r="H1231" s="122"/>
      <c r="I1231" s="122"/>
      <c r="J1231" s="123"/>
      <c r="K1231" s="241" t="s">
        <v>177</v>
      </c>
      <c r="L1231" s="242">
        <v>0.21000000000000005</v>
      </c>
      <c r="M1231" s="449">
        <v>13000</v>
      </c>
      <c r="N1231" s="450"/>
      <c r="O1231" s="105">
        <f t="shared" si="6"/>
        <v>2730</v>
      </c>
      <c r="P1231" s="64"/>
    </row>
    <row r="1232" spans="2:16" ht="14.4" thickBot="1">
      <c r="B1232" s="63"/>
      <c r="C1232" s="338" t="s">
        <v>37</v>
      </c>
      <c r="D1232" s="339"/>
      <c r="E1232" s="339"/>
      <c r="F1232" s="339"/>
      <c r="G1232" s="339"/>
      <c r="H1232" s="339"/>
      <c r="I1232" s="339"/>
      <c r="J1232" s="339"/>
      <c r="K1232" s="339"/>
      <c r="L1232" s="339"/>
      <c r="M1232" s="339"/>
      <c r="N1232" s="340"/>
      <c r="O1232" s="109">
        <f>SUM(O1226:O1231)</f>
        <v>13963.7</v>
      </c>
      <c r="P1232" s="64"/>
    </row>
    <row r="1233" spans="2:16">
      <c r="B1233" s="63"/>
      <c r="C1233" s="352" t="s">
        <v>40</v>
      </c>
      <c r="D1233" s="353"/>
      <c r="E1233" s="353"/>
      <c r="F1233" s="353"/>
      <c r="G1233" s="353"/>
      <c r="H1233" s="353"/>
      <c r="I1233" s="353"/>
      <c r="J1233" s="353"/>
      <c r="K1233" s="353"/>
      <c r="L1233" s="353"/>
      <c r="M1233" s="353"/>
      <c r="N1233" s="353"/>
      <c r="O1233" s="354"/>
      <c r="P1233" s="64"/>
    </row>
    <row r="1234" spans="2:16">
      <c r="B1234" s="63"/>
      <c r="C1234" s="355"/>
      <c r="D1234" s="356"/>
      <c r="E1234" s="356"/>
      <c r="F1234" s="356"/>
      <c r="G1234" s="356"/>
      <c r="H1234" s="356"/>
      <c r="I1234" s="356"/>
      <c r="J1234" s="356"/>
      <c r="K1234" s="356"/>
      <c r="L1234" s="356"/>
      <c r="M1234" s="356"/>
      <c r="N1234" s="356"/>
      <c r="O1234" s="357"/>
      <c r="P1234" s="64"/>
    </row>
    <row r="1235" spans="2:16" ht="14.4" thickBot="1">
      <c r="B1235" s="63"/>
      <c r="C1235" s="358"/>
      <c r="D1235" s="359"/>
      <c r="E1235" s="359"/>
      <c r="F1235" s="359"/>
      <c r="G1235" s="359"/>
      <c r="H1235" s="359"/>
      <c r="I1235" s="359"/>
      <c r="J1235" s="359"/>
      <c r="K1235" s="359"/>
      <c r="L1235" s="359"/>
      <c r="M1235" s="359"/>
      <c r="N1235" s="359"/>
      <c r="O1235" s="360"/>
      <c r="P1235" s="64"/>
    </row>
    <row r="1236" spans="2:16">
      <c r="B1236" s="63"/>
      <c r="C1236" s="373" t="s">
        <v>41</v>
      </c>
      <c r="D1236" s="374"/>
      <c r="E1236" s="374"/>
      <c r="F1236" s="374"/>
      <c r="G1236" s="374"/>
      <c r="H1236" s="374"/>
      <c r="I1236" s="374"/>
      <c r="J1236" s="91" t="s">
        <v>42</v>
      </c>
      <c r="K1236" s="195" t="s">
        <v>43</v>
      </c>
      <c r="L1236" s="94" t="s">
        <v>44</v>
      </c>
      <c r="M1236" s="382" t="s">
        <v>45</v>
      </c>
      <c r="N1236" s="381"/>
      <c r="O1236" s="92" t="s">
        <v>36</v>
      </c>
      <c r="P1236" s="64"/>
    </row>
    <row r="1237" spans="2:16">
      <c r="B1237" s="63"/>
      <c r="C1237" s="377"/>
      <c r="D1237" s="378"/>
      <c r="E1237" s="378"/>
      <c r="F1237" s="378"/>
      <c r="G1237" s="378"/>
      <c r="H1237" s="378"/>
      <c r="I1237" s="378"/>
      <c r="J1237" s="41"/>
      <c r="K1237" s="42"/>
      <c r="L1237" s="41"/>
      <c r="M1237" s="453"/>
      <c r="N1237" s="454"/>
      <c r="O1237" s="105"/>
      <c r="P1237" s="64"/>
    </row>
    <row r="1238" spans="2:16" ht="14.4" thickBot="1">
      <c r="B1238" s="63"/>
      <c r="C1238" s="369"/>
      <c r="D1238" s="370"/>
      <c r="E1238" s="370"/>
      <c r="F1238" s="370"/>
      <c r="G1238" s="370"/>
      <c r="H1238" s="370"/>
      <c r="I1238" s="370"/>
      <c r="J1238" s="34"/>
      <c r="K1238" s="14"/>
      <c r="L1238" s="34"/>
      <c r="M1238" s="371"/>
      <c r="N1238" s="372"/>
      <c r="O1238" s="119"/>
      <c r="P1238" s="64"/>
    </row>
    <row r="1239" spans="2:16" ht="14.4" thickBot="1">
      <c r="B1239" s="63"/>
      <c r="C1239" s="338" t="s">
        <v>37</v>
      </c>
      <c r="D1239" s="339"/>
      <c r="E1239" s="339"/>
      <c r="F1239" s="339"/>
      <c r="G1239" s="339"/>
      <c r="H1239" s="339"/>
      <c r="I1239" s="339"/>
      <c r="J1239" s="339"/>
      <c r="K1239" s="339"/>
      <c r="L1239" s="339"/>
      <c r="M1239" s="339"/>
      <c r="N1239" s="340"/>
      <c r="O1239" s="106">
        <f>SUM(O1237:O1238)</f>
        <v>0</v>
      </c>
      <c r="P1239" s="64"/>
    </row>
    <row r="1240" spans="2:16">
      <c r="B1240" s="63"/>
      <c r="C1240" s="352" t="s">
        <v>46</v>
      </c>
      <c r="D1240" s="353"/>
      <c r="E1240" s="353"/>
      <c r="F1240" s="353"/>
      <c r="G1240" s="353"/>
      <c r="H1240" s="353"/>
      <c r="I1240" s="353"/>
      <c r="J1240" s="353"/>
      <c r="K1240" s="353"/>
      <c r="L1240" s="353"/>
      <c r="M1240" s="353"/>
      <c r="N1240" s="353"/>
      <c r="O1240" s="354"/>
      <c r="P1240" s="64"/>
    </row>
    <row r="1241" spans="2:16">
      <c r="B1241" s="63"/>
      <c r="C1241" s="355"/>
      <c r="D1241" s="356"/>
      <c r="E1241" s="356"/>
      <c r="F1241" s="356"/>
      <c r="G1241" s="356"/>
      <c r="H1241" s="356"/>
      <c r="I1241" s="356"/>
      <c r="J1241" s="356"/>
      <c r="K1241" s="356"/>
      <c r="L1241" s="356"/>
      <c r="M1241" s="356"/>
      <c r="N1241" s="356"/>
      <c r="O1241" s="357"/>
      <c r="P1241" s="64"/>
    </row>
    <row r="1242" spans="2:16" ht="14.4" thickBot="1">
      <c r="B1242" s="63"/>
      <c r="C1242" s="358"/>
      <c r="D1242" s="359"/>
      <c r="E1242" s="359"/>
      <c r="F1242" s="359"/>
      <c r="G1242" s="359"/>
      <c r="H1242" s="359"/>
      <c r="I1242" s="359"/>
      <c r="J1242" s="359"/>
      <c r="K1242" s="359"/>
      <c r="L1242" s="359"/>
      <c r="M1242" s="359"/>
      <c r="N1242" s="359"/>
      <c r="O1242" s="360"/>
      <c r="P1242" s="64"/>
    </row>
    <row r="1243" spans="2:16" ht="26.4" customHeight="1">
      <c r="B1243" s="63"/>
      <c r="C1243" s="361" t="s">
        <v>47</v>
      </c>
      <c r="D1243" s="362"/>
      <c r="E1243" s="362"/>
      <c r="F1243" s="362"/>
      <c r="G1243" s="362"/>
      <c r="H1243" s="362"/>
      <c r="I1243" s="362"/>
      <c r="J1243" s="111" t="s">
        <v>48</v>
      </c>
      <c r="K1243" s="112" t="s">
        <v>49</v>
      </c>
      <c r="L1243" s="113" t="s">
        <v>50</v>
      </c>
      <c r="M1243" s="363" t="s">
        <v>35</v>
      </c>
      <c r="N1243" s="364"/>
      <c r="O1243" s="114" t="s">
        <v>36</v>
      </c>
      <c r="P1243" s="64"/>
    </row>
    <row r="1244" spans="2:16">
      <c r="B1244" s="63"/>
      <c r="C1244" s="40" t="s">
        <v>69</v>
      </c>
      <c r="D1244" s="39"/>
      <c r="E1244" s="39"/>
      <c r="F1244" s="39"/>
      <c r="G1244" s="39"/>
      <c r="H1244" s="39"/>
      <c r="I1244" s="39"/>
      <c r="J1244" s="110">
        <v>209100</v>
      </c>
      <c r="K1244" s="115">
        <v>1.8</v>
      </c>
      <c r="L1244" s="116">
        <f>ROUND(K1244*J1244,2)</f>
        <v>376380</v>
      </c>
      <c r="M1244" s="365">
        <v>500</v>
      </c>
      <c r="N1244" s="366"/>
      <c r="O1244" s="117">
        <f>+ROUND(L1244/M1244,0)</f>
        <v>753</v>
      </c>
      <c r="P1244" s="64"/>
    </row>
    <row r="1245" spans="2:16">
      <c r="B1245" s="63"/>
      <c r="C1245" s="40"/>
      <c r="D1245" s="39"/>
      <c r="E1245" s="39"/>
      <c r="F1245" s="39"/>
      <c r="G1245" s="39"/>
      <c r="H1245" s="39"/>
      <c r="I1245" s="39"/>
      <c r="J1245" s="110"/>
      <c r="K1245" s="115"/>
      <c r="L1245" s="116"/>
      <c r="M1245" s="365"/>
      <c r="N1245" s="366"/>
      <c r="O1245" s="117"/>
      <c r="P1245" s="64"/>
    </row>
    <row r="1246" spans="2:16">
      <c r="B1246" s="63"/>
      <c r="C1246" s="40"/>
      <c r="D1246" s="39"/>
      <c r="E1246" s="39"/>
      <c r="F1246" s="39"/>
      <c r="G1246" s="39"/>
      <c r="H1246" s="39"/>
      <c r="I1246" s="39"/>
      <c r="J1246" s="38"/>
      <c r="K1246" s="37"/>
      <c r="L1246" s="36"/>
      <c r="M1246" s="367"/>
      <c r="N1246" s="368"/>
      <c r="O1246" s="35"/>
      <c r="P1246" s="64"/>
    </row>
    <row r="1247" spans="2:16" ht="14.4" thickBot="1">
      <c r="B1247" s="63"/>
      <c r="C1247" s="369"/>
      <c r="D1247" s="370"/>
      <c r="E1247" s="370"/>
      <c r="F1247" s="370"/>
      <c r="G1247" s="370"/>
      <c r="H1247" s="370"/>
      <c r="I1247" s="370"/>
      <c r="J1247" s="34"/>
      <c r="K1247" s="14"/>
      <c r="L1247" s="34"/>
      <c r="M1247" s="371"/>
      <c r="N1247" s="372"/>
      <c r="O1247" s="33"/>
      <c r="P1247" s="64"/>
    </row>
    <row r="1248" spans="2:16" ht="14.4" thickBot="1">
      <c r="B1248" s="63"/>
      <c r="C1248" s="338" t="s">
        <v>37</v>
      </c>
      <c r="D1248" s="339"/>
      <c r="E1248" s="339"/>
      <c r="F1248" s="339"/>
      <c r="G1248" s="339"/>
      <c r="H1248" s="339"/>
      <c r="I1248" s="339"/>
      <c r="J1248" s="339"/>
      <c r="K1248" s="339"/>
      <c r="L1248" s="339"/>
      <c r="M1248" s="339"/>
      <c r="N1248" s="340"/>
      <c r="O1248" s="109">
        <f>SUM(O1244:O1247)</f>
        <v>753</v>
      </c>
      <c r="P1248" s="64"/>
    </row>
    <row r="1249" spans="2:16" ht="14.4" thickBot="1">
      <c r="B1249" s="63"/>
      <c r="C1249" s="18"/>
      <c r="O1249" s="17"/>
      <c r="P1249" s="64"/>
    </row>
    <row r="1250" spans="2:16" ht="14.4" thickBot="1">
      <c r="B1250" s="63"/>
      <c r="C1250" s="341" t="s">
        <v>51</v>
      </c>
      <c r="D1250" s="342"/>
      <c r="E1250" s="342"/>
      <c r="F1250" s="342"/>
      <c r="G1250" s="342"/>
      <c r="H1250" s="342"/>
      <c r="I1250" s="342"/>
      <c r="J1250" s="342"/>
      <c r="K1250" s="342"/>
      <c r="L1250" s="342"/>
      <c r="M1250" s="342"/>
      <c r="N1250" s="343"/>
      <c r="O1250" s="118">
        <f>ROUND(O1248+O1239+O1232+O1221,2)</f>
        <v>14791.7</v>
      </c>
      <c r="P1250" s="64"/>
    </row>
    <row r="1251" spans="2:16">
      <c r="B1251" s="63"/>
      <c r="C1251" s="352" t="s">
        <v>52</v>
      </c>
      <c r="D1251" s="353"/>
      <c r="E1251" s="353"/>
      <c r="F1251" s="353"/>
      <c r="G1251" s="353"/>
      <c r="H1251" s="353"/>
      <c r="I1251" s="353"/>
      <c r="J1251" s="353"/>
      <c r="K1251" s="353"/>
      <c r="L1251" s="353"/>
      <c r="M1251" s="353"/>
      <c r="N1251" s="353"/>
      <c r="O1251" s="354"/>
      <c r="P1251" s="64"/>
    </row>
    <row r="1252" spans="2:16">
      <c r="B1252" s="63"/>
      <c r="C1252" s="355"/>
      <c r="D1252" s="356"/>
      <c r="E1252" s="356"/>
      <c r="F1252" s="356"/>
      <c r="G1252" s="356"/>
      <c r="H1252" s="356"/>
      <c r="I1252" s="356"/>
      <c r="J1252" s="356"/>
      <c r="K1252" s="356"/>
      <c r="L1252" s="356"/>
      <c r="M1252" s="356"/>
      <c r="N1252" s="356"/>
      <c r="O1252" s="357"/>
      <c r="P1252" s="64"/>
    </row>
    <row r="1253" spans="2:16" ht="14.4" thickBot="1">
      <c r="B1253" s="63"/>
      <c r="C1253" s="358"/>
      <c r="D1253" s="359"/>
      <c r="E1253" s="359"/>
      <c r="F1253" s="359"/>
      <c r="G1253" s="359"/>
      <c r="H1253" s="359"/>
      <c r="I1253" s="359"/>
      <c r="J1253" s="359"/>
      <c r="K1253" s="359"/>
      <c r="L1253" s="359"/>
      <c r="M1253" s="359"/>
      <c r="N1253" s="359"/>
      <c r="O1253" s="360"/>
      <c r="P1253" s="64"/>
    </row>
    <row r="1254" spans="2:16">
      <c r="B1254" s="63"/>
      <c r="C1254" s="373" t="s">
        <v>53</v>
      </c>
      <c r="D1254" s="374"/>
      <c r="E1254" s="374"/>
      <c r="F1254" s="374"/>
      <c r="G1254" s="374"/>
      <c r="H1254" s="374"/>
      <c r="I1254" s="374"/>
      <c r="J1254" s="195"/>
      <c r="K1254" s="200"/>
      <c r="L1254" s="95" t="s">
        <v>54</v>
      </c>
      <c r="M1254" s="375" t="s">
        <v>55</v>
      </c>
      <c r="N1254" s="376"/>
      <c r="O1254" s="97"/>
      <c r="P1254" s="64"/>
    </row>
    <row r="1255" spans="2:16">
      <c r="B1255" s="63"/>
      <c r="C1255" s="377" t="s">
        <v>12</v>
      </c>
      <c r="D1255" s="378"/>
      <c r="E1255" s="378"/>
      <c r="F1255" s="378"/>
      <c r="G1255" s="378"/>
      <c r="H1255" s="378"/>
      <c r="I1255" s="378"/>
      <c r="J1255" s="31"/>
      <c r="K1255" s="30"/>
      <c r="L1255" s="27">
        <v>0.28999999999999998</v>
      </c>
      <c r="M1255" s="348">
        <f>+ROUND(O1250*L1255,0)</f>
        <v>4290</v>
      </c>
      <c r="N1255" s="349"/>
      <c r="O1255" s="26"/>
      <c r="P1255" s="64"/>
    </row>
    <row r="1256" spans="2:16">
      <c r="B1256" s="63"/>
      <c r="C1256" s="32" t="s">
        <v>56</v>
      </c>
      <c r="D1256" s="19"/>
      <c r="E1256" s="19"/>
      <c r="F1256" s="19"/>
      <c r="G1256" s="19"/>
      <c r="H1256" s="19"/>
      <c r="I1256" s="19"/>
      <c r="J1256" s="31"/>
      <c r="K1256" s="30"/>
      <c r="L1256" s="27">
        <v>0.01</v>
      </c>
      <c r="M1256" s="348">
        <f>+ROUND(O1250*L1256,0)</f>
        <v>148</v>
      </c>
      <c r="N1256" s="349"/>
      <c r="O1256" s="26"/>
      <c r="P1256" s="64"/>
    </row>
    <row r="1257" spans="2:16" ht="14.4" thickBot="1">
      <c r="B1257" s="63"/>
      <c r="C1257" s="197" t="s">
        <v>57</v>
      </c>
      <c r="D1257" s="198"/>
      <c r="E1257" s="198"/>
      <c r="F1257" s="198"/>
      <c r="G1257" s="198"/>
      <c r="H1257" s="198"/>
      <c r="I1257" s="198"/>
      <c r="J1257" s="29"/>
      <c r="K1257" s="28"/>
      <c r="L1257" s="27">
        <v>0.05</v>
      </c>
      <c r="M1257" s="379">
        <f>+ROUND(O1250*L1257,0)</f>
        <v>740</v>
      </c>
      <c r="N1257" s="380"/>
      <c r="O1257" s="26"/>
      <c r="P1257" s="64"/>
    </row>
    <row r="1258" spans="2:16" ht="14.4" thickBot="1">
      <c r="B1258" s="63"/>
      <c r="C1258" s="338" t="s">
        <v>37</v>
      </c>
      <c r="D1258" s="339"/>
      <c r="E1258" s="339"/>
      <c r="F1258" s="339"/>
      <c r="G1258" s="339"/>
      <c r="H1258" s="339"/>
      <c r="I1258" s="339"/>
      <c r="J1258" s="339"/>
      <c r="K1258" s="339"/>
      <c r="L1258" s="339"/>
      <c r="M1258" s="339"/>
      <c r="N1258" s="340"/>
      <c r="O1258" s="106">
        <f>SUM(M1255:N1257)</f>
        <v>5178</v>
      </c>
      <c r="P1258" s="64"/>
    </row>
    <row r="1259" spans="2:16" ht="14.4" thickBot="1">
      <c r="B1259" s="63"/>
      <c r="C1259" s="18"/>
      <c r="O1259" s="17"/>
      <c r="P1259" s="64"/>
    </row>
    <row r="1260" spans="2:16" ht="14.4" thickBot="1">
      <c r="B1260" s="63"/>
      <c r="C1260" s="341" t="s">
        <v>58</v>
      </c>
      <c r="D1260" s="342"/>
      <c r="E1260" s="342"/>
      <c r="F1260" s="342"/>
      <c r="G1260" s="342"/>
      <c r="H1260" s="342"/>
      <c r="I1260" s="342"/>
      <c r="J1260" s="342"/>
      <c r="K1260" s="342"/>
      <c r="L1260" s="342"/>
      <c r="M1260" s="342"/>
      <c r="N1260" s="343"/>
      <c r="O1260" s="118">
        <f>+O1258+O1250</f>
        <v>19969.7</v>
      </c>
      <c r="P1260" s="64"/>
    </row>
    <row r="1261" spans="2:16">
      <c r="B1261" s="63"/>
      <c r="C1261" s="25"/>
      <c r="D1261" s="24"/>
      <c r="E1261" s="24"/>
      <c r="F1261" s="24"/>
      <c r="G1261" s="24"/>
      <c r="H1261" s="24"/>
      <c r="I1261" s="24"/>
      <c r="J1261" s="24"/>
      <c r="K1261" s="24"/>
      <c r="L1261" s="24"/>
      <c r="M1261" s="24"/>
      <c r="N1261" s="24"/>
      <c r="O1261" s="23"/>
      <c r="P1261" s="64"/>
    </row>
    <row r="1262" spans="2:16">
      <c r="B1262" s="63"/>
      <c r="C1262" s="18"/>
      <c r="O1262" s="17"/>
      <c r="P1262" s="64"/>
    </row>
    <row r="1263" spans="2:16">
      <c r="B1263" s="63"/>
      <c r="C1263" s="18"/>
      <c r="O1263" s="17"/>
      <c r="P1263" s="64"/>
    </row>
    <row r="1264" spans="2:16" ht="18">
      <c r="B1264" s="63"/>
      <c r="C1264" s="18"/>
      <c r="H1264" s="98" t="s">
        <v>60</v>
      </c>
      <c r="O1264" s="17"/>
      <c r="P1264" s="64"/>
    </row>
    <row r="1265" spans="2:16" ht="18">
      <c r="B1265" s="63"/>
      <c r="C1265" s="22"/>
      <c r="D1265" s="67"/>
      <c r="E1265" s="67"/>
      <c r="F1265" s="67"/>
      <c r="G1265" s="67"/>
      <c r="H1265" s="98"/>
      <c r="I1265" s="67"/>
      <c r="J1265" s="67"/>
      <c r="K1265" s="67"/>
      <c r="L1265" s="67"/>
      <c r="M1265" s="67"/>
      <c r="N1265" s="67"/>
      <c r="O1265" s="21"/>
      <c r="P1265" s="64"/>
    </row>
    <row r="1266" spans="2:16" ht="18">
      <c r="B1266" s="63"/>
      <c r="C1266" s="22"/>
      <c r="D1266" s="67"/>
      <c r="E1266" s="67"/>
      <c r="F1266" s="67"/>
      <c r="G1266" s="67"/>
      <c r="H1266" s="98"/>
      <c r="K1266" s="67"/>
      <c r="L1266" s="67"/>
      <c r="M1266" s="67"/>
      <c r="N1266" s="67"/>
      <c r="O1266" s="21"/>
      <c r="P1266" s="64"/>
    </row>
    <row r="1267" spans="2:16" ht="18">
      <c r="B1267" s="63"/>
      <c r="C1267" s="20"/>
      <c r="D1267" s="68"/>
      <c r="E1267" s="68"/>
      <c r="F1267" s="68"/>
      <c r="G1267" s="68"/>
      <c r="H1267" s="98" t="s">
        <v>61</v>
      </c>
      <c r="I1267" s="68"/>
      <c r="J1267" s="68"/>
      <c r="K1267" s="68"/>
      <c r="L1267" s="68"/>
      <c r="M1267" s="68"/>
      <c r="N1267" s="68"/>
      <c r="O1267" s="16"/>
      <c r="P1267" s="64"/>
    </row>
    <row r="1268" spans="2:16" ht="18">
      <c r="B1268" s="63"/>
      <c r="C1268" s="18"/>
      <c r="H1268" s="99" t="s">
        <v>72</v>
      </c>
      <c r="O1268" s="17"/>
      <c r="P1268" s="64"/>
    </row>
    <row r="1269" spans="2:16" ht="18">
      <c r="B1269" s="63"/>
      <c r="C1269" s="15"/>
      <c r="D1269" s="69"/>
      <c r="E1269" s="69"/>
      <c r="H1269" s="98" t="s">
        <v>62</v>
      </c>
      <c r="K1269" s="100"/>
      <c r="L1269" s="100"/>
      <c r="M1269" s="100"/>
      <c r="N1269" s="100"/>
      <c r="O1269" s="101"/>
      <c r="P1269" s="64"/>
    </row>
    <row r="1270" spans="2:16" ht="16.2" thickBot="1">
      <c r="B1270" s="63"/>
      <c r="C1270" s="344"/>
      <c r="D1270" s="345"/>
      <c r="E1270" s="345"/>
      <c r="F1270" s="14"/>
      <c r="G1270" s="14"/>
      <c r="H1270" s="14"/>
      <c r="I1270" s="14"/>
      <c r="J1270" s="14"/>
      <c r="K1270" s="102"/>
      <c r="L1270" s="102"/>
      <c r="M1270" s="102"/>
      <c r="N1270" s="102"/>
      <c r="O1270" s="103"/>
      <c r="P1270" s="64"/>
    </row>
    <row r="1271" spans="2:16" ht="14.4" thickBot="1">
      <c r="B1271" s="70"/>
      <c r="C1271" s="71"/>
      <c r="D1271" s="71"/>
      <c r="E1271" s="71"/>
      <c r="F1271" s="71"/>
      <c r="G1271" s="71"/>
      <c r="H1271" s="71"/>
      <c r="I1271" s="71"/>
      <c r="J1271" s="71"/>
      <c r="K1271" s="71"/>
      <c r="L1271" s="71"/>
      <c r="M1271" s="71"/>
      <c r="N1271" s="71"/>
      <c r="O1271" s="71"/>
      <c r="P1271" s="72"/>
    </row>
    <row r="1272" spans="2:16" ht="14.4" thickTop="1"/>
    <row r="1273" spans="2:16" ht="14.4" thickBot="1"/>
    <row r="1274" spans="2:16" ht="14.4" thickTop="1">
      <c r="B1274" s="412"/>
      <c r="C1274" s="413"/>
      <c r="D1274" s="413"/>
      <c r="E1274" s="413"/>
      <c r="F1274" s="413"/>
      <c r="G1274" s="413"/>
      <c r="H1274" s="413"/>
      <c r="I1274" s="413"/>
      <c r="J1274" s="413"/>
      <c r="K1274" s="413"/>
      <c r="L1274" s="413"/>
      <c r="M1274" s="413"/>
      <c r="N1274" s="413"/>
      <c r="O1274" s="413"/>
      <c r="P1274" s="414"/>
    </row>
    <row r="1275" spans="2:16">
      <c r="B1275" s="86"/>
      <c r="C1275" s="415"/>
      <c r="D1275" s="415"/>
      <c r="E1275" s="415"/>
      <c r="F1275" s="415"/>
      <c r="G1275" s="180"/>
      <c r="P1275" s="64"/>
    </row>
    <row r="1276" spans="2:16">
      <c r="B1276" s="86"/>
      <c r="C1276" s="192"/>
      <c r="D1276" s="190"/>
      <c r="E1276" s="192"/>
      <c r="F1276" s="190"/>
      <c r="G1276" s="180"/>
      <c r="P1276" s="64"/>
    </row>
    <row r="1277" spans="2:16">
      <c r="B1277" s="86"/>
      <c r="C1277" s="73"/>
      <c r="D1277" s="74"/>
      <c r="E1277" s="73"/>
      <c r="F1277" s="74"/>
      <c r="P1277" s="64"/>
    </row>
    <row r="1278" spans="2:16" ht="14.4" thickBot="1">
      <c r="B1278" s="63"/>
      <c r="P1278" s="64"/>
    </row>
    <row r="1279" spans="2:16">
      <c r="B1279" s="63"/>
      <c r="C1279" s="416"/>
      <c r="D1279" s="417"/>
      <c r="E1279" s="422"/>
      <c r="F1279" s="422"/>
      <c r="G1279" s="422"/>
      <c r="H1279" s="422"/>
      <c r="I1279" s="422"/>
      <c r="J1279" s="422"/>
      <c r="K1279" s="423"/>
      <c r="L1279" s="424"/>
      <c r="M1279" s="425"/>
      <c r="N1279" s="425"/>
      <c r="O1279" s="426"/>
      <c r="P1279" s="64"/>
    </row>
    <row r="1280" spans="2:16">
      <c r="B1280" s="63"/>
      <c r="C1280" s="418"/>
      <c r="D1280" s="419"/>
      <c r="E1280" s="430" t="s">
        <v>59</v>
      </c>
      <c r="F1280" s="430"/>
      <c r="G1280" s="430"/>
      <c r="H1280" s="430"/>
      <c r="I1280" s="430"/>
      <c r="J1280" s="430"/>
      <c r="K1280" s="431"/>
      <c r="L1280" s="427"/>
      <c r="M1280" s="428"/>
      <c r="N1280" s="428"/>
      <c r="O1280" s="429"/>
      <c r="P1280" s="64"/>
    </row>
    <row r="1281" spans="2:16">
      <c r="B1281" s="63"/>
      <c r="C1281" s="418"/>
      <c r="D1281" s="419"/>
      <c r="E1281" s="432"/>
      <c r="F1281" s="432"/>
      <c r="G1281" s="432"/>
      <c r="H1281" s="432"/>
      <c r="I1281" s="432"/>
      <c r="J1281" s="432"/>
      <c r="K1281" s="433"/>
      <c r="L1281" s="434" t="s">
        <v>19</v>
      </c>
      <c r="M1281" s="436"/>
      <c r="N1281" s="437"/>
      <c r="O1281" s="438"/>
      <c r="P1281" s="64"/>
    </row>
    <row r="1282" spans="2:16">
      <c r="B1282" s="63"/>
      <c r="C1282" s="418"/>
      <c r="D1282" s="419"/>
      <c r="E1282" s="430"/>
      <c r="F1282" s="430"/>
      <c r="G1282" s="430"/>
      <c r="H1282" s="430"/>
      <c r="I1282" s="430"/>
      <c r="J1282" s="430"/>
      <c r="K1282" s="431"/>
      <c r="L1282" s="435"/>
      <c r="M1282" s="439"/>
      <c r="N1282" s="440"/>
      <c r="O1282" s="441"/>
      <c r="P1282" s="64"/>
    </row>
    <row r="1283" spans="2:16">
      <c r="B1283" s="63"/>
      <c r="C1283" s="418"/>
      <c r="D1283" s="419"/>
      <c r="E1283" s="442"/>
      <c r="F1283" s="442"/>
      <c r="G1283" s="442"/>
      <c r="H1283" s="442"/>
      <c r="I1283" s="442"/>
      <c r="J1283" s="442"/>
      <c r="K1283" s="443"/>
      <c r="L1283" s="434" t="s">
        <v>20</v>
      </c>
      <c r="M1283" s="434">
        <v>17</v>
      </c>
      <c r="N1283" s="434" t="s">
        <v>21</v>
      </c>
      <c r="O1283" s="445">
        <v>38</v>
      </c>
      <c r="P1283" s="64"/>
    </row>
    <row r="1284" spans="2:16">
      <c r="B1284" s="63"/>
      <c r="C1284" s="418"/>
      <c r="D1284" s="419"/>
      <c r="E1284" s="442"/>
      <c r="F1284" s="442"/>
      <c r="G1284" s="442"/>
      <c r="H1284" s="442"/>
      <c r="I1284" s="442"/>
      <c r="J1284" s="442"/>
      <c r="K1284" s="443"/>
      <c r="L1284" s="444"/>
      <c r="M1284" s="444"/>
      <c r="N1284" s="444"/>
      <c r="O1284" s="446"/>
      <c r="P1284" s="64"/>
    </row>
    <row r="1285" spans="2:16">
      <c r="B1285" s="63"/>
      <c r="C1285" s="420"/>
      <c r="D1285" s="421"/>
      <c r="E1285" s="447" t="s">
        <v>22</v>
      </c>
      <c r="F1285" s="447"/>
      <c r="G1285" s="447"/>
      <c r="H1285" s="447"/>
      <c r="I1285" s="447"/>
      <c r="J1285" s="447"/>
      <c r="K1285" s="448"/>
      <c r="L1285" s="444"/>
      <c r="M1285" s="444"/>
      <c r="N1285" s="444"/>
      <c r="O1285" s="446"/>
      <c r="P1285" s="64"/>
    </row>
    <row r="1286" spans="2:16" ht="14.4" thickBot="1">
      <c r="B1286" s="63"/>
      <c r="C1286" s="60"/>
      <c r="D1286" s="59"/>
      <c r="E1286" s="59"/>
      <c r="F1286" s="59"/>
      <c r="G1286" s="59"/>
      <c r="H1286" s="59"/>
      <c r="I1286" s="59"/>
      <c r="J1286" s="59"/>
      <c r="K1286" s="59"/>
      <c r="L1286" s="59"/>
      <c r="M1286" s="58"/>
      <c r="N1286" s="58"/>
      <c r="O1286" s="57"/>
      <c r="P1286" s="64"/>
    </row>
    <row r="1287" spans="2:16">
      <c r="B1287" s="63"/>
      <c r="C1287" s="56"/>
      <c r="D1287" s="55"/>
      <c r="E1287" s="55"/>
      <c r="F1287" s="55"/>
      <c r="G1287" s="55"/>
      <c r="H1287" s="55"/>
      <c r="I1287" s="55"/>
      <c r="J1287" s="55"/>
      <c r="K1287" s="55"/>
      <c r="L1287" s="54" t="s">
        <v>23</v>
      </c>
      <c r="M1287" s="53" t="s">
        <v>24</v>
      </c>
      <c r="N1287" s="53" t="s">
        <v>25</v>
      </c>
      <c r="O1287" s="52" t="s">
        <v>26</v>
      </c>
      <c r="P1287" s="64"/>
    </row>
    <row r="1288" spans="2:16">
      <c r="B1288" s="63"/>
      <c r="C1288" s="20"/>
      <c r="D1288" s="199"/>
      <c r="E1288" s="199"/>
      <c r="F1288" s="199"/>
      <c r="G1288" s="199"/>
      <c r="H1288" s="199"/>
      <c r="I1288" s="199"/>
      <c r="J1288" s="199"/>
      <c r="K1288" s="199"/>
      <c r="L1288" s="66"/>
      <c r="M1288" s="51">
        <v>29</v>
      </c>
      <c r="N1288" s="51">
        <v>7</v>
      </c>
      <c r="O1288" s="50">
        <v>2026</v>
      </c>
      <c r="P1288" s="64"/>
    </row>
    <row r="1289" spans="2:16">
      <c r="B1289" s="63"/>
      <c r="C1289" s="49"/>
      <c r="D1289" s="48"/>
      <c r="E1289" s="48"/>
      <c r="F1289" s="48"/>
      <c r="G1289" s="48"/>
      <c r="H1289" s="48"/>
      <c r="I1289" s="48"/>
      <c r="J1289" s="48"/>
      <c r="K1289" s="48"/>
      <c r="L1289" s="48"/>
      <c r="M1289" s="48"/>
      <c r="N1289" s="48"/>
      <c r="O1289" s="47"/>
      <c r="P1289" s="64"/>
    </row>
    <row r="1290" spans="2:16" ht="14.4" thickBot="1">
      <c r="B1290" s="63"/>
      <c r="C1290" s="197"/>
      <c r="D1290" s="198"/>
      <c r="E1290" s="198"/>
      <c r="F1290" s="198"/>
      <c r="G1290" s="198"/>
      <c r="H1290" s="198"/>
      <c r="I1290" s="198"/>
      <c r="J1290" s="198"/>
      <c r="K1290" s="198"/>
      <c r="L1290" s="198"/>
      <c r="M1290" s="198"/>
      <c r="N1290" s="198"/>
      <c r="O1290" s="46"/>
      <c r="P1290" s="64"/>
    </row>
    <row r="1291" spans="2:16" ht="14.4" thickBot="1">
      <c r="B1291" s="63"/>
      <c r="C1291" s="25"/>
      <c r="D1291" s="24"/>
      <c r="E1291" s="24"/>
      <c r="F1291" s="24"/>
      <c r="G1291" s="24"/>
      <c r="H1291" s="24"/>
      <c r="K1291" s="24"/>
      <c r="L1291" s="24"/>
      <c r="M1291" s="24"/>
      <c r="N1291" s="24"/>
      <c r="O1291" s="23"/>
      <c r="P1291" s="64"/>
    </row>
    <row r="1292" spans="2:16">
      <c r="B1292" s="63"/>
      <c r="C1292" s="387" t="s">
        <v>27</v>
      </c>
      <c r="D1292" s="388"/>
      <c r="E1292" s="388"/>
      <c r="F1292" s="388"/>
      <c r="G1292" s="388"/>
      <c r="H1292" s="388"/>
      <c r="I1292" s="388"/>
      <c r="J1292" s="388"/>
      <c r="K1292" s="388"/>
      <c r="L1292" s="388"/>
      <c r="M1292" s="388"/>
      <c r="N1292" s="388"/>
      <c r="O1292" s="389"/>
      <c r="P1292" s="64"/>
    </row>
    <row r="1293" spans="2:16" ht="14.4" thickBot="1">
      <c r="B1293" s="63"/>
      <c r="C1293" s="18"/>
      <c r="O1293" s="17"/>
      <c r="P1293" s="64"/>
    </row>
    <row r="1294" spans="2:16">
      <c r="B1294" s="63"/>
      <c r="C1294" s="87" t="s">
        <v>28</v>
      </c>
      <c r="D1294" s="390" t="s">
        <v>29</v>
      </c>
      <c r="E1294" s="391"/>
      <c r="F1294" s="391"/>
      <c r="G1294" s="391"/>
      <c r="H1294" s="391"/>
      <c r="I1294" s="391"/>
      <c r="J1294" s="391"/>
      <c r="K1294" s="391"/>
      <c r="L1294" s="392"/>
      <c r="M1294" s="393" t="s">
        <v>30</v>
      </c>
      <c r="N1294" s="394"/>
      <c r="O1294" s="87" t="s">
        <v>6</v>
      </c>
      <c r="P1294" s="64"/>
    </row>
    <row r="1295" spans="2:16" ht="14.4" thickBot="1">
      <c r="B1295" s="63"/>
      <c r="C1295" s="254">
        <f>+'PRESUPUESTO OFICIAL (Entidad)'!D38</f>
        <v>5.04</v>
      </c>
      <c r="D1295" s="395" t="str">
        <f>+'PRESUPUESTO OFICIAL (Entidad)'!E38</f>
        <v>Caja de aguas negras 70x70</v>
      </c>
      <c r="E1295" s="396"/>
      <c r="F1295" s="396"/>
      <c r="G1295" s="396"/>
      <c r="H1295" s="396"/>
      <c r="I1295" s="396"/>
      <c r="J1295" s="396"/>
      <c r="K1295" s="396"/>
      <c r="L1295" s="397"/>
      <c r="M1295" s="395" t="str">
        <f>+'PRESUPUESTO OFICIAL (Entidad)'!F38</f>
        <v>UND</v>
      </c>
      <c r="N1295" s="397"/>
      <c r="O1295" s="89">
        <f>+'PRESUPUESTO OFICIAL (Entidad)'!G38</f>
        <v>1</v>
      </c>
      <c r="P1295" s="64"/>
    </row>
    <row r="1296" spans="2:16">
      <c r="B1296" s="63"/>
      <c r="C1296" s="352" t="s">
        <v>31</v>
      </c>
      <c r="D1296" s="353"/>
      <c r="E1296" s="353"/>
      <c r="F1296" s="353"/>
      <c r="G1296" s="353"/>
      <c r="H1296" s="353"/>
      <c r="I1296" s="353"/>
      <c r="J1296" s="353"/>
      <c r="K1296" s="353"/>
      <c r="L1296" s="353"/>
      <c r="M1296" s="353"/>
      <c r="N1296" s="353"/>
      <c r="O1296" s="354"/>
      <c r="P1296" s="64"/>
    </row>
    <row r="1297" spans="2:16">
      <c r="B1297" s="63"/>
      <c r="C1297" s="355"/>
      <c r="D1297" s="356"/>
      <c r="E1297" s="356"/>
      <c r="F1297" s="356"/>
      <c r="G1297" s="356"/>
      <c r="H1297" s="356"/>
      <c r="I1297" s="356"/>
      <c r="J1297" s="356"/>
      <c r="K1297" s="356"/>
      <c r="L1297" s="356"/>
      <c r="M1297" s="356"/>
      <c r="N1297" s="356"/>
      <c r="O1297" s="357"/>
      <c r="P1297" s="64"/>
    </row>
    <row r="1298" spans="2:16" ht="14.4" thickBot="1">
      <c r="B1298" s="63"/>
      <c r="C1298" s="358"/>
      <c r="D1298" s="359"/>
      <c r="E1298" s="359"/>
      <c r="F1298" s="359"/>
      <c r="G1298" s="359"/>
      <c r="H1298" s="359"/>
      <c r="I1298" s="359"/>
      <c r="J1298" s="359"/>
      <c r="K1298" s="359"/>
      <c r="L1298" s="359"/>
      <c r="M1298" s="359"/>
      <c r="N1298" s="359"/>
      <c r="O1298" s="360"/>
      <c r="P1298" s="64"/>
    </row>
    <row r="1299" spans="2:16">
      <c r="B1299" s="63"/>
      <c r="C1299" s="373" t="s">
        <v>29</v>
      </c>
      <c r="D1299" s="398"/>
      <c r="E1299" s="398"/>
      <c r="F1299" s="398"/>
      <c r="G1299" s="399"/>
      <c r="H1299" s="382" t="s">
        <v>32</v>
      </c>
      <c r="I1299" s="398"/>
      <c r="J1299" s="400" t="s">
        <v>33</v>
      </c>
      <c r="K1299" s="401"/>
      <c r="L1299" s="91" t="s">
        <v>34</v>
      </c>
      <c r="M1299" s="382" t="s">
        <v>35</v>
      </c>
      <c r="N1299" s="381"/>
      <c r="O1299" s="92" t="s">
        <v>36</v>
      </c>
      <c r="P1299" s="64"/>
    </row>
    <row r="1300" spans="2:16">
      <c r="B1300" s="63"/>
      <c r="C1300" s="377" t="s">
        <v>63</v>
      </c>
      <c r="D1300" s="378"/>
      <c r="E1300" s="378"/>
      <c r="F1300" s="378"/>
      <c r="G1300" s="402"/>
      <c r="H1300" s="403"/>
      <c r="I1300" s="402"/>
      <c r="J1300" s="404" t="s">
        <v>64</v>
      </c>
      <c r="K1300" s="405"/>
      <c r="L1300" s="104">
        <f>+O1330</f>
        <v>64800</v>
      </c>
      <c r="M1300" s="406">
        <v>0.1</v>
      </c>
      <c r="N1300" s="407"/>
      <c r="O1300" s="105">
        <f>+ROUND(L1300*M1300,0)</f>
        <v>6480</v>
      </c>
      <c r="P1300" s="64"/>
    </row>
    <row r="1301" spans="2:16">
      <c r="B1301" s="63"/>
      <c r="C1301" s="32"/>
      <c r="D1301" s="19"/>
      <c r="E1301" s="19"/>
      <c r="F1301" s="19"/>
      <c r="G1301" s="44"/>
      <c r="H1301" s="45"/>
      <c r="I1301" s="44"/>
      <c r="J1301" s="404"/>
      <c r="K1301" s="405"/>
      <c r="L1301" s="104"/>
      <c r="M1301" s="367"/>
      <c r="N1301" s="368"/>
      <c r="O1301" s="105"/>
      <c r="P1301" s="64"/>
    </row>
    <row r="1302" spans="2:16" ht="14.4" thickBot="1">
      <c r="B1302" s="63"/>
      <c r="C1302" s="369"/>
      <c r="D1302" s="370"/>
      <c r="E1302" s="370"/>
      <c r="F1302" s="370"/>
      <c r="G1302" s="408"/>
      <c r="H1302" s="409"/>
      <c r="I1302" s="408"/>
      <c r="J1302" s="409"/>
      <c r="K1302" s="408"/>
      <c r="L1302" s="43"/>
      <c r="M1302" s="410"/>
      <c r="N1302" s="411"/>
      <c r="O1302" s="125"/>
      <c r="P1302" s="64"/>
    </row>
    <row r="1303" spans="2:16" ht="14.4" thickBot="1">
      <c r="B1303" s="63"/>
      <c r="C1303" s="338" t="s">
        <v>37</v>
      </c>
      <c r="D1303" s="339"/>
      <c r="E1303" s="339"/>
      <c r="F1303" s="339"/>
      <c r="G1303" s="339"/>
      <c r="H1303" s="339"/>
      <c r="I1303" s="339"/>
      <c r="J1303" s="339"/>
      <c r="K1303" s="339"/>
      <c r="L1303" s="339"/>
      <c r="M1303" s="339"/>
      <c r="N1303" s="340"/>
      <c r="O1303" s="106">
        <f>SUM(O1300:O1302)</f>
        <v>6480</v>
      </c>
      <c r="P1303" s="64"/>
    </row>
    <row r="1304" spans="2:16">
      <c r="B1304" s="63"/>
      <c r="C1304" s="352" t="s">
        <v>38</v>
      </c>
      <c r="D1304" s="353"/>
      <c r="E1304" s="353"/>
      <c r="F1304" s="353"/>
      <c r="G1304" s="353"/>
      <c r="H1304" s="353"/>
      <c r="I1304" s="353"/>
      <c r="J1304" s="353"/>
      <c r="K1304" s="353"/>
      <c r="L1304" s="353"/>
      <c r="M1304" s="353"/>
      <c r="N1304" s="353"/>
      <c r="O1304" s="354"/>
      <c r="P1304" s="64"/>
    </row>
    <row r="1305" spans="2:16">
      <c r="B1305" s="63"/>
      <c r="C1305" s="355"/>
      <c r="D1305" s="356"/>
      <c r="E1305" s="356"/>
      <c r="F1305" s="356"/>
      <c r="G1305" s="356"/>
      <c r="H1305" s="356"/>
      <c r="I1305" s="356"/>
      <c r="J1305" s="356"/>
      <c r="K1305" s="356"/>
      <c r="L1305" s="356"/>
      <c r="M1305" s="356"/>
      <c r="N1305" s="356"/>
      <c r="O1305" s="357"/>
      <c r="P1305" s="64"/>
    </row>
    <row r="1306" spans="2:16" ht="14.4" thickBot="1">
      <c r="B1306" s="63"/>
      <c r="C1306" s="358"/>
      <c r="D1306" s="359"/>
      <c r="E1306" s="359"/>
      <c r="F1306" s="359"/>
      <c r="G1306" s="359"/>
      <c r="H1306" s="359"/>
      <c r="I1306" s="359"/>
      <c r="J1306" s="359"/>
      <c r="K1306" s="359"/>
      <c r="L1306" s="359"/>
      <c r="M1306" s="359"/>
      <c r="N1306" s="359"/>
      <c r="O1306" s="360"/>
      <c r="P1306" s="64"/>
    </row>
    <row r="1307" spans="2:16">
      <c r="B1307" s="63"/>
      <c r="C1307" s="373" t="s">
        <v>29</v>
      </c>
      <c r="D1307" s="374"/>
      <c r="E1307" s="374"/>
      <c r="F1307" s="374"/>
      <c r="G1307" s="374"/>
      <c r="H1307" s="374"/>
      <c r="I1307" s="374"/>
      <c r="J1307" s="381"/>
      <c r="K1307" s="196" t="s">
        <v>30</v>
      </c>
      <c r="L1307" s="91" t="s">
        <v>6</v>
      </c>
      <c r="M1307" s="382" t="s">
        <v>39</v>
      </c>
      <c r="N1307" s="381"/>
      <c r="O1307" s="92" t="s">
        <v>36</v>
      </c>
      <c r="P1307" s="64"/>
    </row>
    <row r="1308" spans="2:16">
      <c r="B1308" s="63"/>
      <c r="C1308" s="32" t="s">
        <v>195</v>
      </c>
      <c r="D1308" s="122"/>
      <c r="E1308" s="122"/>
      <c r="F1308" s="122"/>
      <c r="G1308" s="122"/>
      <c r="H1308" s="122"/>
      <c r="I1308" s="122"/>
      <c r="J1308" s="123"/>
      <c r="K1308" s="126" t="s">
        <v>198</v>
      </c>
      <c r="L1308" s="120">
        <v>72</v>
      </c>
      <c r="M1308" s="348">
        <v>1254.8156279999998</v>
      </c>
      <c r="N1308" s="349"/>
      <c r="O1308" s="105">
        <f>+M1308*L1308</f>
        <v>90346.725215999992</v>
      </c>
      <c r="P1308" s="64"/>
    </row>
    <row r="1309" spans="2:16">
      <c r="B1309" s="63"/>
      <c r="C1309" s="32" t="s">
        <v>196</v>
      </c>
      <c r="D1309" s="122"/>
      <c r="E1309" s="122"/>
      <c r="F1309" s="122"/>
      <c r="G1309" s="122"/>
      <c r="H1309" s="122"/>
      <c r="I1309" s="122"/>
      <c r="J1309" s="123"/>
      <c r="K1309" s="126" t="s">
        <v>113</v>
      </c>
      <c r="L1309" s="120">
        <v>0.1</v>
      </c>
      <c r="M1309" s="348">
        <v>425985</v>
      </c>
      <c r="N1309" s="349"/>
      <c r="O1309" s="105">
        <f t="shared" ref="O1309:O1313" si="7">+M1309*L1309</f>
        <v>42598.5</v>
      </c>
      <c r="P1309" s="64"/>
    </row>
    <row r="1310" spans="2:16">
      <c r="B1310" s="63"/>
      <c r="C1310" s="32" t="s">
        <v>166</v>
      </c>
      <c r="D1310" s="122"/>
      <c r="E1310" s="122"/>
      <c r="F1310" s="122"/>
      <c r="G1310" s="122"/>
      <c r="H1310" s="122"/>
      <c r="I1310" s="122"/>
      <c r="J1310" s="123"/>
      <c r="K1310" s="126" t="s">
        <v>113</v>
      </c>
      <c r="L1310" s="120">
        <v>0.12045</v>
      </c>
      <c r="M1310" s="348">
        <v>530564</v>
      </c>
      <c r="N1310" s="349"/>
      <c r="O1310" s="105">
        <f t="shared" si="7"/>
        <v>63906.433799999999</v>
      </c>
      <c r="P1310" s="64"/>
    </row>
    <row r="1311" spans="2:16">
      <c r="B1311" s="63"/>
      <c r="C1311" s="32" t="s">
        <v>197</v>
      </c>
      <c r="D1311" s="122"/>
      <c r="E1311" s="122"/>
      <c r="F1311" s="122"/>
      <c r="G1311" s="122"/>
      <c r="H1311" s="122"/>
      <c r="I1311" s="122"/>
      <c r="J1311" s="123"/>
      <c r="K1311" s="126" t="s">
        <v>89</v>
      </c>
      <c r="L1311" s="120">
        <v>4.4776499999999997</v>
      </c>
      <c r="M1311" s="348">
        <v>3500</v>
      </c>
      <c r="N1311" s="349"/>
      <c r="O1311" s="105">
        <f t="shared" si="7"/>
        <v>15671.775</v>
      </c>
      <c r="P1311" s="64"/>
    </row>
    <row r="1312" spans="2:16">
      <c r="B1312" s="63"/>
      <c r="C1312" s="32" t="s">
        <v>169</v>
      </c>
      <c r="D1312" s="122"/>
      <c r="E1312" s="122"/>
      <c r="F1312" s="122"/>
      <c r="G1312" s="122"/>
      <c r="H1312" s="122"/>
      <c r="I1312" s="122"/>
      <c r="J1312" s="123"/>
      <c r="K1312" s="126" t="s">
        <v>89</v>
      </c>
      <c r="L1312" s="120">
        <v>0.09</v>
      </c>
      <c r="M1312" s="348">
        <v>3450</v>
      </c>
      <c r="N1312" s="349"/>
      <c r="O1312" s="105">
        <f t="shared" si="7"/>
        <v>310.5</v>
      </c>
      <c r="P1312" s="64"/>
    </row>
    <row r="1313" spans="2:16" ht="14.4" thickBot="1">
      <c r="B1313" s="63"/>
      <c r="C1313" s="238" t="s">
        <v>170</v>
      </c>
      <c r="D1313" s="239"/>
      <c r="E1313" s="239"/>
      <c r="F1313" s="239"/>
      <c r="G1313" s="239"/>
      <c r="H1313" s="239"/>
      <c r="I1313" s="239"/>
      <c r="J1313" s="240"/>
      <c r="K1313" s="107" t="s">
        <v>173</v>
      </c>
      <c r="L1313" s="108">
        <v>0.04</v>
      </c>
      <c r="M1313" s="451">
        <v>2777</v>
      </c>
      <c r="N1313" s="452"/>
      <c r="O1313" s="105">
        <f t="shared" si="7"/>
        <v>111.08</v>
      </c>
      <c r="P1313" s="64"/>
    </row>
    <row r="1314" spans="2:16" ht="14.4" thickBot="1">
      <c r="B1314" s="63"/>
      <c r="C1314" s="338" t="s">
        <v>37</v>
      </c>
      <c r="D1314" s="339"/>
      <c r="E1314" s="339"/>
      <c r="F1314" s="339"/>
      <c r="G1314" s="339"/>
      <c r="H1314" s="339"/>
      <c r="I1314" s="339"/>
      <c r="J1314" s="339"/>
      <c r="K1314" s="339"/>
      <c r="L1314" s="339"/>
      <c r="M1314" s="339"/>
      <c r="N1314" s="340"/>
      <c r="O1314" s="109">
        <f>SUM(O1308:O1313)</f>
        <v>212945.01401599997</v>
      </c>
      <c r="P1314" s="64"/>
    </row>
    <row r="1315" spans="2:16">
      <c r="B1315" s="63"/>
      <c r="C1315" s="352" t="s">
        <v>40</v>
      </c>
      <c r="D1315" s="353"/>
      <c r="E1315" s="353"/>
      <c r="F1315" s="353"/>
      <c r="G1315" s="353"/>
      <c r="H1315" s="353"/>
      <c r="I1315" s="353"/>
      <c r="J1315" s="353"/>
      <c r="K1315" s="353"/>
      <c r="L1315" s="353"/>
      <c r="M1315" s="353"/>
      <c r="N1315" s="353"/>
      <c r="O1315" s="354"/>
      <c r="P1315" s="64"/>
    </row>
    <row r="1316" spans="2:16">
      <c r="B1316" s="63"/>
      <c r="C1316" s="355"/>
      <c r="D1316" s="356"/>
      <c r="E1316" s="356"/>
      <c r="F1316" s="356"/>
      <c r="G1316" s="356"/>
      <c r="H1316" s="356"/>
      <c r="I1316" s="356"/>
      <c r="J1316" s="356"/>
      <c r="K1316" s="356"/>
      <c r="L1316" s="356"/>
      <c r="M1316" s="356"/>
      <c r="N1316" s="356"/>
      <c r="O1316" s="357"/>
      <c r="P1316" s="64"/>
    </row>
    <row r="1317" spans="2:16" ht="14.4" thickBot="1">
      <c r="B1317" s="63"/>
      <c r="C1317" s="358"/>
      <c r="D1317" s="359"/>
      <c r="E1317" s="359"/>
      <c r="F1317" s="359"/>
      <c r="G1317" s="359"/>
      <c r="H1317" s="359"/>
      <c r="I1317" s="359"/>
      <c r="J1317" s="359"/>
      <c r="K1317" s="359"/>
      <c r="L1317" s="359"/>
      <c r="M1317" s="359"/>
      <c r="N1317" s="359"/>
      <c r="O1317" s="360"/>
      <c r="P1317" s="64"/>
    </row>
    <row r="1318" spans="2:16">
      <c r="B1318" s="63"/>
      <c r="C1318" s="373" t="s">
        <v>41</v>
      </c>
      <c r="D1318" s="374"/>
      <c r="E1318" s="374"/>
      <c r="F1318" s="374"/>
      <c r="G1318" s="374"/>
      <c r="H1318" s="374"/>
      <c r="I1318" s="374"/>
      <c r="J1318" s="91" t="s">
        <v>42</v>
      </c>
      <c r="K1318" s="195" t="s">
        <v>43</v>
      </c>
      <c r="L1318" s="94" t="s">
        <v>44</v>
      </c>
      <c r="M1318" s="382" t="s">
        <v>45</v>
      </c>
      <c r="N1318" s="381"/>
      <c r="O1318" s="92" t="s">
        <v>36</v>
      </c>
      <c r="P1318" s="64"/>
    </row>
    <row r="1319" spans="2:16">
      <c r="B1319" s="63"/>
      <c r="C1319" s="377"/>
      <c r="D1319" s="378"/>
      <c r="E1319" s="378"/>
      <c r="F1319" s="378"/>
      <c r="G1319" s="378"/>
      <c r="H1319" s="378"/>
      <c r="I1319" s="378"/>
      <c r="J1319" s="41"/>
      <c r="K1319" s="42"/>
      <c r="L1319" s="41"/>
      <c r="M1319" s="453"/>
      <c r="N1319" s="454"/>
      <c r="O1319" s="105"/>
      <c r="P1319" s="64"/>
    </row>
    <row r="1320" spans="2:16" ht="14.4" thickBot="1">
      <c r="B1320" s="63"/>
      <c r="C1320" s="369"/>
      <c r="D1320" s="370"/>
      <c r="E1320" s="370"/>
      <c r="F1320" s="370"/>
      <c r="G1320" s="370"/>
      <c r="H1320" s="370"/>
      <c r="I1320" s="370"/>
      <c r="J1320" s="34"/>
      <c r="K1320" s="14"/>
      <c r="L1320" s="34"/>
      <c r="M1320" s="371"/>
      <c r="N1320" s="372"/>
      <c r="O1320" s="119"/>
      <c r="P1320" s="64"/>
    </row>
    <row r="1321" spans="2:16" ht="14.4" thickBot="1">
      <c r="B1321" s="63"/>
      <c r="C1321" s="338" t="s">
        <v>37</v>
      </c>
      <c r="D1321" s="339"/>
      <c r="E1321" s="339"/>
      <c r="F1321" s="339"/>
      <c r="G1321" s="339"/>
      <c r="H1321" s="339"/>
      <c r="I1321" s="339"/>
      <c r="J1321" s="339"/>
      <c r="K1321" s="339"/>
      <c r="L1321" s="339"/>
      <c r="M1321" s="339"/>
      <c r="N1321" s="340"/>
      <c r="O1321" s="106">
        <f>SUM(O1319:O1320)</f>
        <v>0</v>
      </c>
      <c r="P1321" s="64"/>
    </row>
    <row r="1322" spans="2:16">
      <c r="B1322" s="63"/>
      <c r="C1322" s="352" t="s">
        <v>46</v>
      </c>
      <c r="D1322" s="353"/>
      <c r="E1322" s="353"/>
      <c r="F1322" s="353"/>
      <c r="G1322" s="353"/>
      <c r="H1322" s="353"/>
      <c r="I1322" s="353"/>
      <c r="J1322" s="353"/>
      <c r="K1322" s="353"/>
      <c r="L1322" s="353"/>
      <c r="M1322" s="353"/>
      <c r="N1322" s="353"/>
      <c r="O1322" s="354"/>
      <c r="P1322" s="64"/>
    </row>
    <row r="1323" spans="2:16">
      <c r="B1323" s="63"/>
      <c r="C1323" s="355"/>
      <c r="D1323" s="356"/>
      <c r="E1323" s="356"/>
      <c r="F1323" s="356"/>
      <c r="G1323" s="356"/>
      <c r="H1323" s="356"/>
      <c r="I1323" s="356"/>
      <c r="J1323" s="356"/>
      <c r="K1323" s="356"/>
      <c r="L1323" s="356"/>
      <c r="M1323" s="356"/>
      <c r="N1323" s="356"/>
      <c r="O1323" s="357"/>
      <c r="P1323" s="64"/>
    </row>
    <row r="1324" spans="2:16" ht="14.4" thickBot="1">
      <c r="B1324" s="63"/>
      <c r="C1324" s="358"/>
      <c r="D1324" s="359"/>
      <c r="E1324" s="359"/>
      <c r="F1324" s="359"/>
      <c r="G1324" s="359"/>
      <c r="H1324" s="359"/>
      <c r="I1324" s="359"/>
      <c r="J1324" s="359"/>
      <c r="K1324" s="359"/>
      <c r="L1324" s="359"/>
      <c r="M1324" s="359"/>
      <c r="N1324" s="359"/>
      <c r="O1324" s="360"/>
      <c r="P1324" s="64"/>
    </row>
    <row r="1325" spans="2:16" ht="24.6" customHeight="1">
      <c r="B1325" s="63"/>
      <c r="C1325" s="361" t="s">
        <v>47</v>
      </c>
      <c r="D1325" s="362"/>
      <c r="E1325" s="362"/>
      <c r="F1325" s="362"/>
      <c r="G1325" s="362"/>
      <c r="H1325" s="362"/>
      <c r="I1325" s="362"/>
      <c r="J1325" s="111" t="s">
        <v>48</v>
      </c>
      <c r="K1325" s="112" t="s">
        <v>49</v>
      </c>
      <c r="L1325" s="113" t="s">
        <v>50</v>
      </c>
      <c r="M1325" s="363" t="s">
        <v>35</v>
      </c>
      <c r="N1325" s="364"/>
      <c r="O1325" s="114" t="s">
        <v>36</v>
      </c>
      <c r="P1325" s="64"/>
    </row>
    <row r="1326" spans="2:16">
      <c r="B1326" s="63"/>
      <c r="C1326" s="40" t="s">
        <v>69</v>
      </c>
      <c r="D1326" s="39"/>
      <c r="E1326" s="39"/>
      <c r="F1326" s="39"/>
      <c r="G1326" s="39"/>
      <c r="H1326" s="39"/>
      <c r="I1326" s="39"/>
      <c r="J1326" s="110">
        <v>180000</v>
      </c>
      <c r="K1326" s="115">
        <v>1.8</v>
      </c>
      <c r="L1326" s="116">
        <f>ROUND(K1326*J1326,2)</f>
        <v>324000</v>
      </c>
      <c r="M1326" s="365">
        <v>5</v>
      </c>
      <c r="N1326" s="366"/>
      <c r="O1326" s="117">
        <f>+ROUND(L1326/M1326,0)</f>
        <v>64800</v>
      </c>
      <c r="P1326" s="64"/>
    </row>
    <row r="1327" spans="2:16">
      <c r="B1327" s="63"/>
      <c r="C1327" s="40"/>
      <c r="D1327" s="39"/>
      <c r="E1327" s="39"/>
      <c r="F1327" s="39"/>
      <c r="G1327" s="39"/>
      <c r="H1327" s="39"/>
      <c r="I1327" s="39"/>
      <c r="J1327" s="110"/>
      <c r="K1327" s="115"/>
      <c r="L1327" s="116"/>
      <c r="M1327" s="365"/>
      <c r="N1327" s="366"/>
      <c r="O1327" s="117"/>
      <c r="P1327" s="64"/>
    </row>
    <row r="1328" spans="2:16">
      <c r="B1328" s="63"/>
      <c r="C1328" s="40"/>
      <c r="D1328" s="39"/>
      <c r="E1328" s="39"/>
      <c r="F1328" s="39"/>
      <c r="G1328" s="39"/>
      <c r="H1328" s="39"/>
      <c r="I1328" s="39"/>
      <c r="J1328" s="38"/>
      <c r="K1328" s="37"/>
      <c r="L1328" s="36"/>
      <c r="M1328" s="367"/>
      <c r="N1328" s="368"/>
      <c r="O1328" s="35"/>
      <c r="P1328" s="64"/>
    </row>
    <row r="1329" spans="2:16" ht="14.4" thickBot="1">
      <c r="B1329" s="63"/>
      <c r="C1329" s="369"/>
      <c r="D1329" s="370"/>
      <c r="E1329" s="370"/>
      <c r="F1329" s="370"/>
      <c r="G1329" s="370"/>
      <c r="H1329" s="370"/>
      <c r="I1329" s="370"/>
      <c r="J1329" s="34"/>
      <c r="K1329" s="14"/>
      <c r="L1329" s="34"/>
      <c r="M1329" s="371"/>
      <c r="N1329" s="372"/>
      <c r="O1329" s="33"/>
      <c r="P1329" s="64"/>
    </row>
    <row r="1330" spans="2:16" ht="14.4" thickBot="1">
      <c r="B1330" s="63"/>
      <c r="C1330" s="338" t="s">
        <v>37</v>
      </c>
      <c r="D1330" s="339"/>
      <c r="E1330" s="339"/>
      <c r="F1330" s="339"/>
      <c r="G1330" s="339"/>
      <c r="H1330" s="339"/>
      <c r="I1330" s="339"/>
      <c r="J1330" s="339"/>
      <c r="K1330" s="339"/>
      <c r="L1330" s="339"/>
      <c r="M1330" s="339"/>
      <c r="N1330" s="340"/>
      <c r="O1330" s="109">
        <f>SUM(O1326:O1329)</f>
        <v>64800</v>
      </c>
      <c r="P1330" s="64"/>
    </row>
    <row r="1331" spans="2:16" ht="14.4" thickBot="1">
      <c r="B1331" s="63"/>
      <c r="C1331" s="18"/>
      <c r="O1331" s="17"/>
      <c r="P1331" s="64"/>
    </row>
    <row r="1332" spans="2:16" ht="14.4" thickBot="1">
      <c r="B1332" s="63"/>
      <c r="C1332" s="341" t="s">
        <v>51</v>
      </c>
      <c r="D1332" s="342"/>
      <c r="E1332" s="342"/>
      <c r="F1332" s="342"/>
      <c r="G1332" s="342"/>
      <c r="H1332" s="342"/>
      <c r="I1332" s="342"/>
      <c r="J1332" s="342"/>
      <c r="K1332" s="342"/>
      <c r="L1332" s="342"/>
      <c r="M1332" s="342"/>
      <c r="N1332" s="343"/>
      <c r="O1332" s="118">
        <f>ROUND(O1330+O1321+O1314+O1303,2)</f>
        <v>284225.01</v>
      </c>
      <c r="P1332" s="64"/>
    </row>
    <row r="1333" spans="2:16">
      <c r="B1333" s="63"/>
      <c r="C1333" s="352" t="s">
        <v>52</v>
      </c>
      <c r="D1333" s="353"/>
      <c r="E1333" s="353"/>
      <c r="F1333" s="353"/>
      <c r="G1333" s="353"/>
      <c r="H1333" s="353"/>
      <c r="I1333" s="353"/>
      <c r="J1333" s="353"/>
      <c r="K1333" s="353"/>
      <c r="L1333" s="353"/>
      <c r="M1333" s="353"/>
      <c r="N1333" s="353"/>
      <c r="O1333" s="354"/>
      <c r="P1333" s="64"/>
    </row>
    <row r="1334" spans="2:16">
      <c r="B1334" s="63"/>
      <c r="C1334" s="355"/>
      <c r="D1334" s="356"/>
      <c r="E1334" s="356"/>
      <c r="F1334" s="356"/>
      <c r="G1334" s="356"/>
      <c r="H1334" s="356"/>
      <c r="I1334" s="356"/>
      <c r="J1334" s="356"/>
      <c r="K1334" s="356"/>
      <c r="L1334" s="356"/>
      <c r="M1334" s="356"/>
      <c r="N1334" s="356"/>
      <c r="O1334" s="357"/>
      <c r="P1334" s="64"/>
    </row>
    <row r="1335" spans="2:16" ht="14.4" thickBot="1">
      <c r="B1335" s="63"/>
      <c r="C1335" s="358"/>
      <c r="D1335" s="359"/>
      <c r="E1335" s="359"/>
      <c r="F1335" s="359"/>
      <c r="G1335" s="359"/>
      <c r="H1335" s="359"/>
      <c r="I1335" s="359"/>
      <c r="J1335" s="359"/>
      <c r="K1335" s="359"/>
      <c r="L1335" s="359"/>
      <c r="M1335" s="359"/>
      <c r="N1335" s="359"/>
      <c r="O1335" s="360"/>
      <c r="P1335" s="64"/>
    </row>
    <row r="1336" spans="2:16">
      <c r="B1336" s="63"/>
      <c r="C1336" s="373" t="s">
        <v>53</v>
      </c>
      <c r="D1336" s="374"/>
      <c r="E1336" s="374"/>
      <c r="F1336" s="374"/>
      <c r="G1336" s="374"/>
      <c r="H1336" s="374"/>
      <c r="I1336" s="374"/>
      <c r="J1336" s="195"/>
      <c r="K1336" s="200"/>
      <c r="L1336" s="95" t="s">
        <v>54</v>
      </c>
      <c r="M1336" s="375" t="s">
        <v>55</v>
      </c>
      <c r="N1336" s="376"/>
      <c r="O1336" s="97"/>
      <c r="P1336" s="64"/>
    </row>
    <row r="1337" spans="2:16">
      <c r="B1337" s="63"/>
      <c r="C1337" s="377" t="s">
        <v>12</v>
      </c>
      <c r="D1337" s="378"/>
      <c r="E1337" s="378"/>
      <c r="F1337" s="378"/>
      <c r="G1337" s="378"/>
      <c r="H1337" s="378"/>
      <c r="I1337" s="378"/>
      <c r="J1337" s="31"/>
      <c r="K1337" s="30"/>
      <c r="L1337" s="27">
        <v>0.28999999999999998</v>
      </c>
      <c r="M1337" s="348">
        <f>+ROUND(O1332*L1337,0)</f>
        <v>82425</v>
      </c>
      <c r="N1337" s="349"/>
      <c r="O1337" s="26"/>
      <c r="P1337" s="64"/>
    </row>
    <row r="1338" spans="2:16">
      <c r="B1338" s="63"/>
      <c r="C1338" s="32" t="s">
        <v>56</v>
      </c>
      <c r="D1338" s="19"/>
      <c r="E1338" s="19"/>
      <c r="F1338" s="19"/>
      <c r="G1338" s="19"/>
      <c r="H1338" s="19"/>
      <c r="I1338" s="19"/>
      <c r="J1338" s="31"/>
      <c r="K1338" s="30"/>
      <c r="L1338" s="27">
        <v>0.01</v>
      </c>
      <c r="M1338" s="348">
        <f>+ROUND(O1332*L1338,0)</f>
        <v>2842</v>
      </c>
      <c r="N1338" s="349"/>
      <c r="O1338" s="26"/>
      <c r="P1338" s="64"/>
    </row>
    <row r="1339" spans="2:16" ht="14.4" thickBot="1">
      <c r="B1339" s="63"/>
      <c r="C1339" s="197" t="s">
        <v>57</v>
      </c>
      <c r="D1339" s="198"/>
      <c r="E1339" s="198"/>
      <c r="F1339" s="198"/>
      <c r="G1339" s="198"/>
      <c r="H1339" s="198"/>
      <c r="I1339" s="198"/>
      <c r="J1339" s="29"/>
      <c r="K1339" s="28"/>
      <c r="L1339" s="27">
        <v>0.05</v>
      </c>
      <c r="M1339" s="379">
        <f>+ROUND(O1332*L1339,0)</f>
        <v>14211</v>
      </c>
      <c r="N1339" s="380"/>
      <c r="O1339" s="26"/>
      <c r="P1339" s="64"/>
    </row>
    <row r="1340" spans="2:16" ht="14.4" thickBot="1">
      <c r="B1340" s="63"/>
      <c r="C1340" s="338" t="s">
        <v>37</v>
      </c>
      <c r="D1340" s="339"/>
      <c r="E1340" s="339"/>
      <c r="F1340" s="339"/>
      <c r="G1340" s="339"/>
      <c r="H1340" s="339"/>
      <c r="I1340" s="339"/>
      <c r="J1340" s="339"/>
      <c r="K1340" s="339"/>
      <c r="L1340" s="339"/>
      <c r="M1340" s="339"/>
      <c r="N1340" s="340"/>
      <c r="O1340" s="106">
        <f>SUM(M1337:N1339)</f>
        <v>99478</v>
      </c>
      <c r="P1340" s="64"/>
    </row>
    <row r="1341" spans="2:16" ht="14.4" thickBot="1">
      <c r="B1341" s="63"/>
      <c r="C1341" s="18"/>
      <c r="O1341" s="17"/>
      <c r="P1341" s="64"/>
    </row>
    <row r="1342" spans="2:16" ht="14.4" thickBot="1">
      <c r="B1342" s="63"/>
      <c r="C1342" s="341" t="s">
        <v>58</v>
      </c>
      <c r="D1342" s="342"/>
      <c r="E1342" s="342"/>
      <c r="F1342" s="342"/>
      <c r="G1342" s="342"/>
      <c r="H1342" s="342"/>
      <c r="I1342" s="342"/>
      <c r="J1342" s="342"/>
      <c r="K1342" s="342"/>
      <c r="L1342" s="342"/>
      <c r="M1342" s="342"/>
      <c r="N1342" s="343"/>
      <c r="O1342" s="118">
        <f>+O1340+O1332</f>
        <v>383703.01</v>
      </c>
      <c r="P1342" s="64"/>
    </row>
    <row r="1343" spans="2:16">
      <c r="B1343" s="63"/>
      <c r="C1343" s="25"/>
      <c r="D1343" s="24"/>
      <c r="E1343" s="24"/>
      <c r="F1343" s="24"/>
      <c r="G1343" s="24"/>
      <c r="H1343" s="24"/>
      <c r="I1343" s="24"/>
      <c r="J1343" s="24"/>
      <c r="K1343" s="24"/>
      <c r="L1343" s="24"/>
      <c r="M1343" s="24"/>
      <c r="N1343" s="24"/>
      <c r="O1343" s="23"/>
      <c r="P1343" s="64"/>
    </row>
    <row r="1344" spans="2:16">
      <c r="B1344" s="63"/>
      <c r="C1344" s="18"/>
      <c r="O1344" s="17"/>
      <c r="P1344" s="64"/>
    </row>
    <row r="1345" spans="2:16">
      <c r="B1345" s="63"/>
      <c r="C1345" s="18"/>
      <c r="O1345" s="17"/>
      <c r="P1345" s="64"/>
    </row>
    <row r="1346" spans="2:16" ht="18">
      <c r="B1346" s="63"/>
      <c r="C1346" s="18"/>
      <c r="H1346" s="98" t="s">
        <v>60</v>
      </c>
      <c r="O1346" s="17"/>
      <c r="P1346" s="64"/>
    </row>
    <row r="1347" spans="2:16" ht="18">
      <c r="B1347" s="63"/>
      <c r="C1347" s="22"/>
      <c r="D1347" s="67"/>
      <c r="E1347" s="67"/>
      <c r="F1347" s="67"/>
      <c r="G1347" s="67"/>
      <c r="H1347" s="98"/>
      <c r="I1347" s="67"/>
      <c r="J1347" s="67"/>
      <c r="K1347" s="67"/>
      <c r="L1347" s="67"/>
      <c r="M1347" s="67"/>
      <c r="N1347" s="67"/>
      <c r="O1347" s="21"/>
      <c r="P1347" s="64"/>
    </row>
    <row r="1348" spans="2:16" ht="18">
      <c r="B1348" s="63"/>
      <c r="C1348" s="22"/>
      <c r="D1348" s="67"/>
      <c r="E1348" s="67"/>
      <c r="F1348" s="67"/>
      <c r="G1348" s="67"/>
      <c r="H1348" s="98"/>
      <c r="K1348" s="67"/>
      <c r="L1348" s="67"/>
      <c r="M1348" s="67"/>
      <c r="N1348" s="67"/>
      <c r="O1348" s="21"/>
      <c r="P1348" s="64"/>
    </row>
    <row r="1349" spans="2:16" ht="18">
      <c r="B1349" s="63"/>
      <c r="C1349" s="20"/>
      <c r="D1349" s="68"/>
      <c r="E1349" s="68"/>
      <c r="F1349" s="68"/>
      <c r="G1349" s="68"/>
      <c r="H1349" s="98" t="s">
        <v>61</v>
      </c>
      <c r="I1349" s="68"/>
      <c r="J1349" s="68"/>
      <c r="K1349" s="68"/>
      <c r="L1349" s="68"/>
      <c r="M1349" s="68"/>
      <c r="N1349" s="68"/>
      <c r="O1349" s="16"/>
      <c r="P1349" s="64"/>
    </row>
    <row r="1350" spans="2:16" ht="18">
      <c r="B1350" s="63"/>
      <c r="C1350" s="18"/>
      <c r="H1350" s="99" t="s">
        <v>72</v>
      </c>
      <c r="O1350" s="17"/>
      <c r="P1350" s="64"/>
    </row>
    <row r="1351" spans="2:16" ht="18">
      <c r="B1351" s="63"/>
      <c r="C1351" s="15"/>
      <c r="D1351" s="69"/>
      <c r="E1351" s="69"/>
      <c r="H1351" s="98" t="s">
        <v>62</v>
      </c>
      <c r="K1351" s="100"/>
      <c r="L1351" s="100"/>
      <c r="M1351" s="100"/>
      <c r="N1351" s="100"/>
      <c r="O1351" s="101"/>
      <c r="P1351" s="64"/>
    </row>
    <row r="1352" spans="2:16" ht="16.2" thickBot="1">
      <c r="B1352" s="63"/>
      <c r="C1352" s="344"/>
      <c r="D1352" s="345"/>
      <c r="E1352" s="345"/>
      <c r="F1352" s="14"/>
      <c r="G1352" s="14"/>
      <c r="H1352" s="14"/>
      <c r="I1352" s="14"/>
      <c r="J1352" s="14"/>
      <c r="K1352" s="102"/>
      <c r="L1352" s="102"/>
      <c r="M1352" s="102"/>
      <c r="N1352" s="102"/>
      <c r="O1352" s="103"/>
      <c r="P1352" s="64"/>
    </row>
    <row r="1353" spans="2:16" ht="14.4" thickBot="1">
      <c r="B1353" s="70"/>
      <c r="C1353" s="71"/>
      <c r="D1353" s="71"/>
      <c r="E1353" s="71"/>
      <c r="F1353" s="71"/>
      <c r="G1353" s="71"/>
      <c r="H1353" s="71"/>
      <c r="I1353" s="71"/>
      <c r="J1353" s="71"/>
      <c r="K1353" s="71"/>
      <c r="L1353" s="71"/>
      <c r="M1353" s="71"/>
      <c r="N1353" s="71"/>
      <c r="O1353" s="71"/>
      <c r="P1353" s="72"/>
    </row>
    <row r="1354" spans="2:16" ht="14.4" thickTop="1"/>
    <row r="1355" spans="2:16" ht="14.4" thickBot="1"/>
    <row r="1356" spans="2:16" ht="14.4" thickTop="1">
      <c r="B1356" s="412"/>
      <c r="C1356" s="413"/>
      <c r="D1356" s="413"/>
      <c r="E1356" s="413"/>
      <c r="F1356" s="413"/>
      <c r="G1356" s="413"/>
      <c r="H1356" s="413"/>
      <c r="I1356" s="413"/>
      <c r="J1356" s="413"/>
      <c r="K1356" s="413"/>
      <c r="L1356" s="413"/>
      <c r="M1356" s="413"/>
      <c r="N1356" s="413"/>
      <c r="O1356" s="413"/>
      <c r="P1356" s="414"/>
    </row>
    <row r="1357" spans="2:16">
      <c r="B1357" s="86"/>
      <c r="C1357" s="415"/>
      <c r="D1357" s="415"/>
      <c r="E1357" s="415"/>
      <c r="F1357" s="415"/>
      <c r="G1357" s="180"/>
      <c r="P1357" s="64"/>
    </row>
    <row r="1358" spans="2:16">
      <c r="B1358" s="86"/>
      <c r="C1358" s="192"/>
      <c r="D1358" s="190"/>
      <c r="E1358" s="192"/>
      <c r="F1358" s="190"/>
      <c r="G1358" s="180"/>
      <c r="P1358" s="64"/>
    </row>
    <row r="1359" spans="2:16">
      <c r="B1359" s="86"/>
      <c r="C1359" s="73"/>
      <c r="D1359" s="74"/>
      <c r="E1359" s="73"/>
      <c r="F1359" s="74"/>
      <c r="P1359" s="64"/>
    </row>
    <row r="1360" spans="2:16" ht="14.4" thickBot="1">
      <c r="B1360" s="63"/>
      <c r="P1360" s="64"/>
    </row>
    <row r="1361" spans="2:16">
      <c r="B1361" s="63"/>
      <c r="C1361" s="416"/>
      <c r="D1361" s="417"/>
      <c r="E1361" s="422"/>
      <c r="F1361" s="422"/>
      <c r="G1361" s="422"/>
      <c r="H1361" s="422"/>
      <c r="I1361" s="422"/>
      <c r="J1361" s="422"/>
      <c r="K1361" s="423"/>
      <c r="L1361" s="424"/>
      <c r="M1361" s="425"/>
      <c r="N1361" s="425"/>
      <c r="O1361" s="426"/>
      <c r="P1361" s="64"/>
    </row>
    <row r="1362" spans="2:16">
      <c r="B1362" s="63"/>
      <c r="C1362" s="418"/>
      <c r="D1362" s="419"/>
      <c r="E1362" s="430" t="s">
        <v>59</v>
      </c>
      <c r="F1362" s="430"/>
      <c r="G1362" s="430"/>
      <c r="H1362" s="430"/>
      <c r="I1362" s="430"/>
      <c r="J1362" s="430"/>
      <c r="K1362" s="431"/>
      <c r="L1362" s="427"/>
      <c r="M1362" s="428"/>
      <c r="N1362" s="428"/>
      <c r="O1362" s="429"/>
      <c r="P1362" s="64"/>
    </row>
    <row r="1363" spans="2:16">
      <c r="B1363" s="63"/>
      <c r="C1363" s="418"/>
      <c r="D1363" s="419"/>
      <c r="E1363" s="432"/>
      <c r="F1363" s="432"/>
      <c r="G1363" s="432"/>
      <c r="H1363" s="432"/>
      <c r="I1363" s="432"/>
      <c r="J1363" s="432"/>
      <c r="K1363" s="433"/>
      <c r="L1363" s="434" t="s">
        <v>19</v>
      </c>
      <c r="M1363" s="436"/>
      <c r="N1363" s="437"/>
      <c r="O1363" s="438"/>
      <c r="P1363" s="64"/>
    </row>
    <row r="1364" spans="2:16">
      <c r="B1364" s="63"/>
      <c r="C1364" s="418"/>
      <c r="D1364" s="419"/>
      <c r="E1364" s="430"/>
      <c r="F1364" s="430"/>
      <c r="G1364" s="430"/>
      <c r="H1364" s="430"/>
      <c r="I1364" s="430"/>
      <c r="J1364" s="430"/>
      <c r="K1364" s="431"/>
      <c r="L1364" s="435"/>
      <c r="M1364" s="439"/>
      <c r="N1364" s="440"/>
      <c r="O1364" s="441"/>
      <c r="P1364" s="64"/>
    </row>
    <row r="1365" spans="2:16">
      <c r="B1365" s="63"/>
      <c r="C1365" s="418"/>
      <c r="D1365" s="419"/>
      <c r="E1365" s="442"/>
      <c r="F1365" s="442"/>
      <c r="G1365" s="442"/>
      <c r="H1365" s="442"/>
      <c r="I1365" s="442"/>
      <c r="J1365" s="442"/>
      <c r="K1365" s="443"/>
      <c r="L1365" s="434" t="s">
        <v>20</v>
      </c>
      <c r="M1365" s="434">
        <v>18</v>
      </c>
      <c r="N1365" s="434" t="s">
        <v>21</v>
      </c>
      <c r="O1365" s="445">
        <v>38</v>
      </c>
      <c r="P1365" s="64"/>
    </row>
    <row r="1366" spans="2:16">
      <c r="B1366" s="63"/>
      <c r="C1366" s="418"/>
      <c r="D1366" s="419"/>
      <c r="E1366" s="442"/>
      <c r="F1366" s="442"/>
      <c r="G1366" s="442"/>
      <c r="H1366" s="442"/>
      <c r="I1366" s="442"/>
      <c r="J1366" s="442"/>
      <c r="K1366" s="443"/>
      <c r="L1366" s="444"/>
      <c r="M1366" s="444"/>
      <c r="N1366" s="444"/>
      <c r="O1366" s="446"/>
      <c r="P1366" s="64"/>
    </row>
    <row r="1367" spans="2:16">
      <c r="B1367" s="63"/>
      <c r="C1367" s="420"/>
      <c r="D1367" s="421"/>
      <c r="E1367" s="447" t="s">
        <v>22</v>
      </c>
      <c r="F1367" s="447"/>
      <c r="G1367" s="447"/>
      <c r="H1367" s="447"/>
      <c r="I1367" s="447"/>
      <c r="J1367" s="447"/>
      <c r="K1367" s="448"/>
      <c r="L1367" s="444"/>
      <c r="M1367" s="444"/>
      <c r="N1367" s="444"/>
      <c r="O1367" s="446"/>
      <c r="P1367" s="64"/>
    </row>
    <row r="1368" spans="2:16" ht="14.4" thickBot="1">
      <c r="B1368" s="63"/>
      <c r="C1368" s="60"/>
      <c r="D1368" s="59"/>
      <c r="E1368" s="59"/>
      <c r="F1368" s="59"/>
      <c r="G1368" s="59"/>
      <c r="H1368" s="59"/>
      <c r="I1368" s="59"/>
      <c r="J1368" s="59"/>
      <c r="K1368" s="59"/>
      <c r="L1368" s="59"/>
      <c r="M1368" s="58"/>
      <c r="N1368" s="58"/>
      <c r="O1368" s="57"/>
      <c r="P1368" s="64"/>
    </row>
    <row r="1369" spans="2:16">
      <c r="B1369" s="63"/>
      <c r="C1369" s="56"/>
      <c r="D1369" s="55"/>
      <c r="E1369" s="55"/>
      <c r="F1369" s="55"/>
      <c r="G1369" s="55"/>
      <c r="H1369" s="55"/>
      <c r="I1369" s="55"/>
      <c r="J1369" s="55"/>
      <c r="K1369" s="55"/>
      <c r="L1369" s="54" t="s">
        <v>23</v>
      </c>
      <c r="M1369" s="53" t="s">
        <v>24</v>
      </c>
      <c r="N1369" s="53" t="s">
        <v>25</v>
      </c>
      <c r="O1369" s="52" t="s">
        <v>26</v>
      </c>
      <c r="P1369" s="64"/>
    </row>
    <row r="1370" spans="2:16">
      <c r="B1370" s="63"/>
      <c r="C1370" s="20"/>
      <c r="D1370" s="199"/>
      <c r="E1370" s="199"/>
      <c r="F1370" s="199"/>
      <c r="G1370" s="199"/>
      <c r="H1370" s="199"/>
      <c r="I1370" s="199"/>
      <c r="J1370" s="199"/>
      <c r="K1370" s="199"/>
      <c r="L1370" s="66"/>
      <c r="M1370" s="51">
        <v>29</v>
      </c>
      <c r="N1370" s="51">
        <v>7</v>
      </c>
      <c r="O1370" s="50">
        <v>2026</v>
      </c>
      <c r="P1370" s="64"/>
    </row>
    <row r="1371" spans="2:16">
      <c r="B1371" s="63"/>
      <c r="C1371" s="49"/>
      <c r="D1371" s="48"/>
      <c r="E1371" s="48"/>
      <c r="F1371" s="48"/>
      <c r="G1371" s="48"/>
      <c r="H1371" s="48"/>
      <c r="I1371" s="48"/>
      <c r="J1371" s="48"/>
      <c r="K1371" s="48"/>
      <c r="L1371" s="48"/>
      <c r="M1371" s="48"/>
      <c r="N1371" s="48"/>
      <c r="O1371" s="47"/>
      <c r="P1371" s="64"/>
    </row>
    <row r="1372" spans="2:16" ht="14.4" thickBot="1">
      <c r="B1372" s="63"/>
      <c r="C1372" s="197"/>
      <c r="D1372" s="198"/>
      <c r="E1372" s="198"/>
      <c r="F1372" s="198"/>
      <c r="G1372" s="198"/>
      <c r="H1372" s="198"/>
      <c r="I1372" s="198"/>
      <c r="J1372" s="198"/>
      <c r="K1372" s="198"/>
      <c r="L1372" s="198"/>
      <c r="M1372" s="198"/>
      <c r="N1372" s="198"/>
      <c r="O1372" s="46"/>
      <c r="P1372" s="64"/>
    </row>
    <row r="1373" spans="2:16" ht="14.4" thickBot="1">
      <c r="B1373" s="63"/>
      <c r="C1373" s="25"/>
      <c r="D1373" s="24"/>
      <c r="E1373" s="24"/>
      <c r="F1373" s="24"/>
      <c r="G1373" s="24"/>
      <c r="H1373" s="24"/>
      <c r="K1373" s="24"/>
      <c r="L1373" s="24"/>
      <c r="M1373" s="24"/>
      <c r="N1373" s="24"/>
      <c r="O1373" s="23"/>
      <c r="P1373" s="64"/>
    </row>
    <row r="1374" spans="2:16">
      <c r="B1374" s="63"/>
      <c r="C1374" s="387" t="s">
        <v>27</v>
      </c>
      <c r="D1374" s="388"/>
      <c r="E1374" s="388"/>
      <c r="F1374" s="388"/>
      <c r="G1374" s="388"/>
      <c r="H1374" s="388"/>
      <c r="I1374" s="388"/>
      <c r="J1374" s="388"/>
      <c r="K1374" s="388"/>
      <c r="L1374" s="388"/>
      <c r="M1374" s="388"/>
      <c r="N1374" s="388"/>
      <c r="O1374" s="389"/>
      <c r="P1374" s="64"/>
    </row>
    <row r="1375" spans="2:16" ht="14.4" thickBot="1">
      <c r="B1375" s="63"/>
      <c r="C1375" s="18"/>
      <c r="O1375" s="17"/>
      <c r="P1375" s="64"/>
    </row>
    <row r="1376" spans="2:16">
      <c r="B1376" s="63"/>
      <c r="C1376" s="87" t="s">
        <v>28</v>
      </c>
      <c r="D1376" s="390" t="s">
        <v>29</v>
      </c>
      <c r="E1376" s="391"/>
      <c r="F1376" s="391"/>
      <c r="G1376" s="391"/>
      <c r="H1376" s="391"/>
      <c r="I1376" s="391"/>
      <c r="J1376" s="391"/>
      <c r="K1376" s="391"/>
      <c r="L1376" s="392"/>
      <c r="M1376" s="393" t="s">
        <v>30</v>
      </c>
      <c r="N1376" s="394"/>
      <c r="O1376" s="87" t="s">
        <v>6</v>
      </c>
      <c r="P1376" s="64"/>
    </row>
    <row r="1377" spans="2:16" ht="14.4" thickBot="1">
      <c r="B1377" s="63"/>
      <c r="C1377" s="254">
        <f>+'PRESUPUESTO OFICIAL (Entidad)'!D39</f>
        <v>5.05</v>
      </c>
      <c r="D1377" s="395" t="str">
        <f>+'PRESUPUESTO OFICIAL (Entidad)'!E39</f>
        <v>Suministro e instalación de tubería hidráulica PVC RDE 21 de 1/2"</v>
      </c>
      <c r="E1377" s="396"/>
      <c r="F1377" s="396"/>
      <c r="G1377" s="396"/>
      <c r="H1377" s="396"/>
      <c r="I1377" s="396"/>
      <c r="J1377" s="396"/>
      <c r="K1377" s="396"/>
      <c r="L1377" s="397"/>
      <c r="M1377" s="395" t="str">
        <f>+'PRESUPUESTO OFICIAL (Entidad)'!F39</f>
        <v>ML</v>
      </c>
      <c r="N1377" s="397"/>
      <c r="O1377" s="89">
        <f>+'PRESUPUESTO OFICIAL (Entidad)'!G39</f>
        <v>20</v>
      </c>
      <c r="P1377" s="64"/>
    </row>
    <row r="1378" spans="2:16">
      <c r="B1378" s="63"/>
      <c r="C1378" s="352" t="s">
        <v>31</v>
      </c>
      <c r="D1378" s="353"/>
      <c r="E1378" s="353"/>
      <c r="F1378" s="353"/>
      <c r="G1378" s="353"/>
      <c r="H1378" s="353"/>
      <c r="I1378" s="353"/>
      <c r="J1378" s="353"/>
      <c r="K1378" s="353"/>
      <c r="L1378" s="353"/>
      <c r="M1378" s="353"/>
      <c r="N1378" s="353"/>
      <c r="O1378" s="354"/>
      <c r="P1378" s="64"/>
    </row>
    <row r="1379" spans="2:16">
      <c r="B1379" s="63"/>
      <c r="C1379" s="355"/>
      <c r="D1379" s="356"/>
      <c r="E1379" s="356"/>
      <c r="F1379" s="356"/>
      <c r="G1379" s="356"/>
      <c r="H1379" s="356"/>
      <c r="I1379" s="356"/>
      <c r="J1379" s="356"/>
      <c r="K1379" s="356"/>
      <c r="L1379" s="356"/>
      <c r="M1379" s="356"/>
      <c r="N1379" s="356"/>
      <c r="O1379" s="357"/>
      <c r="P1379" s="64"/>
    </row>
    <row r="1380" spans="2:16" ht="14.4" thickBot="1">
      <c r="B1380" s="63"/>
      <c r="C1380" s="358"/>
      <c r="D1380" s="359"/>
      <c r="E1380" s="359"/>
      <c r="F1380" s="359"/>
      <c r="G1380" s="359"/>
      <c r="H1380" s="359"/>
      <c r="I1380" s="359"/>
      <c r="J1380" s="359"/>
      <c r="K1380" s="359"/>
      <c r="L1380" s="359"/>
      <c r="M1380" s="359"/>
      <c r="N1380" s="359"/>
      <c r="O1380" s="360"/>
      <c r="P1380" s="64"/>
    </row>
    <row r="1381" spans="2:16">
      <c r="B1381" s="63"/>
      <c r="C1381" s="373" t="s">
        <v>29</v>
      </c>
      <c r="D1381" s="398"/>
      <c r="E1381" s="398"/>
      <c r="F1381" s="398"/>
      <c r="G1381" s="399"/>
      <c r="H1381" s="382" t="s">
        <v>32</v>
      </c>
      <c r="I1381" s="398"/>
      <c r="J1381" s="400" t="s">
        <v>33</v>
      </c>
      <c r="K1381" s="401"/>
      <c r="L1381" s="91" t="s">
        <v>34</v>
      </c>
      <c r="M1381" s="382" t="s">
        <v>35</v>
      </c>
      <c r="N1381" s="381"/>
      <c r="O1381" s="92" t="s">
        <v>36</v>
      </c>
      <c r="P1381" s="64"/>
    </row>
    <row r="1382" spans="2:16">
      <c r="B1382" s="63"/>
      <c r="C1382" s="377" t="s">
        <v>63</v>
      </c>
      <c r="D1382" s="378"/>
      <c r="E1382" s="378"/>
      <c r="F1382" s="378"/>
      <c r="G1382" s="402"/>
      <c r="H1382" s="403"/>
      <c r="I1382" s="402"/>
      <c r="J1382" s="404" t="s">
        <v>64</v>
      </c>
      <c r="K1382" s="405"/>
      <c r="L1382" s="104">
        <f>+O1410</f>
        <v>1255</v>
      </c>
      <c r="M1382" s="406">
        <v>0.1</v>
      </c>
      <c r="N1382" s="407"/>
      <c r="O1382" s="105">
        <f>+ROUND(L1382*M1382,0)</f>
        <v>126</v>
      </c>
      <c r="P1382" s="64"/>
    </row>
    <row r="1383" spans="2:16">
      <c r="B1383" s="63"/>
      <c r="C1383" s="32"/>
      <c r="D1383" s="19"/>
      <c r="E1383" s="19"/>
      <c r="F1383" s="19"/>
      <c r="G1383" s="44"/>
      <c r="H1383" s="45"/>
      <c r="I1383" s="44"/>
      <c r="J1383" s="404"/>
      <c r="K1383" s="405"/>
      <c r="L1383" s="104"/>
      <c r="M1383" s="367"/>
      <c r="N1383" s="368"/>
      <c r="O1383" s="105"/>
      <c r="P1383" s="64"/>
    </row>
    <row r="1384" spans="2:16" ht="14.4" thickBot="1">
      <c r="B1384" s="63"/>
      <c r="C1384" s="369"/>
      <c r="D1384" s="370"/>
      <c r="E1384" s="370"/>
      <c r="F1384" s="370"/>
      <c r="G1384" s="408"/>
      <c r="H1384" s="409"/>
      <c r="I1384" s="408"/>
      <c r="J1384" s="409"/>
      <c r="K1384" s="408"/>
      <c r="L1384" s="43"/>
      <c r="M1384" s="410"/>
      <c r="N1384" s="411"/>
      <c r="O1384" s="125"/>
      <c r="P1384" s="64"/>
    </row>
    <row r="1385" spans="2:16" ht="14.4" thickBot="1">
      <c r="B1385" s="63"/>
      <c r="C1385" s="338" t="s">
        <v>37</v>
      </c>
      <c r="D1385" s="339"/>
      <c r="E1385" s="339"/>
      <c r="F1385" s="339"/>
      <c r="G1385" s="339"/>
      <c r="H1385" s="339"/>
      <c r="I1385" s="339"/>
      <c r="J1385" s="339"/>
      <c r="K1385" s="339"/>
      <c r="L1385" s="339"/>
      <c r="M1385" s="339"/>
      <c r="N1385" s="340"/>
      <c r="O1385" s="106">
        <f>SUM(O1382:O1384)</f>
        <v>126</v>
      </c>
      <c r="P1385" s="64"/>
    </row>
    <row r="1386" spans="2:16">
      <c r="B1386" s="63"/>
      <c r="C1386" s="352" t="s">
        <v>38</v>
      </c>
      <c r="D1386" s="353"/>
      <c r="E1386" s="353"/>
      <c r="F1386" s="353"/>
      <c r="G1386" s="353"/>
      <c r="H1386" s="353"/>
      <c r="I1386" s="353"/>
      <c r="J1386" s="353"/>
      <c r="K1386" s="353"/>
      <c r="L1386" s="353"/>
      <c r="M1386" s="353"/>
      <c r="N1386" s="353"/>
      <c r="O1386" s="354"/>
      <c r="P1386" s="64"/>
    </row>
    <row r="1387" spans="2:16">
      <c r="B1387" s="63"/>
      <c r="C1387" s="355"/>
      <c r="D1387" s="356"/>
      <c r="E1387" s="356"/>
      <c r="F1387" s="356"/>
      <c r="G1387" s="356"/>
      <c r="H1387" s="356"/>
      <c r="I1387" s="356"/>
      <c r="J1387" s="356"/>
      <c r="K1387" s="356"/>
      <c r="L1387" s="356"/>
      <c r="M1387" s="356"/>
      <c r="N1387" s="356"/>
      <c r="O1387" s="357"/>
      <c r="P1387" s="64"/>
    </row>
    <row r="1388" spans="2:16" ht="14.4" thickBot="1">
      <c r="B1388" s="63"/>
      <c r="C1388" s="358"/>
      <c r="D1388" s="359"/>
      <c r="E1388" s="359"/>
      <c r="F1388" s="359"/>
      <c r="G1388" s="359"/>
      <c r="H1388" s="359"/>
      <c r="I1388" s="359"/>
      <c r="J1388" s="359"/>
      <c r="K1388" s="359"/>
      <c r="L1388" s="359"/>
      <c r="M1388" s="359"/>
      <c r="N1388" s="359"/>
      <c r="O1388" s="360"/>
      <c r="P1388" s="64"/>
    </row>
    <row r="1389" spans="2:16">
      <c r="B1389" s="63"/>
      <c r="C1389" s="373" t="s">
        <v>29</v>
      </c>
      <c r="D1389" s="374"/>
      <c r="E1389" s="374"/>
      <c r="F1389" s="374"/>
      <c r="G1389" s="374"/>
      <c r="H1389" s="374"/>
      <c r="I1389" s="374"/>
      <c r="J1389" s="381"/>
      <c r="K1389" s="196" t="s">
        <v>30</v>
      </c>
      <c r="L1389" s="91" t="s">
        <v>6</v>
      </c>
      <c r="M1389" s="382" t="s">
        <v>39</v>
      </c>
      <c r="N1389" s="381"/>
      <c r="O1389" s="92" t="s">
        <v>36</v>
      </c>
      <c r="P1389" s="64"/>
    </row>
    <row r="1390" spans="2:16">
      <c r="B1390" s="63"/>
      <c r="C1390" s="205" t="s">
        <v>186</v>
      </c>
      <c r="D1390" s="206"/>
      <c r="E1390" s="206"/>
      <c r="F1390" s="206"/>
      <c r="G1390" s="206"/>
      <c r="H1390" s="206"/>
      <c r="I1390" s="206"/>
      <c r="J1390" s="213"/>
      <c r="K1390" s="241" t="s">
        <v>177</v>
      </c>
      <c r="L1390" s="242">
        <v>0.01</v>
      </c>
      <c r="M1390" s="449">
        <v>94253.95</v>
      </c>
      <c r="N1390" s="450"/>
      <c r="O1390" s="105">
        <f>+ROUND(M1390*L1390,2)</f>
        <v>942.54</v>
      </c>
      <c r="P1390" s="64"/>
    </row>
    <row r="1391" spans="2:16">
      <c r="B1391" s="63"/>
      <c r="C1391" s="32" t="s">
        <v>187</v>
      </c>
      <c r="D1391" s="122"/>
      <c r="E1391" s="122"/>
      <c r="F1391" s="122"/>
      <c r="G1391" s="122"/>
      <c r="H1391" s="122"/>
      <c r="I1391" s="122"/>
      <c r="J1391" s="123"/>
      <c r="K1391" s="241" t="s">
        <v>177</v>
      </c>
      <c r="L1391" s="242">
        <v>0.01</v>
      </c>
      <c r="M1391" s="449">
        <v>45446.1</v>
      </c>
      <c r="N1391" s="450"/>
      <c r="O1391" s="105">
        <f t="shared" ref="O1391:O1393" si="8">+ROUND(M1391*L1391,2)</f>
        <v>454.46</v>
      </c>
      <c r="P1391" s="64"/>
    </row>
    <row r="1392" spans="2:16">
      <c r="B1392" s="63"/>
      <c r="C1392" s="32" t="s">
        <v>188</v>
      </c>
      <c r="D1392" s="122"/>
      <c r="E1392" s="122"/>
      <c r="F1392" s="122"/>
      <c r="G1392" s="122"/>
      <c r="H1392" s="122"/>
      <c r="I1392" s="122"/>
      <c r="J1392" s="123"/>
      <c r="K1392" s="241" t="s">
        <v>189</v>
      </c>
      <c r="L1392" s="242">
        <v>1</v>
      </c>
      <c r="M1392" s="449">
        <v>3000</v>
      </c>
      <c r="N1392" s="450"/>
      <c r="O1392" s="105">
        <f t="shared" si="8"/>
        <v>3000</v>
      </c>
      <c r="P1392" s="64"/>
    </row>
    <row r="1393" spans="2:16" ht="14.4" thickBot="1">
      <c r="B1393" s="63"/>
      <c r="C1393" s="32" t="s">
        <v>199</v>
      </c>
      <c r="D1393" s="122"/>
      <c r="E1393" s="122"/>
      <c r="F1393" s="122"/>
      <c r="G1393" s="122"/>
      <c r="H1393" s="122"/>
      <c r="I1393" s="122"/>
      <c r="J1393" s="123"/>
      <c r="K1393" s="241" t="s">
        <v>177</v>
      </c>
      <c r="L1393" s="242">
        <v>0.21000000000000005</v>
      </c>
      <c r="M1393" s="449">
        <v>500</v>
      </c>
      <c r="N1393" s="450"/>
      <c r="O1393" s="105">
        <f t="shared" si="8"/>
        <v>105</v>
      </c>
      <c r="P1393" s="64"/>
    </row>
    <row r="1394" spans="2:16" ht="14.4" thickBot="1">
      <c r="B1394" s="63"/>
      <c r="C1394" s="338" t="s">
        <v>37</v>
      </c>
      <c r="D1394" s="339"/>
      <c r="E1394" s="339"/>
      <c r="F1394" s="339"/>
      <c r="G1394" s="339"/>
      <c r="H1394" s="339"/>
      <c r="I1394" s="339"/>
      <c r="J1394" s="339"/>
      <c r="K1394" s="339"/>
      <c r="L1394" s="339"/>
      <c r="M1394" s="339"/>
      <c r="N1394" s="340"/>
      <c r="O1394" s="109">
        <f>SUM(O1390:O1393)</f>
        <v>4502</v>
      </c>
      <c r="P1394" s="64"/>
    </row>
    <row r="1395" spans="2:16">
      <c r="B1395" s="63"/>
      <c r="C1395" s="352" t="s">
        <v>40</v>
      </c>
      <c r="D1395" s="353"/>
      <c r="E1395" s="353"/>
      <c r="F1395" s="353"/>
      <c r="G1395" s="353"/>
      <c r="H1395" s="353"/>
      <c r="I1395" s="353"/>
      <c r="J1395" s="353"/>
      <c r="K1395" s="353"/>
      <c r="L1395" s="353"/>
      <c r="M1395" s="353"/>
      <c r="N1395" s="353"/>
      <c r="O1395" s="354"/>
      <c r="P1395" s="64"/>
    </row>
    <row r="1396" spans="2:16">
      <c r="B1396" s="63"/>
      <c r="C1396" s="355"/>
      <c r="D1396" s="356"/>
      <c r="E1396" s="356"/>
      <c r="F1396" s="356"/>
      <c r="G1396" s="356"/>
      <c r="H1396" s="356"/>
      <c r="I1396" s="356"/>
      <c r="J1396" s="356"/>
      <c r="K1396" s="356"/>
      <c r="L1396" s="356"/>
      <c r="M1396" s="356"/>
      <c r="N1396" s="356"/>
      <c r="O1396" s="357"/>
      <c r="P1396" s="64"/>
    </row>
    <row r="1397" spans="2:16" ht="14.4" thickBot="1">
      <c r="B1397" s="63"/>
      <c r="C1397" s="358"/>
      <c r="D1397" s="359"/>
      <c r="E1397" s="359"/>
      <c r="F1397" s="359"/>
      <c r="G1397" s="359"/>
      <c r="H1397" s="359"/>
      <c r="I1397" s="359"/>
      <c r="J1397" s="359"/>
      <c r="K1397" s="359"/>
      <c r="L1397" s="359"/>
      <c r="M1397" s="359"/>
      <c r="N1397" s="359"/>
      <c r="O1397" s="360"/>
      <c r="P1397" s="64"/>
    </row>
    <row r="1398" spans="2:16">
      <c r="B1398" s="63"/>
      <c r="C1398" s="373" t="s">
        <v>41</v>
      </c>
      <c r="D1398" s="374"/>
      <c r="E1398" s="374"/>
      <c r="F1398" s="374"/>
      <c r="G1398" s="374"/>
      <c r="H1398" s="374"/>
      <c r="I1398" s="374"/>
      <c r="J1398" s="91" t="s">
        <v>42</v>
      </c>
      <c r="K1398" s="195" t="s">
        <v>43</v>
      </c>
      <c r="L1398" s="94" t="s">
        <v>44</v>
      </c>
      <c r="M1398" s="382" t="s">
        <v>45</v>
      </c>
      <c r="N1398" s="381"/>
      <c r="O1398" s="92" t="s">
        <v>36</v>
      </c>
      <c r="P1398" s="64"/>
    </row>
    <row r="1399" spans="2:16">
      <c r="B1399" s="63"/>
      <c r="C1399" s="377"/>
      <c r="D1399" s="378"/>
      <c r="E1399" s="378"/>
      <c r="F1399" s="378"/>
      <c r="G1399" s="378"/>
      <c r="H1399" s="378"/>
      <c r="I1399" s="378"/>
      <c r="J1399" s="41"/>
      <c r="K1399" s="42"/>
      <c r="L1399" s="41"/>
      <c r="M1399" s="453"/>
      <c r="N1399" s="454"/>
      <c r="O1399" s="105"/>
      <c r="P1399" s="64"/>
    </row>
    <row r="1400" spans="2:16" ht="14.4" thickBot="1">
      <c r="B1400" s="63"/>
      <c r="C1400" s="369"/>
      <c r="D1400" s="370"/>
      <c r="E1400" s="370"/>
      <c r="F1400" s="370"/>
      <c r="G1400" s="370"/>
      <c r="H1400" s="370"/>
      <c r="I1400" s="370"/>
      <c r="J1400" s="34"/>
      <c r="K1400" s="14"/>
      <c r="L1400" s="34"/>
      <c r="M1400" s="371"/>
      <c r="N1400" s="372"/>
      <c r="O1400" s="119"/>
      <c r="P1400" s="64"/>
    </row>
    <row r="1401" spans="2:16" ht="14.4" thickBot="1">
      <c r="B1401" s="63"/>
      <c r="C1401" s="338" t="s">
        <v>37</v>
      </c>
      <c r="D1401" s="339"/>
      <c r="E1401" s="339"/>
      <c r="F1401" s="339"/>
      <c r="G1401" s="339"/>
      <c r="H1401" s="339"/>
      <c r="I1401" s="339"/>
      <c r="J1401" s="339"/>
      <c r="K1401" s="339"/>
      <c r="L1401" s="339"/>
      <c r="M1401" s="339"/>
      <c r="N1401" s="340"/>
      <c r="O1401" s="106">
        <f>SUM(O1399:O1400)</f>
        <v>0</v>
      </c>
      <c r="P1401" s="64"/>
    </row>
    <row r="1402" spans="2:16">
      <c r="B1402" s="63"/>
      <c r="C1402" s="352" t="s">
        <v>46</v>
      </c>
      <c r="D1402" s="353"/>
      <c r="E1402" s="353"/>
      <c r="F1402" s="353"/>
      <c r="G1402" s="353"/>
      <c r="H1402" s="353"/>
      <c r="I1402" s="353"/>
      <c r="J1402" s="353"/>
      <c r="K1402" s="353"/>
      <c r="L1402" s="353"/>
      <c r="M1402" s="353"/>
      <c r="N1402" s="353"/>
      <c r="O1402" s="354"/>
      <c r="P1402" s="64"/>
    </row>
    <row r="1403" spans="2:16">
      <c r="B1403" s="63"/>
      <c r="C1403" s="355"/>
      <c r="D1403" s="356"/>
      <c r="E1403" s="356"/>
      <c r="F1403" s="356"/>
      <c r="G1403" s="356"/>
      <c r="H1403" s="356"/>
      <c r="I1403" s="356"/>
      <c r="J1403" s="356"/>
      <c r="K1403" s="356"/>
      <c r="L1403" s="356"/>
      <c r="M1403" s="356"/>
      <c r="N1403" s="356"/>
      <c r="O1403" s="357"/>
      <c r="P1403" s="64"/>
    </row>
    <row r="1404" spans="2:16" ht="14.4" thickBot="1">
      <c r="B1404" s="63"/>
      <c r="C1404" s="358"/>
      <c r="D1404" s="359"/>
      <c r="E1404" s="359"/>
      <c r="F1404" s="359"/>
      <c r="G1404" s="359"/>
      <c r="H1404" s="359"/>
      <c r="I1404" s="359"/>
      <c r="J1404" s="359"/>
      <c r="K1404" s="359"/>
      <c r="L1404" s="359"/>
      <c r="M1404" s="359"/>
      <c r="N1404" s="359"/>
      <c r="O1404" s="360"/>
      <c r="P1404" s="64"/>
    </row>
    <row r="1405" spans="2:16" ht="23.4" customHeight="1">
      <c r="B1405" s="63"/>
      <c r="C1405" s="361" t="s">
        <v>47</v>
      </c>
      <c r="D1405" s="362"/>
      <c r="E1405" s="362"/>
      <c r="F1405" s="362"/>
      <c r="G1405" s="362"/>
      <c r="H1405" s="362"/>
      <c r="I1405" s="362"/>
      <c r="J1405" s="111" t="s">
        <v>48</v>
      </c>
      <c r="K1405" s="112" t="s">
        <v>49</v>
      </c>
      <c r="L1405" s="113" t="s">
        <v>50</v>
      </c>
      <c r="M1405" s="363" t="s">
        <v>35</v>
      </c>
      <c r="N1405" s="364"/>
      <c r="O1405" s="114" t="s">
        <v>36</v>
      </c>
      <c r="P1405" s="64"/>
    </row>
    <row r="1406" spans="2:16">
      <c r="B1406" s="63"/>
      <c r="C1406" s="40" t="s">
        <v>69</v>
      </c>
      <c r="D1406" s="39"/>
      <c r="E1406" s="39"/>
      <c r="F1406" s="39"/>
      <c r="G1406" s="39"/>
      <c r="H1406" s="39"/>
      <c r="I1406" s="39"/>
      <c r="J1406" s="110">
        <v>209100</v>
      </c>
      <c r="K1406" s="115">
        <v>1.8</v>
      </c>
      <c r="L1406" s="116">
        <f>ROUND(K1406*J1406,2)</f>
        <v>376380</v>
      </c>
      <c r="M1406" s="365">
        <v>300</v>
      </c>
      <c r="N1406" s="366"/>
      <c r="O1406" s="117">
        <f>+ROUND(L1406/M1406,0)</f>
        <v>1255</v>
      </c>
      <c r="P1406" s="64"/>
    </row>
    <row r="1407" spans="2:16">
      <c r="B1407" s="63"/>
      <c r="C1407" s="40"/>
      <c r="D1407" s="39"/>
      <c r="E1407" s="39"/>
      <c r="F1407" s="39"/>
      <c r="G1407" s="39"/>
      <c r="H1407" s="39"/>
      <c r="I1407" s="39"/>
      <c r="J1407" s="110"/>
      <c r="K1407" s="115"/>
      <c r="L1407" s="116"/>
      <c r="M1407" s="365"/>
      <c r="N1407" s="366"/>
      <c r="O1407" s="117"/>
      <c r="P1407" s="64"/>
    </row>
    <row r="1408" spans="2:16">
      <c r="B1408" s="63"/>
      <c r="C1408" s="40"/>
      <c r="D1408" s="39"/>
      <c r="E1408" s="39"/>
      <c r="F1408" s="39"/>
      <c r="G1408" s="39"/>
      <c r="H1408" s="39"/>
      <c r="I1408" s="39"/>
      <c r="J1408" s="38"/>
      <c r="K1408" s="37"/>
      <c r="L1408" s="36"/>
      <c r="M1408" s="367"/>
      <c r="N1408" s="368"/>
      <c r="O1408" s="35"/>
      <c r="P1408" s="64"/>
    </row>
    <row r="1409" spans="2:16" ht="14.4" thickBot="1">
      <c r="B1409" s="63"/>
      <c r="C1409" s="369"/>
      <c r="D1409" s="370"/>
      <c r="E1409" s="370"/>
      <c r="F1409" s="370"/>
      <c r="G1409" s="370"/>
      <c r="H1409" s="370"/>
      <c r="I1409" s="370"/>
      <c r="J1409" s="34"/>
      <c r="K1409" s="14"/>
      <c r="L1409" s="34"/>
      <c r="M1409" s="371"/>
      <c r="N1409" s="372"/>
      <c r="O1409" s="33"/>
      <c r="P1409" s="64"/>
    </row>
    <row r="1410" spans="2:16" ht="14.4" thickBot="1">
      <c r="B1410" s="63"/>
      <c r="C1410" s="338" t="s">
        <v>37</v>
      </c>
      <c r="D1410" s="339"/>
      <c r="E1410" s="339"/>
      <c r="F1410" s="339"/>
      <c r="G1410" s="339"/>
      <c r="H1410" s="339"/>
      <c r="I1410" s="339"/>
      <c r="J1410" s="339"/>
      <c r="K1410" s="339"/>
      <c r="L1410" s="339"/>
      <c r="M1410" s="339"/>
      <c r="N1410" s="340"/>
      <c r="O1410" s="109">
        <f>SUM(O1406:O1409)</f>
        <v>1255</v>
      </c>
      <c r="P1410" s="64"/>
    </row>
    <row r="1411" spans="2:16" ht="14.4" thickBot="1">
      <c r="B1411" s="63"/>
      <c r="C1411" s="18"/>
      <c r="O1411" s="17"/>
      <c r="P1411" s="64"/>
    </row>
    <row r="1412" spans="2:16" ht="14.4" thickBot="1">
      <c r="B1412" s="63"/>
      <c r="C1412" s="341" t="s">
        <v>51</v>
      </c>
      <c r="D1412" s="342"/>
      <c r="E1412" s="342"/>
      <c r="F1412" s="342"/>
      <c r="G1412" s="342"/>
      <c r="H1412" s="342"/>
      <c r="I1412" s="342"/>
      <c r="J1412" s="342"/>
      <c r="K1412" s="342"/>
      <c r="L1412" s="342"/>
      <c r="M1412" s="342"/>
      <c r="N1412" s="343"/>
      <c r="O1412" s="118">
        <f>ROUND(O1410+O1401+O1394+O1385,2)</f>
        <v>5883</v>
      </c>
      <c r="P1412" s="64"/>
    </row>
    <row r="1413" spans="2:16">
      <c r="B1413" s="63"/>
      <c r="C1413" s="352" t="s">
        <v>52</v>
      </c>
      <c r="D1413" s="353"/>
      <c r="E1413" s="353"/>
      <c r="F1413" s="353"/>
      <c r="G1413" s="353"/>
      <c r="H1413" s="353"/>
      <c r="I1413" s="353"/>
      <c r="J1413" s="353"/>
      <c r="K1413" s="353"/>
      <c r="L1413" s="353"/>
      <c r="M1413" s="353"/>
      <c r="N1413" s="353"/>
      <c r="O1413" s="354"/>
      <c r="P1413" s="64"/>
    </row>
    <row r="1414" spans="2:16">
      <c r="B1414" s="63"/>
      <c r="C1414" s="355"/>
      <c r="D1414" s="356"/>
      <c r="E1414" s="356"/>
      <c r="F1414" s="356"/>
      <c r="G1414" s="356"/>
      <c r="H1414" s="356"/>
      <c r="I1414" s="356"/>
      <c r="J1414" s="356"/>
      <c r="K1414" s="356"/>
      <c r="L1414" s="356"/>
      <c r="M1414" s="356"/>
      <c r="N1414" s="356"/>
      <c r="O1414" s="357"/>
      <c r="P1414" s="64"/>
    </row>
    <row r="1415" spans="2:16" ht="14.4" thickBot="1">
      <c r="B1415" s="63"/>
      <c r="C1415" s="358"/>
      <c r="D1415" s="359"/>
      <c r="E1415" s="359"/>
      <c r="F1415" s="359"/>
      <c r="G1415" s="359"/>
      <c r="H1415" s="359"/>
      <c r="I1415" s="359"/>
      <c r="J1415" s="359"/>
      <c r="K1415" s="359"/>
      <c r="L1415" s="359"/>
      <c r="M1415" s="359"/>
      <c r="N1415" s="359"/>
      <c r="O1415" s="360"/>
      <c r="P1415" s="64"/>
    </row>
    <row r="1416" spans="2:16">
      <c r="B1416" s="63"/>
      <c r="C1416" s="373" t="s">
        <v>53</v>
      </c>
      <c r="D1416" s="374"/>
      <c r="E1416" s="374"/>
      <c r="F1416" s="374"/>
      <c r="G1416" s="374"/>
      <c r="H1416" s="374"/>
      <c r="I1416" s="374"/>
      <c r="J1416" s="195"/>
      <c r="K1416" s="200"/>
      <c r="L1416" s="95" t="s">
        <v>54</v>
      </c>
      <c r="M1416" s="375" t="s">
        <v>55</v>
      </c>
      <c r="N1416" s="376"/>
      <c r="O1416" s="97"/>
      <c r="P1416" s="64"/>
    </row>
    <row r="1417" spans="2:16">
      <c r="B1417" s="63"/>
      <c r="C1417" s="377" t="s">
        <v>12</v>
      </c>
      <c r="D1417" s="378"/>
      <c r="E1417" s="378"/>
      <c r="F1417" s="378"/>
      <c r="G1417" s="378"/>
      <c r="H1417" s="378"/>
      <c r="I1417" s="378"/>
      <c r="J1417" s="31"/>
      <c r="K1417" s="30"/>
      <c r="L1417" s="27">
        <v>0.28999999999999998</v>
      </c>
      <c r="M1417" s="348">
        <f>+ROUND(O1412*L1417,0)</f>
        <v>1706</v>
      </c>
      <c r="N1417" s="349"/>
      <c r="O1417" s="26"/>
      <c r="P1417" s="64"/>
    </row>
    <row r="1418" spans="2:16">
      <c r="B1418" s="63"/>
      <c r="C1418" s="32" t="s">
        <v>56</v>
      </c>
      <c r="D1418" s="19"/>
      <c r="E1418" s="19"/>
      <c r="F1418" s="19"/>
      <c r="G1418" s="19"/>
      <c r="H1418" s="19"/>
      <c r="I1418" s="19"/>
      <c r="J1418" s="31"/>
      <c r="K1418" s="30"/>
      <c r="L1418" s="27">
        <v>0.01</v>
      </c>
      <c r="M1418" s="348">
        <f>+ROUND(O1412*L1418,0)</f>
        <v>59</v>
      </c>
      <c r="N1418" s="349"/>
      <c r="O1418" s="26"/>
      <c r="P1418" s="64"/>
    </row>
    <row r="1419" spans="2:16" ht="14.4" thickBot="1">
      <c r="B1419" s="63"/>
      <c r="C1419" s="197" t="s">
        <v>57</v>
      </c>
      <c r="D1419" s="198"/>
      <c r="E1419" s="198"/>
      <c r="F1419" s="198"/>
      <c r="G1419" s="198"/>
      <c r="H1419" s="198"/>
      <c r="I1419" s="198"/>
      <c r="J1419" s="29"/>
      <c r="K1419" s="28"/>
      <c r="L1419" s="27">
        <v>0.05</v>
      </c>
      <c r="M1419" s="379">
        <f>+ROUND(O1412*L1419,0)</f>
        <v>294</v>
      </c>
      <c r="N1419" s="380"/>
      <c r="O1419" s="26"/>
      <c r="P1419" s="64"/>
    </row>
    <row r="1420" spans="2:16" ht="14.4" thickBot="1">
      <c r="B1420" s="63"/>
      <c r="C1420" s="338" t="s">
        <v>37</v>
      </c>
      <c r="D1420" s="339"/>
      <c r="E1420" s="339"/>
      <c r="F1420" s="339"/>
      <c r="G1420" s="339"/>
      <c r="H1420" s="339"/>
      <c r="I1420" s="339"/>
      <c r="J1420" s="339"/>
      <c r="K1420" s="339"/>
      <c r="L1420" s="339"/>
      <c r="M1420" s="339"/>
      <c r="N1420" s="340"/>
      <c r="O1420" s="106">
        <f>SUM(M1417:N1419)</f>
        <v>2059</v>
      </c>
      <c r="P1420" s="64"/>
    </row>
    <row r="1421" spans="2:16" ht="14.4" thickBot="1">
      <c r="B1421" s="63"/>
      <c r="C1421" s="18"/>
      <c r="O1421" s="17"/>
      <c r="P1421" s="64"/>
    </row>
    <row r="1422" spans="2:16" ht="14.4" thickBot="1">
      <c r="B1422" s="63"/>
      <c r="C1422" s="341" t="s">
        <v>58</v>
      </c>
      <c r="D1422" s="342"/>
      <c r="E1422" s="342"/>
      <c r="F1422" s="342"/>
      <c r="G1422" s="342"/>
      <c r="H1422" s="342"/>
      <c r="I1422" s="342"/>
      <c r="J1422" s="342"/>
      <c r="K1422" s="342"/>
      <c r="L1422" s="342"/>
      <c r="M1422" s="342"/>
      <c r="N1422" s="343"/>
      <c r="O1422" s="118">
        <f>+O1420+O1412</f>
        <v>7942</v>
      </c>
      <c r="P1422" s="64"/>
    </row>
    <row r="1423" spans="2:16">
      <c r="B1423" s="63"/>
      <c r="C1423" s="25"/>
      <c r="D1423" s="24"/>
      <c r="E1423" s="24"/>
      <c r="F1423" s="24"/>
      <c r="G1423" s="24"/>
      <c r="H1423" s="24"/>
      <c r="I1423" s="24"/>
      <c r="J1423" s="24"/>
      <c r="K1423" s="24"/>
      <c r="L1423" s="24"/>
      <c r="M1423" s="24"/>
      <c r="N1423" s="24"/>
      <c r="O1423" s="23"/>
      <c r="P1423" s="64"/>
    </row>
    <row r="1424" spans="2:16">
      <c r="B1424" s="63"/>
      <c r="C1424" s="18"/>
      <c r="O1424" s="17"/>
      <c r="P1424" s="64"/>
    </row>
    <row r="1425" spans="2:16">
      <c r="B1425" s="63"/>
      <c r="C1425" s="18"/>
      <c r="O1425" s="17"/>
      <c r="P1425" s="64"/>
    </row>
    <row r="1426" spans="2:16" ht="18">
      <c r="B1426" s="63"/>
      <c r="C1426" s="18"/>
      <c r="H1426" s="98" t="s">
        <v>60</v>
      </c>
      <c r="O1426" s="17"/>
      <c r="P1426" s="64"/>
    </row>
    <row r="1427" spans="2:16" ht="18">
      <c r="B1427" s="63"/>
      <c r="C1427" s="22"/>
      <c r="D1427" s="67"/>
      <c r="E1427" s="67"/>
      <c r="F1427" s="67"/>
      <c r="G1427" s="67"/>
      <c r="H1427" s="98"/>
      <c r="I1427" s="67"/>
      <c r="J1427" s="67"/>
      <c r="K1427" s="67"/>
      <c r="L1427" s="67"/>
      <c r="M1427" s="67"/>
      <c r="N1427" s="67"/>
      <c r="O1427" s="21"/>
      <c r="P1427" s="64"/>
    </row>
    <row r="1428" spans="2:16" ht="18">
      <c r="B1428" s="63"/>
      <c r="C1428" s="22"/>
      <c r="D1428" s="67"/>
      <c r="E1428" s="67"/>
      <c r="F1428" s="67"/>
      <c r="G1428" s="67"/>
      <c r="H1428" s="98"/>
      <c r="K1428" s="67"/>
      <c r="L1428" s="67"/>
      <c r="M1428" s="67"/>
      <c r="N1428" s="67"/>
      <c r="O1428" s="21"/>
      <c r="P1428" s="64"/>
    </row>
    <row r="1429" spans="2:16" ht="18">
      <c r="B1429" s="63"/>
      <c r="C1429" s="20"/>
      <c r="D1429" s="68"/>
      <c r="E1429" s="68"/>
      <c r="F1429" s="68"/>
      <c r="G1429" s="68"/>
      <c r="H1429" s="98" t="s">
        <v>61</v>
      </c>
      <c r="I1429" s="68"/>
      <c r="J1429" s="68"/>
      <c r="K1429" s="68"/>
      <c r="L1429" s="68"/>
      <c r="M1429" s="68"/>
      <c r="N1429" s="68"/>
      <c r="O1429" s="16"/>
      <c r="P1429" s="64"/>
    </row>
    <row r="1430" spans="2:16" ht="18">
      <c r="B1430" s="63"/>
      <c r="C1430" s="18"/>
      <c r="H1430" s="99" t="s">
        <v>72</v>
      </c>
      <c r="O1430" s="17"/>
      <c r="P1430" s="64"/>
    </row>
    <row r="1431" spans="2:16" ht="18">
      <c r="B1431" s="63"/>
      <c r="C1431" s="15"/>
      <c r="D1431" s="69"/>
      <c r="E1431" s="69"/>
      <c r="H1431" s="98" t="s">
        <v>62</v>
      </c>
      <c r="K1431" s="100"/>
      <c r="L1431" s="100"/>
      <c r="M1431" s="100"/>
      <c r="N1431" s="100"/>
      <c r="O1431" s="101"/>
      <c r="P1431" s="64"/>
    </row>
    <row r="1432" spans="2:16" ht="16.2" thickBot="1">
      <c r="B1432" s="63"/>
      <c r="C1432" s="344"/>
      <c r="D1432" s="345"/>
      <c r="E1432" s="345"/>
      <c r="F1432" s="14"/>
      <c r="G1432" s="14"/>
      <c r="H1432" s="14"/>
      <c r="I1432" s="14"/>
      <c r="J1432" s="14"/>
      <c r="K1432" s="102"/>
      <c r="L1432" s="102"/>
      <c r="M1432" s="102"/>
      <c r="N1432" s="102"/>
      <c r="O1432" s="103"/>
      <c r="P1432" s="64"/>
    </row>
    <row r="1433" spans="2:16" ht="14.4" thickBot="1">
      <c r="B1433" s="70"/>
      <c r="C1433" s="71"/>
      <c r="D1433" s="71"/>
      <c r="E1433" s="71"/>
      <c r="F1433" s="71"/>
      <c r="G1433" s="71"/>
      <c r="H1433" s="71"/>
      <c r="I1433" s="71"/>
      <c r="J1433" s="71"/>
      <c r="K1433" s="71"/>
      <c r="L1433" s="71"/>
      <c r="M1433" s="71"/>
      <c r="N1433" s="71"/>
      <c r="O1433" s="71"/>
      <c r="P1433" s="72"/>
    </row>
    <row r="1434" spans="2:16" ht="14.4" thickTop="1"/>
    <row r="1435" spans="2:16" ht="14.4" thickBot="1"/>
    <row r="1436" spans="2:16" ht="14.4" thickTop="1">
      <c r="B1436" s="412"/>
      <c r="C1436" s="413"/>
      <c r="D1436" s="413"/>
      <c r="E1436" s="413"/>
      <c r="F1436" s="413"/>
      <c r="G1436" s="413"/>
      <c r="H1436" s="413"/>
      <c r="I1436" s="413"/>
      <c r="J1436" s="413"/>
      <c r="K1436" s="413"/>
      <c r="L1436" s="413"/>
      <c r="M1436" s="413"/>
      <c r="N1436" s="413"/>
      <c r="O1436" s="413"/>
      <c r="P1436" s="414"/>
    </row>
    <row r="1437" spans="2:16">
      <c r="B1437" s="86"/>
      <c r="C1437" s="415"/>
      <c r="D1437" s="415"/>
      <c r="E1437" s="415"/>
      <c r="F1437" s="415"/>
      <c r="G1437" s="180"/>
      <c r="P1437" s="64"/>
    </row>
    <row r="1438" spans="2:16">
      <c r="B1438" s="86"/>
      <c r="C1438" s="192"/>
      <c r="D1438" s="190"/>
      <c r="E1438" s="192"/>
      <c r="F1438" s="190"/>
      <c r="G1438" s="180"/>
      <c r="P1438" s="64"/>
    </row>
    <row r="1439" spans="2:16">
      <c r="B1439" s="86"/>
      <c r="C1439" s="189"/>
      <c r="D1439" s="193"/>
      <c r="E1439" s="189"/>
      <c r="F1439" s="193"/>
      <c r="G1439" s="180"/>
      <c r="P1439" s="64"/>
    </row>
    <row r="1440" spans="2:16" ht="14.4" thickBot="1">
      <c r="B1440" s="63"/>
      <c r="P1440" s="64"/>
    </row>
    <row r="1441" spans="2:16">
      <c r="B1441" s="63"/>
      <c r="C1441" s="416"/>
      <c r="D1441" s="417"/>
      <c r="E1441" s="422"/>
      <c r="F1441" s="422"/>
      <c r="G1441" s="422"/>
      <c r="H1441" s="422"/>
      <c r="I1441" s="422"/>
      <c r="J1441" s="422"/>
      <c r="K1441" s="423"/>
      <c r="L1441" s="424"/>
      <c r="M1441" s="425"/>
      <c r="N1441" s="425"/>
      <c r="O1441" s="426"/>
      <c r="P1441" s="64"/>
    </row>
    <row r="1442" spans="2:16">
      <c r="B1442" s="63"/>
      <c r="C1442" s="418"/>
      <c r="D1442" s="419"/>
      <c r="E1442" s="430" t="s">
        <v>59</v>
      </c>
      <c r="F1442" s="430"/>
      <c r="G1442" s="430"/>
      <c r="H1442" s="430"/>
      <c r="I1442" s="430"/>
      <c r="J1442" s="430"/>
      <c r="K1442" s="431"/>
      <c r="L1442" s="427"/>
      <c r="M1442" s="428"/>
      <c r="N1442" s="428"/>
      <c r="O1442" s="429"/>
      <c r="P1442" s="64"/>
    </row>
    <row r="1443" spans="2:16">
      <c r="B1443" s="63"/>
      <c r="C1443" s="418"/>
      <c r="D1443" s="419"/>
      <c r="E1443" s="432"/>
      <c r="F1443" s="432"/>
      <c r="G1443" s="432"/>
      <c r="H1443" s="432"/>
      <c r="I1443" s="432"/>
      <c r="J1443" s="432"/>
      <c r="K1443" s="433"/>
      <c r="L1443" s="434" t="s">
        <v>19</v>
      </c>
      <c r="M1443" s="436"/>
      <c r="N1443" s="437"/>
      <c r="O1443" s="438"/>
      <c r="P1443" s="64"/>
    </row>
    <row r="1444" spans="2:16">
      <c r="B1444" s="63"/>
      <c r="C1444" s="418"/>
      <c r="D1444" s="419"/>
      <c r="E1444" s="430"/>
      <c r="F1444" s="430"/>
      <c r="G1444" s="430"/>
      <c r="H1444" s="430"/>
      <c r="I1444" s="430"/>
      <c r="J1444" s="430"/>
      <c r="K1444" s="431"/>
      <c r="L1444" s="435"/>
      <c r="M1444" s="439"/>
      <c r="N1444" s="440"/>
      <c r="O1444" s="441"/>
      <c r="P1444" s="64"/>
    </row>
    <row r="1445" spans="2:16">
      <c r="B1445" s="63"/>
      <c r="C1445" s="418"/>
      <c r="D1445" s="419"/>
      <c r="E1445" s="442"/>
      <c r="F1445" s="442"/>
      <c r="G1445" s="442"/>
      <c r="H1445" s="442"/>
      <c r="I1445" s="442"/>
      <c r="J1445" s="442"/>
      <c r="K1445" s="443"/>
      <c r="L1445" s="434" t="s">
        <v>20</v>
      </c>
      <c r="M1445" s="434">
        <v>19</v>
      </c>
      <c r="N1445" s="434" t="s">
        <v>21</v>
      </c>
      <c r="O1445" s="445">
        <v>38</v>
      </c>
      <c r="P1445" s="64"/>
    </row>
    <row r="1446" spans="2:16">
      <c r="B1446" s="63"/>
      <c r="C1446" s="418"/>
      <c r="D1446" s="419"/>
      <c r="E1446" s="442"/>
      <c r="F1446" s="442"/>
      <c r="G1446" s="442"/>
      <c r="H1446" s="442"/>
      <c r="I1446" s="442"/>
      <c r="J1446" s="442"/>
      <c r="K1446" s="443"/>
      <c r="L1446" s="444"/>
      <c r="M1446" s="444"/>
      <c r="N1446" s="444"/>
      <c r="O1446" s="446"/>
      <c r="P1446" s="64"/>
    </row>
    <row r="1447" spans="2:16">
      <c r="B1447" s="63"/>
      <c r="C1447" s="420"/>
      <c r="D1447" s="421"/>
      <c r="E1447" s="447" t="s">
        <v>22</v>
      </c>
      <c r="F1447" s="447"/>
      <c r="G1447" s="447"/>
      <c r="H1447" s="447"/>
      <c r="I1447" s="447"/>
      <c r="J1447" s="447"/>
      <c r="K1447" s="448"/>
      <c r="L1447" s="444"/>
      <c r="M1447" s="444"/>
      <c r="N1447" s="444"/>
      <c r="O1447" s="446"/>
      <c r="P1447" s="64"/>
    </row>
    <row r="1448" spans="2:16" ht="14.4" thickBot="1">
      <c r="B1448" s="63"/>
      <c r="C1448" s="60"/>
      <c r="D1448" s="59"/>
      <c r="E1448" s="59"/>
      <c r="F1448" s="59"/>
      <c r="G1448" s="59"/>
      <c r="H1448" s="59"/>
      <c r="I1448" s="59"/>
      <c r="J1448" s="59"/>
      <c r="K1448" s="59"/>
      <c r="L1448" s="59"/>
      <c r="M1448" s="58"/>
      <c r="N1448" s="58"/>
      <c r="O1448" s="57"/>
      <c r="P1448" s="64"/>
    </row>
    <row r="1449" spans="2:16">
      <c r="B1449" s="63"/>
      <c r="C1449" s="56"/>
      <c r="D1449" s="55"/>
      <c r="E1449" s="55"/>
      <c r="F1449" s="55"/>
      <c r="G1449" s="55"/>
      <c r="H1449" s="55"/>
      <c r="I1449" s="55"/>
      <c r="J1449" s="55"/>
      <c r="K1449" s="55"/>
      <c r="L1449" s="54" t="s">
        <v>23</v>
      </c>
      <c r="M1449" s="53" t="s">
        <v>24</v>
      </c>
      <c r="N1449" s="53" t="s">
        <v>25</v>
      </c>
      <c r="O1449" s="52" t="s">
        <v>26</v>
      </c>
      <c r="P1449" s="64"/>
    </row>
    <row r="1450" spans="2:16">
      <c r="B1450" s="63"/>
      <c r="C1450" s="20"/>
      <c r="D1450" s="199"/>
      <c r="E1450" s="199"/>
      <c r="F1450" s="199"/>
      <c r="G1450" s="199"/>
      <c r="H1450" s="199"/>
      <c r="I1450" s="199"/>
      <c r="J1450" s="199"/>
      <c r="K1450" s="199"/>
      <c r="L1450" s="66"/>
      <c r="M1450" s="51">
        <v>29</v>
      </c>
      <c r="N1450" s="51">
        <v>7</v>
      </c>
      <c r="O1450" s="50">
        <v>2026</v>
      </c>
      <c r="P1450" s="64"/>
    </row>
    <row r="1451" spans="2:16">
      <c r="B1451" s="63"/>
      <c r="C1451" s="49"/>
      <c r="D1451" s="48"/>
      <c r="E1451" s="48"/>
      <c r="F1451" s="48"/>
      <c r="G1451" s="48"/>
      <c r="H1451" s="48"/>
      <c r="I1451" s="48"/>
      <c r="J1451" s="48"/>
      <c r="K1451" s="48"/>
      <c r="L1451" s="48"/>
      <c r="M1451" s="48"/>
      <c r="N1451" s="48"/>
      <c r="O1451" s="47"/>
      <c r="P1451" s="64"/>
    </row>
    <row r="1452" spans="2:16" ht="14.4" thickBot="1">
      <c r="B1452" s="63"/>
      <c r="C1452" s="197"/>
      <c r="D1452" s="198"/>
      <c r="E1452" s="198"/>
      <c r="F1452" s="198"/>
      <c r="G1452" s="198"/>
      <c r="H1452" s="198"/>
      <c r="I1452" s="198"/>
      <c r="J1452" s="198"/>
      <c r="K1452" s="198"/>
      <c r="L1452" s="198"/>
      <c r="M1452" s="198"/>
      <c r="N1452" s="198"/>
      <c r="O1452" s="46"/>
      <c r="P1452" s="64"/>
    </row>
    <row r="1453" spans="2:16" ht="14.4" thickBot="1">
      <c r="B1453" s="63"/>
      <c r="C1453" s="25"/>
      <c r="D1453" s="24"/>
      <c r="E1453" s="24"/>
      <c r="F1453" s="24"/>
      <c r="G1453" s="24"/>
      <c r="H1453" s="24"/>
      <c r="K1453" s="24"/>
      <c r="L1453" s="24"/>
      <c r="M1453" s="24"/>
      <c r="N1453" s="24"/>
      <c r="O1453" s="23"/>
      <c r="P1453" s="64"/>
    </row>
    <row r="1454" spans="2:16">
      <c r="B1454" s="63"/>
      <c r="C1454" s="387" t="s">
        <v>27</v>
      </c>
      <c r="D1454" s="388"/>
      <c r="E1454" s="388"/>
      <c r="F1454" s="388"/>
      <c r="G1454" s="388"/>
      <c r="H1454" s="388"/>
      <c r="I1454" s="388"/>
      <c r="J1454" s="388"/>
      <c r="K1454" s="388"/>
      <c r="L1454" s="388"/>
      <c r="M1454" s="388"/>
      <c r="N1454" s="388"/>
      <c r="O1454" s="389"/>
      <c r="P1454" s="64"/>
    </row>
    <row r="1455" spans="2:16" ht="14.4" thickBot="1">
      <c r="B1455" s="63"/>
      <c r="C1455" s="18"/>
      <c r="O1455" s="17"/>
      <c r="P1455" s="64"/>
    </row>
    <row r="1456" spans="2:16">
      <c r="B1456" s="63"/>
      <c r="C1456" s="87" t="s">
        <v>28</v>
      </c>
      <c r="D1456" s="390" t="s">
        <v>29</v>
      </c>
      <c r="E1456" s="391"/>
      <c r="F1456" s="391"/>
      <c r="G1456" s="391"/>
      <c r="H1456" s="391"/>
      <c r="I1456" s="391"/>
      <c r="J1456" s="391"/>
      <c r="K1456" s="391"/>
      <c r="L1456" s="392"/>
      <c r="M1456" s="393" t="s">
        <v>30</v>
      </c>
      <c r="N1456" s="394"/>
      <c r="O1456" s="87" t="s">
        <v>6</v>
      </c>
      <c r="P1456" s="64"/>
    </row>
    <row r="1457" spans="2:16" ht="14.4" thickBot="1">
      <c r="B1457" s="63"/>
      <c r="C1457" s="254">
        <f>+'PRESUPUESTO OFICIAL (Entidad)'!D40</f>
        <v>5.0599999999999996</v>
      </c>
      <c r="D1457" s="395" t="str">
        <f>+'PRESUPUESTO OFICIAL (Entidad)'!E40</f>
        <v>Suministro e instalación de tubería sanitaria PVC de 2"</v>
      </c>
      <c r="E1457" s="396"/>
      <c r="F1457" s="396"/>
      <c r="G1457" s="396"/>
      <c r="H1457" s="396"/>
      <c r="I1457" s="396"/>
      <c r="J1457" s="396"/>
      <c r="K1457" s="396"/>
      <c r="L1457" s="397"/>
      <c r="M1457" s="395" t="str">
        <f>+'PRESUPUESTO OFICIAL (Entidad)'!F40</f>
        <v>ML</v>
      </c>
      <c r="N1457" s="397"/>
      <c r="O1457" s="89">
        <f>+'PRESUPUESTO OFICIAL (Entidad)'!G40</f>
        <v>10</v>
      </c>
      <c r="P1457" s="64"/>
    </row>
    <row r="1458" spans="2:16">
      <c r="B1458" s="63"/>
      <c r="C1458" s="352" t="s">
        <v>31</v>
      </c>
      <c r="D1458" s="353"/>
      <c r="E1458" s="353"/>
      <c r="F1458" s="353"/>
      <c r="G1458" s="353"/>
      <c r="H1458" s="353"/>
      <c r="I1458" s="353"/>
      <c r="J1458" s="353"/>
      <c r="K1458" s="353"/>
      <c r="L1458" s="353"/>
      <c r="M1458" s="353"/>
      <c r="N1458" s="353"/>
      <c r="O1458" s="354"/>
      <c r="P1458" s="64"/>
    </row>
    <row r="1459" spans="2:16">
      <c r="B1459" s="63"/>
      <c r="C1459" s="355"/>
      <c r="D1459" s="356"/>
      <c r="E1459" s="356"/>
      <c r="F1459" s="356"/>
      <c r="G1459" s="356"/>
      <c r="H1459" s="356"/>
      <c r="I1459" s="356"/>
      <c r="J1459" s="356"/>
      <c r="K1459" s="356"/>
      <c r="L1459" s="356"/>
      <c r="M1459" s="356"/>
      <c r="N1459" s="356"/>
      <c r="O1459" s="357"/>
      <c r="P1459" s="64"/>
    </row>
    <row r="1460" spans="2:16" ht="14.4" thickBot="1">
      <c r="B1460" s="63"/>
      <c r="C1460" s="358"/>
      <c r="D1460" s="359"/>
      <c r="E1460" s="359"/>
      <c r="F1460" s="359"/>
      <c r="G1460" s="359"/>
      <c r="H1460" s="359"/>
      <c r="I1460" s="359"/>
      <c r="J1460" s="359"/>
      <c r="K1460" s="359"/>
      <c r="L1460" s="359"/>
      <c r="M1460" s="359"/>
      <c r="N1460" s="359"/>
      <c r="O1460" s="360"/>
      <c r="P1460" s="64"/>
    </row>
    <row r="1461" spans="2:16">
      <c r="B1461" s="63"/>
      <c r="C1461" s="373" t="s">
        <v>29</v>
      </c>
      <c r="D1461" s="398"/>
      <c r="E1461" s="398"/>
      <c r="F1461" s="398"/>
      <c r="G1461" s="399"/>
      <c r="H1461" s="382" t="s">
        <v>32</v>
      </c>
      <c r="I1461" s="398"/>
      <c r="J1461" s="400" t="s">
        <v>33</v>
      </c>
      <c r="K1461" s="401"/>
      <c r="L1461" s="91" t="s">
        <v>34</v>
      </c>
      <c r="M1461" s="382" t="s">
        <v>35</v>
      </c>
      <c r="N1461" s="381"/>
      <c r="O1461" s="92" t="s">
        <v>36</v>
      </c>
      <c r="P1461" s="64"/>
    </row>
    <row r="1462" spans="2:16">
      <c r="B1462" s="63"/>
      <c r="C1462" s="377" t="s">
        <v>63</v>
      </c>
      <c r="D1462" s="378"/>
      <c r="E1462" s="378"/>
      <c r="F1462" s="378"/>
      <c r="G1462" s="402"/>
      <c r="H1462" s="403"/>
      <c r="I1462" s="402"/>
      <c r="J1462" s="404" t="s">
        <v>64</v>
      </c>
      <c r="K1462" s="405"/>
      <c r="L1462" s="104">
        <f>+O1491</f>
        <v>1255</v>
      </c>
      <c r="M1462" s="406">
        <v>0.1</v>
      </c>
      <c r="N1462" s="407"/>
      <c r="O1462" s="105">
        <f>+ROUND(L1462*M1462,0)</f>
        <v>126</v>
      </c>
      <c r="P1462" s="64"/>
    </row>
    <row r="1463" spans="2:16">
      <c r="B1463" s="63"/>
      <c r="C1463" s="32"/>
      <c r="D1463" s="19"/>
      <c r="E1463" s="19"/>
      <c r="F1463" s="19"/>
      <c r="G1463" s="44"/>
      <c r="H1463" s="45"/>
      <c r="I1463" s="44"/>
      <c r="J1463" s="404"/>
      <c r="K1463" s="405"/>
      <c r="L1463" s="104"/>
      <c r="M1463" s="367"/>
      <c r="N1463" s="368"/>
      <c r="O1463" s="105"/>
      <c r="P1463" s="64"/>
    </row>
    <row r="1464" spans="2:16" ht="14.4" thickBot="1">
      <c r="B1464" s="63"/>
      <c r="C1464" s="369"/>
      <c r="D1464" s="370"/>
      <c r="E1464" s="370"/>
      <c r="F1464" s="370"/>
      <c r="G1464" s="408"/>
      <c r="H1464" s="409"/>
      <c r="I1464" s="408"/>
      <c r="J1464" s="409"/>
      <c r="K1464" s="408"/>
      <c r="L1464" s="43"/>
      <c r="M1464" s="410"/>
      <c r="N1464" s="411"/>
      <c r="O1464" s="125"/>
      <c r="P1464" s="64"/>
    </row>
    <row r="1465" spans="2:16" ht="14.4" thickBot="1">
      <c r="B1465" s="63"/>
      <c r="C1465" s="338" t="s">
        <v>37</v>
      </c>
      <c r="D1465" s="339"/>
      <c r="E1465" s="339"/>
      <c r="F1465" s="339"/>
      <c r="G1465" s="339"/>
      <c r="H1465" s="339"/>
      <c r="I1465" s="339"/>
      <c r="J1465" s="339"/>
      <c r="K1465" s="339"/>
      <c r="L1465" s="339"/>
      <c r="M1465" s="339"/>
      <c r="N1465" s="340"/>
      <c r="O1465" s="106">
        <f>SUM(O1462:O1464)</f>
        <v>126</v>
      </c>
      <c r="P1465" s="64"/>
    </row>
    <row r="1466" spans="2:16">
      <c r="B1466" s="63"/>
      <c r="C1466" s="352" t="s">
        <v>38</v>
      </c>
      <c r="D1466" s="353"/>
      <c r="E1466" s="353"/>
      <c r="F1466" s="353"/>
      <c r="G1466" s="353"/>
      <c r="H1466" s="353"/>
      <c r="I1466" s="353"/>
      <c r="J1466" s="353"/>
      <c r="K1466" s="353"/>
      <c r="L1466" s="353"/>
      <c r="M1466" s="353"/>
      <c r="N1466" s="353"/>
      <c r="O1466" s="354"/>
      <c r="P1466" s="64"/>
    </row>
    <row r="1467" spans="2:16">
      <c r="B1467" s="63"/>
      <c r="C1467" s="355"/>
      <c r="D1467" s="356"/>
      <c r="E1467" s="356"/>
      <c r="F1467" s="356"/>
      <c r="G1467" s="356"/>
      <c r="H1467" s="356"/>
      <c r="I1467" s="356"/>
      <c r="J1467" s="356"/>
      <c r="K1467" s="356"/>
      <c r="L1467" s="356"/>
      <c r="M1467" s="356"/>
      <c r="N1467" s="356"/>
      <c r="O1467" s="357"/>
      <c r="P1467" s="64"/>
    </row>
    <row r="1468" spans="2:16" ht="14.4" thickBot="1">
      <c r="B1468" s="63"/>
      <c r="C1468" s="358"/>
      <c r="D1468" s="359"/>
      <c r="E1468" s="359"/>
      <c r="F1468" s="359"/>
      <c r="G1468" s="359"/>
      <c r="H1468" s="359"/>
      <c r="I1468" s="359"/>
      <c r="J1468" s="359"/>
      <c r="K1468" s="359"/>
      <c r="L1468" s="359"/>
      <c r="M1468" s="359"/>
      <c r="N1468" s="359"/>
      <c r="O1468" s="360"/>
      <c r="P1468" s="64"/>
    </row>
    <row r="1469" spans="2:16">
      <c r="B1469" s="63"/>
      <c r="C1469" s="373" t="s">
        <v>29</v>
      </c>
      <c r="D1469" s="374"/>
      <c r="E1469" s="374"/>
      <c r="F1469" s="374"/>
      <c r="G1469" s="374"/>
      <c r="H1469" s="374"/>
      <c r="I1469" s="374"/>
      <c r="J1469" s="381"/>
      <c r="K1469" s="196" t="s">
        <v>30</v>
      </c>
      <c r="L1469" s="91" t="s">
        <v>6</v>
      </c>
      <c r="M1469" s="382" t="s">
        <v>39</v>
      </c>
      <c r="N1469" s="381"/>
      <c r="O1469" s="92" t="s">
        <v>36</v>
      </c>
      <c r="P1469" s="64"/>
    </row>
    <row r="1470" spans="2:16">
      <c r="B1470" s="63"/>
      <c r="C1470" s="205" t="s">
        <v>186</v>
      </c>
      <c r="D1470" s="206"/>
      <c r="E1470" s="206"/>
      <c r="F1470" s="206"/>
      <c r="G1470" s="206"/>
      <c r="H1470" s="206"/>
      <c r="I1470" s="206"/>
      <c r="J1470" s="213"/>
      <c r="K1470" s="241" t="s">
        <v>177</v>
      </c>
      <c r="L1470" s="242">
        <v>2.1000000000000001E-2</v>
      </c>
      <c r="M1470" s="449">
        <v>94253.95</v>
      </c>
      <c r="N1470" s="450"/>
      <c r="O1470" s="105">
        <f>+ROUND(M1470*L1470,2)</f>
        <v>1979.33</v>
      </c>
      <c r="P1470" s="64"/>
    </row>
    <row r="1471" spans="2:16">
      <c r="B1471" s="63"/>
      <c r="C1471" s="32" t="s">
        <v>187</v>
      </c>
      <c r="D1471" s="122"/>
      <c r="E1471" s="122"/>
      <c r="F1471" s="122"/>
      <c r="G1471" s="122"/>
      <c r="H1471" s="122"/>
      <c r="I1471" s="122"/>
      <c r="J1471" s="123"/>
      <c r="K1471" s="241" t="s">
        <v>177</v>
      </c>
      <c r="L1471" s="242">
        <v>2.1000000000000001E-2</v>
      </c>
      <c r="M1471" s="449">
        <v>45446.1</v>
      </c>
      <c r="N1471" s="450"/>
      <c r="O1471" s="105">
        <f t="shared" ref="O1471:O1473" si="9">+ROUND(M1471*L1471,2)</f>
        <v>954.37</v>
      </c>
      <c r="P1471" s="64"/>
    </row>
    <row r="1472" spans="2:16">
      <c r="B1472" s="63"/>
      <c r="C1472" s="32" t="s">
        <v>191</v>
      </c>
      <c r="D1472" s="122"/>
      <c r="E1472" s="122"/>
      <c r="F1472" s="122"/>
      <c r="G1472" s="122"/>
      <c r="H1472" s="122"/>
      <c r="I1472" s="122"/>
      <c r="J1472" s="123"/>
      <c r="K1472" s="241" t="s">
        <v>189</v>
      </c>
      <c r="L1472" s="242">
        <v>1</v>
      </c>
      <c r="M1472" s="449">
        <v>10000</v>
      </c>
      <c r="N1472" s="450"/>
      <c r="O1472" s="105">
        <f t="shared" si="9"/>
        <v>10000</v>
      </c>
      <c r="P1472" s="64"/>
    </row>
    <row r="1473" spans="2:16">
      <c r="B1473" s="63"/>
      <c r="C1473" s="32" t="s">
        <v>200</v>
      </c>
      <c r="D1473" s="122"/>
      <c r="E1473" s="122"/>
      <c r="F1473" s="122"/>
      <c r="G1473" s="122"/>
      <c r="H1473" s="122"/>
      <c r="I1473" s="122"/>
      <c r="J1473" s="123"/>
      <c r="K1473" s="241" t="s">
        <v>177</v>
      </c>
      <c r="L1473" s="242">
        <v>0.21000000000000005</v>
      </c>
      <c r="M1473" s="449">
        <v>2000</v>
      </c>
      <c r="N1473" s="450"/>
      <c r="O1473" s="105">
        <f t="shared" si="9"/>
        <v>420</v>
      </c>
      <c r="P1473" s="64"/>
    </row>
    <row r="1474" spans="2:16" ht="14.4" thickBot="1">
      <c r="B1474" s="63"/>
      <c r="C1474" s="369"/>
      <c r="D1474" s="370"/>
      <c r="E1474" s="370"/>
      <c r="F1474" s="370"/>
      <c r="G1474" s="370"/>
      <c r="H1474" s="370"/>
      <c r="I1474" s="370"/>
      <c r="J1474" s="408"/>
      <c r="K1474" s="107"/>
      <c r="L1474" s="108"/>
      <c r="M1474" s="451"/>
      <c r="N1474" s="452"/>
      <c r="O1474" s="105"/>
      <c r="P1474" s="64"/>
    </row>
    <row r="1475" spans="2:16" ht="14.4" thickBot="1">
      <c r="B1475" s="63"/>
      <c r="C1475" s="338" t="s">
        <v>37</v>
      </c>
      <c r="D1475" s="339"/>
      <c r="E1475" s="339"/>
      <c r="F1475" s="339"/>
      <c r="G1475" s="339"/>
      <c r="H1475" s="339"/>
      <c r="I1475" s="339"/>
      <c r="J1475" s="339"/>
      <c r="K1475" s="339"/>
      <c r="L1475" s="339"/>
      <c r="M1475" s="339"/>
      <c r="N1475" s="340"/>
      <c r="O1475" s="109">
        <f>SUM(O1470:O1474)</f>
        <v>13353.7</v>
      </c>
      <c r="P1475" s="64"/>
    </row>
    <row r="1476" spans="2:16">
      <c r="B1476" s="63"/>
      <c r="C1476" s="352" t="s">
        <v>40</v>
      </c>
      <c r="D1476" s="353"/>
      <c r="E1476" s="353"/>
      <c r="F1476" s="353"/>
      <c r="G1476" s="353"/>
      <c r="H1476" s="353"/>
      <c r="I1476" s="353"/>
      <c r="J1476" s="353"/>
      <c r="K1476" s="353"/>
      <c r="L1476" s="353"/>
      <c r="M1476" s="353"/>
      <c r="N1476" s="353"/>
      <c r="O1476" s="354"/>
      <c r="P1476" s="64"/>
    </row>
    <row r="1477" spans="2:16">
      <c r="B1477" s="63"/>
      <c r="C1477" s="355"/>
      <c r="D1477" s="356"/>
      <c r="E1477" s="356"/>
      <c r="F1477" s="356"/>
      <c r="G1477" s="356"/>
      <c r="H1477" s="356"/>
      <c r="I1477" s="356"/>
      <c r="J1477" s="356"/>
      <c r="K1477" s="356"/>
      <c r="L1477" s="356"/>
      <c r="M1477" s="356"/>
      <c r="N1477" s="356"/>
      <c r="O1477" s="357"/>
      <c r="P1477" s="64"/>
    </row>
    <row r="1478" spans="2:16" ht="14.4" thickBot="1">
      <c r="B1478" s="63"/>
      <c r="C1478" s="358"/>
      <c r="D1478" s="359"/>
      <c r="E1478" s="359"/>
      <c r="F1478" s="359"/>
      <c r="G1478" s="359"/>
      <c r="H1478" s="359"/>
      <c r="I1478" s="359"/>
      <c r="J1478" s="359"/>
      <c r="K1478" s="359"/>
      <c r="L1478" s="359"/>
      <c r="M1478" s="359"/>
      <c r="N1478" s="359"/>
      <c r="O1478" s="360"/>
      <c r="P1478" s="64"/>
    </row>
    <row r="1479" spans="2:16">
      <c r="B1479" s="63"/>
      <c r="C1479" s="373" t="s">
        <v>41</v>
      </c>
      <c r="D1479" s="374"/>
      <c r="E1479" s="374"/>
      <c r="F1479" s="374"/>
      <c r="G1479" s="374"/>
      <c r="H1479" s="374"/>
      <c r="I1479" s="374"/>
      <c r="J1479" s="91" t="s">
        <v>42</v>
      </c>
      <c r="K1479" s="195" t="s">
        <v>43</v>
      </c>
      <c r="L1479" s="94" t="s">
        <v>44</v>
      </c>
      <c r="M1479" s="382" t="s">
        <v>45</v>
      </c>
      <c r="N1479" s="381"/>
      <c r="O1479" s="92" t="s">
        <v>36</v>
      </c>
      <c r="P1479" s="64"/>
    </row>
    <row r="1480" spans="2:16">
      <c r="B1480" s="63"/>
      <c r="C1480" s="377"/>
      <c r="D1480" s="378"/>
      <c r="E1480" s="378"/>
      <c r="F1480" s="378"/>
      <c r="G1480" s="378"/>
      <c r="H1480" s="378"/>
      <c r="I1480" s="378"/>
      <c r="J1480" s="41"/>
      <c r="K1480" s="42"/>
      <c r="L1480" s="41"/>
      <c r="M1480" s="346"/>
      <c r="N1480" s="347"/>
      <c r="O1480" s="105"/>
      <c r="P1480" s="64"/>
    </row>
    <row r="1481" spans="2:16" ht="14.4" thickBot="1">
      <c r="B1481" s="63"/>
      <c r="C1481" s="369"/>
      <c r="D1481" s="370"/>
      <c r="E1481" s="370"/>
      <c r="F1481" s="370"/>
      <c r="G1481" s="370"/>
      <c r="H1481" s="370"/>
      <c r="I1481" s="370"/>
      <c r="J1481" s="34"/>
      <c r="K1481" s="14"/>
      <c r="L1481" s="34"/>
      <c r="M1481" s="371"/>
      <c r="N1481" s="372"/>
      <c r="O1481" s="119"/>
      <c r="P1481" s="64"/>
    </row>
    <row r="1482" spans="2:16" ht="14.4" thickBot="1">
      <c r="B1482" s="63"/>
      <c r="C1482" s="338" t="s">
        <v>37</v>
      </c>
      <c r="D1482" s="339"/>
      <c r="E1482" s="339"/>
      <c r="F1482" s="339"/>
      <c r="G1482" s="339"/>
      <c r="H1482" s="339"/>
      <c r="I1482" s="339"/>
      <c r="J1482" s="339"/>
      <c r="K1482" s="339"/>
      <c r="L1482" s="339"/>
      <c r="M1482" s="339"/>
      <c r="N1482" s="340"/>
      <c r="O1482" s="106">
        <f>SUM(O1480:O1481)</f>
        <v>0</v>
      </c>
      <c r="P1482" s="64"/>
    </row>
    <row r="1483" spans="2:16">
      <c r="B1483" s="63"/>
      <c r="C1483" s="352" t="s">
        <v>46</v>
      </c>
      <c r="D1483" s="353"/>
      <c r="E1483" s="353"/>
      <c r="F1483" s="353"/>
      <c r="G1483" s="353"/>
      <c r="H1483" s="353"/>
      <c r="I1483" s="353"/>
      <c r="J1483" s="353"/>
      <c r="K1483" s="353"/>
      <c r="L1483" s="353"/>
      <c r="M1483" s="353"/>
      <c r="N1483" s="353"/>
      <c r="O1483" s="354"/>
      <c r="P1483" s="64"/>
    </row>
    <row r="1484" spans="2:16">
      <c r="B1484" s="63"/>
      <c r="C1484" s="355"/>
      <c r="D1484" s="356"/>
      <c r="E1484" s="356"/>
      <c r="F1484" s="356"/>
      <c r="G1484" s="356"/>
      <c r="H1484" s="356"/>
      <c r="I1484" s="356"/>
      <c r="J1484" s="356"/>
      <c r="K1484" s="356"/>
      <c r="L1484" s="356"/>
      <c r="M1484" s="356"/>
      <c r="N1484" s="356"/>
      <c r="O1484" s="357"/>
      <c r="P1484" s="64"/>
    </row>
    <row r="1485" spans="2:16" ht="14.4" thickBot="1">
      <c r="B1485" s="63"/>
      <c r="C1485" s="358"/>
      <c r="D1485" s="359"/>
      <c r="E1485" s="359"/>
      <c r="F1485" s="359"/>
      <c r="G1485" s="359"/>
      <c r="H1485" s="359"/>
      <c r="I1485" s="359"/>
      <c r="J1485" s="359"/>
      <c r="K1485" s="359"/>
      <c r="L1485" s="359"/>
      <c r="M1485" s="359"/>
      <c r="N1485" s="359"/>
      <c r="O1485" s="360"/>
      <c r="P1485" s="64"/>
    </row>
    <row r="1486" spans="2:16" ht="22.2" customHeight="1">
      <c r="B1486" s="63"/>
      <c r="C1486" s="361" t="s">
        <v>47</v>
      </c>
      <c r="D1486" s="362"/>
      <c r="E1486" s="362"/>
      <c r="F1486" s="362"/>
      <c r="G1486" s="362"/>
      <c r="H1486" s="362"/>
      <c r="I1486" s="362"/>
      <c r="J1486" s="111" t="s">
        <v>48</v>
      </c>
      <c r="K1486" s="112" t="s">
        <v>49</v>
      </c>
      <c r="L1486" s="113" t="s">
        <v>50</v>
      </c>
      <c r="M1486" s="363" t="s">
        <v>35</v>
      </c>
      <c r="N1486" s="364"/>
      <c r="O1486" s="114" t="s">
        <v>36</v>
      </c>
      <c r="P1486" s="64"/>
    </row>
    <row r="1487" spans="2:16">
      <c r="B1487" s="63"/>
      <c r="C1487" s="40" t="s">
        <v>69</v>
      </c>
      <c r="D1487" s="39"/>
      <c r="E1487" s="39"/>
      <c r="F1487" s="39"/>
      <c r="G1487" s="39"/>
      <c r="H1487" s="39"/>
      <c r="I1487" s="39"/>
      <c r="J1487" s="110">
        <v>209100</v>
      </c>
      <c r="K1487" s="115">
        <v>1.8</v>
      </c>
      <c r="L1487" s="116">
        <f>ROUND(K1487*J1487,2)</f>
        <v>376380</v>
      </c>
      <c r="M1487" s="365">
        <v>300</v>
      </c>
      <c r="N1487" s="366"/>
      <c r="O1487" s="117">
        <f>+ROUND(L1487/M1487,0)</f>
        <v>1255</v>
      </c>
      <c r="P1487" s="64"/>
    </row>
    <row r="1488" spans="2:16">
      <c r="B1488" s="63"/>
      <c r="C1488" s="40"/>
      <c r="D1488" s="39"/>
      <c r="E1488" s="39"/>
      <c r="F1488" s="39"/>
      <c r="G1488" s="39"/>
      <c r="H1488" s="39"/>
      <c r="I1488" s="39"/>
      <c r="J1488" s="110"/>
      <c r="K1488" s="115"/>
      <c r="L1488" s="116"/>
      <c r="M1488" s="365"/>
      <c r="N1488" s="366"/>
      <c r="O1488" s="117"/>
      <c r="P1488" s="64"/>
    </row>
    <row r="1489" spans="2:16">
      <c r="B1489" s="63"/>
      <c r="C1489" s="40"/>
      <c r="D1489" s="39"/>
      <c r="E1489" s="39"/>
      <c r="F1489" s="39"/>
      <c r="G1489" s="39"/>
      <c r="H1489" s="39"/>
      <c r="I1489" s="39"/>
      <c r="J1489" s="38"/>
      <c r="K1489" s="37"/>
      <c r="L1489" s="36"/>
      <c r="M1489" s="367"/>
      <c r="N1489" s="368"/>
      <c r="O1489" s="35"/>
      <c r="P1489" s="64"/>
    </row>
    <row r="1490" spans="2:16" ht="14.4" thickBot="1">
      <c r="B1490" s="63"/>
      <c r="C1490" s="369"/>
      <c r="D1490" s="370"/>
      <c r="E1490" s="370"/>
      <c r="F1490" s="370"/>
      <c r="G1490" s="370"/>
      <c r="H1490" s="370"/>
      <c r="I1490" s="370"/>
      <c r="J1490" s="34"/>
      <c r="K1490" s="14"/>
      <c r="L1490" s="34"/>
      <c r="M1490" s="371"/>
      <c r="N1490" s="372"/>
      <c r="O1490" s="33"/>
      <c r="P1490" s="64"/>
    </row>
    <row r="1491" spans="2:16" ht="14.4" thickBot="1">
      <c r="B1491" s="63"/>
      <c r="C1491" s="338" t="s">
        <v>37</v>
      </c>
      <c r="D1491" s="339"/>
      <c r="E1491" s="339"/>
      <c r="F1491" s="339"/>
      <c r="G1491" s="339"/>
      <c r="H1491" s="339"/>
      <c r="I1491" s="339"/>
      <c r="J1491" s="339"/>
      <c r="K1491" s="339"/>
      <c r="L1491" s="339"/>
      <c r="M1491" s="339"/>
      <c r="N1491" s="340"/>
      <c r="O1491" s="109">
        <f>SUM(O1487:O1490)</f>
        <v>1255</v>
      </c>
      <c r="P1491" s="64"/>
    </row>
    <row r="1492" spans="2:16" ht="14.4" thickBot="1">
      <c r="B1492" s="63"/>
      <c r="C1492" s="18"/>
      <c r="O1492" s="17"/>
      <c r="P1492" s="64"/>
    </row>
    <row r="1493" spans="2:16" ht="14.4" thickBot="1">
      <c r="B1493" s="63"/>
      <c r="C1493" s="341" t="s">
        <v>51</v>
      </c>
      <c r="D1493" s="342"/>
      <c r="E1493" s="342"/>
      <c r="F1493" s="342"/>
      <c r="G1493" s="342"/>
      <c r="H1493" s="342"/>
      <c r="I1493" s="342"/>
      <c r="J1493" s="342"/>
      <c r="K1493" s="342"/>
      <c r="L1493" s="342"/>
      <c r="M1493" s="342"/>
      <c r="N1493" s="343"/>
      <c r="O1493" s="118">
        <f>ROUND(O1491+O1482+O1475+O1465,2)</f>
        <v>14734.7</v>
      </c>
      <c r="P1493" s="64"/>
    </row>
    <row r="1494" spans="2:16">
      <c r="B1494" s="63"/>
      <c r="C1494" s="352" t="s">
        <v>52</v>
      </c>
      <c r="D1494" s="353"/>
      <c r="E1494" s="353"/>
      <c r="F1494" s="353"/>
      <c r="G1494" s="353"/>
      <c r="H1494" s="353"/>
      <c r="I1494" s="353"/>
      <c r="J1494" s="353"/>
      <c r="K1494" s="353"/>
      <c r="L1494" s="353"/>
      <c r="M1494" s="353"/>
      <c r="N1494" s="353"/>
      <c r="O1494" s="354"/>
      <c r="P1494" s="64"/>
    </row>
    <row r="1495" spans="2:16">
      <c r="B1495" s="63"/>
      <c r="C1495" s="355"/>
      <c r="D1495" s="356"/>
      <c r="E1495" s="356"/>
      <c r="F1495" s="356"/>
      <c r="G1495" s="356"/>
      <c r="H1495" s="356"/>
      <c r="I1495" s="356"/>
      <c r="J1495" s="356"/>
      <c r="K1495" s="356"/>
      <c r="L1495" s="356"/>
      <c r="M1495" s="356"/>
      <c r="N1495" s="356"/>
      <c r="O1495" s="357"/>
      <c r="P1495" s="64"/>
    </row>
    <row r="1496" spans="2:16" ht="14.4" thickBot="1">
      <c r="B1496" s="63"/>
      <c r="C1496" s="358"/>
      <c r="D1496" s="359"/>
      <c r="E1496" s="359"/>
      <c r="F1496" s="359"/>
      <c r="G1496" s="359"/>
      <c r="H1496" s="359"/>
      <c r="I1496" s="359"/>
      <c r="J1496" s="359"/>
      <c r="K1496" s="359"/>
      <c r="L1496" s="359"/>
      <c r="M1496" s="359"/>
      <c r="N1496" s="359"/>
      <c r="O1496" s="360"/>
      <c r="P1496" s="64"/>
    </row>
    <row r="1497" spans="2:16">
      <c r="B1497" s="63"/>
      <c r="C1497" s="373" t="s">
        <v>53</v>
      </c>
      <c r="D1497" s="374"/>
      <c r="E1497" s="374"/>
      <c r="F1497" s="374"/>
      <c r="G1497" s="374"/>
      <c r="H1497" s="374"/>
      <c r="I1497" s="374"/>
      <c r="J1497" s="195"/>
      <c r="K1497" s="200"/>
      <c r="L1497" s="95" t="s">
        <v>54</v>
      </c>
      <c r="M1497" s="375" t="s">
        <v>55</v>
      </c>
      <c r="N1497" s="376"/>
      <c r="O1497" s="97"/>
      <c r="P1497" s="64"/>
    </row>
    <row r="1498" spans="2:16">
      <c r="B1498" s="63"/>
      <c r="C1498" s="377" t="s">
        <v>12</v>
      </c>
      <c r="D1498" s="378"/>
      <c r="E1498" s="378"/>
      <c r="F1498" s="378"/>
      <c r="G1498" s="378"/>
      <c r="H1498" s="378"/>
      <c r="I1498" s="378"/>
      <c r="J1498" s="31"/>
      <c r="K1498" s="30"/>
      <c r="L1498" s="27">
        <v>0.28999999999999998</v>
      </c>
      <c r="M1498" s="348">
        <f>+ROUND(O1493*L1498,0)</f>
        <v>4273</v>
      </c>
      <c r="N1498" s="349"/>
      <c r="O1498" s="26"/>
      <c r="P1498" s="64"/>
    </row>
    <row r="1499" spans="2:16">
      <c r="B1499" s="63"/>
      <c r="C1499" s="32" t="s">
        <v>56</v>
      </c>
      <c r="D1499" s="19"/>
      <c r="E1499" s="19"/>
      <c r="F1499" s="19"/>
      <c r="G1499" s="19"/>
      <c r="H1499" s="19"/>
      <c r="I1499" s="19"/>
      <c r="J1499" s="31"/>
      <c r="K1499" s="30"/>
      <c r="L1499" s="27">
        <v>0.01</v>
      </c>
      <c r="M1499" s="348">
        <f>+ROUND(O1493*L1499,0)</f>
        <v>147</v>
      </c>
      <c r="N1499" s="349"/>
      <c r="O1499" s="26"/>
      <c r="P1499" s="64"/>
    </row>
    <row r="1500" spans="2:16" ht="14.4" thickBot="1">
      <c r="B1500" s="63"/>
      <c r="C1500" s="197" t="s">
        <v>57</v>
      </c>
      <c r="D1500" s="198"/>
      <c r="E1500" s="198"/>
      <c r="F1500" s="198"/>
      <c r="G1500" s="198"/>
      <c r="H1500" s="198"/>
      <c r="I1500" s="198"/>
      <c r="J1500" s="29"/>
      <c r="K1500" s="28"/>
      <c r="L1500" s="27">
        <v>0.05</v>
      </c>
      <c r="M1500" s="379">
        <f>+ROUND(O1493*L1500,0)</f>
        <v>737</v>
      </c>
      <c r="N1500" s="380"/>
      <c r="O1500" s="26"/>
      <c r="P1500" s="64"/>
    </row>
    <row r="1501" spans="2:16" ht="14.4" thickBot="1">
      <c r="B1501" s="63"/>
      <c r="C1501" s="338" t="s">
        <v>37</v>
      </c>
      <c r="D1501" s="339"/>
      <c r="E1501" s="339"/>
      <c r="F1501" s="339"/>
      <c r="G1501" s="339"/>
      <c r="H1501" s="339"/>
      <c r="I1501" s="339"/>
      <c r="J1501" s="339"/>
      <c r="K1501" s="339"/>
      <c r="L1501" s="339"/>
      <c r="M1501" s="339"/>
      <c r="N1501" s="340"/>
      <c r="O1501" s="106">
        <f>SUM(M1498:N1500)</f>
        <v>5157</v>
      </c>
      <c r="P1501" s="64"/>
    </row>
    <row r="1502" spans="2:16" ht="14.4" thickBot="1">
      <c r="B1502" s="63"/>
      <c r="C1502" s="18"/>
      <c r="O1502" s="17"/>
      <c r="P1502" s="64"/>
    </row>
    <row r="1503" spans="2:16" ht="14.4" thickBot="1">
      <c r="B1503" s="63"/>
      <c r="C1503" s="341" t="s">
        <v>58</v>
      </c>
      <c r="D1503" s="342"/>
      <c r="E1503" s="342"/>
      <c r="F1503" s="342"/>
      <c r="G1503" s="342"/>
      <c r="H1503" s="342"/>
      <c r="I1503" s="342"/>
      <c r="J1503" s="342"/>
      <c r="K1503" s="342"/>
      <c r="L1503" s="342"/>
      <c r="M1503" s="342"/>
      <c r="N1503" s="343"/>
      <c r="O1503" s="118">
        <f>+O1501+O1493</f>
        <v>19891.7</v>
      </c>
      <c r="P1503" s="64"/>
    </row>
    <row r="1504" spans="2:16">
      <c r="B1504" s="63"/>
      <c r="C1504" s="25"/>
      <c r="D1504" s="24"/>
      <c r="E1504" s="24"/>
      <c r="F1504" s="24"/>
      <c r="G1504" s="24"/>
      <c r="H1504" s="24"/>
      <c r="I1504" s="24"/>
      <c r="J1504" s="24"/>
      <c r="K1504" s="24"/>
      <c r="L1504" s="24"/>
      <c r="M1504" s="24"/>
      <c r="N1504" s="24"/>
      <c r="O1504" s="23"/>
      <c r="P1504" s="64"/>
    </row>
    <row r="1505" spans="2:16">
      <c r="B1505" s="63"/>
      <c r="C1505" s="18"/>
      <c r="O1505" s="17"/>
      <c r="P1505" s="64"/>
    </row>
    <row r="1506" spans="2:16">
      <c r="B1506" s="63"/>
      <c r="C1506" s="18"/>
      <c r="O1506" s="17"/>
      <c r="P1506" s="64"/>
    </row>
    <row r="1507" spans="2:16" ht="18">
      <c r="B1507" s="63"/>
      <c r="C1507" s="18"/>
      <c r="H1507" s="98" t="s">
        <v>60</v>
      </c>
      <c r="O1507" s="17"/>
      <c r="P1507" s="64"/>
    </row>
    <row r="1508" spans="2:16" ht="18">
      <c r="B1508" s="63"/>
      <c r="C1508" s="22"/>
      <c r="D1508" s="67"/>
      <c r="E1508" s="67"/>
      <c r="F1508" s="67"/>
      <c r="G1508" s="67"/>
      <c r="H1508" s="98"/>
      <c r="I1508" s="67"/>
      <c r="J1508" s="67"/>
      <c r="K1508" s="67"/>
      <c r="L1508" s="67"/>
      <c r="M1508" s="67"/>
      <c r="N1508" s="67"/>
      <c r="O1508" s="21"/>
      <c r="P1508" s="64"/>
    </row>
    <row r="1509" spans="2:16" ht="18">
      <c r="B1509" s="63"/>
      <c r="C1509" s="22"/>
      <c r="D1509" s="67"/>
      <c r="E1509" s="67"/>
      <c r="F1509" s="67"/>
      <c r="G1509" s="67"/>
      <c r="H1509" s="98"/>
      <c r="K1509" s="67"/>
      <c r="L1509" s="67"/>
      <c r="M1509" s="67"/>
      <c r="N1509" s="67"/>
      <c r="O1509" s="21"/>
      <c r="P1509" s="64"/>
    </row>
    <row r="1510" spans="2:16" ht="18">
      <c r="B1510" s="63"/>
      <c r="C1510" s="20"/>
      <c r="D1510" s="68"/>
      <c r="E1510" s="68"/>
      <c r="F1510" s="68"/>
      <c r="G1510" s="68"/>
      <c r="H1510" s="98" t="s">
        <v>61</v>
      </c>
      <c r="I1510" s="68"/>
      <c r="J1510" s="68"/>
      <c r="K1510" s="68"/>
      <c r="L1510" s="68"/>
      <c r="M1510" s="68"/>
      <c r="N1510" s="68"/>
      <c r="O1510" s="16"/>
      <c r="P1510" s="64"/>
    </row>
    <row r="1511" spans="2:16" ht="18">
      <c r="B1511" s="63"/>
      <c r="C1511" s="18"/>
      <c r="H1511" s="99" t="s">
        <v>72</v>
      </c>
      <c r="O1511" s="17"/>
      <c r="P1511" s="64"/>
    </row>
    <row r="1512" spans="2:16" ht="18">
      <c r="B1512" s="63"/>
      <c r="C1512" s="15"/>
      <c r="D1512" s="69"/>
      <c r="E1512" s="69"/>
      <c r="H1512" s="98" t="s">
        <v>62</v>
      </c>
      <c r="K1512" s="100"/>
      <c r="L1512" s="100"/>
      <c r="M1512" s="100"/>
      <c r="N1512" s="100"/>
      <c r="O1512" s="101"/>
      <c r="P1512" s="64"/>
    </row>
    <row r="1513" spans="2:16" ht="16.2" thickBot="1">
      <c r="B1513" s="63"/>
      <c r="C1513" s="344"/>
      <c r="D1513" s="345"/>
      <c r="E1513" s="345"/>
      <c r="F1513" s="14"/>
      <c r="G1513" s="14"/>
      <c r="H1513" s="14"/>
      <c r="I1513" s="14"/>
      <c r="J1513" s="14"/>
      <c r="K1513" s="102"/>
      <c r="L1513" s="102"/>
      <c r="M1513" s="102"/>
      <c r="N1513" s="102"/>
      <c r="O1513" s="103"/>
      <c r="P1513" s="64"/>
    </row>
    <row r="1514" spans="2:16" ht="14.4" thickBot="1">
      <c r="B1514" s="70"/>
      <c r="C1514" s="71"/>
      <c r="D1514" s="71"/>
      <c r="E1514" s="71"/>
      <c r="F1514" s="71"/>
      <c r="G1514" s="71"/>
      <c r="H1514" s="71"/>
      <c r="I1514" s="71"/>
      <c r="J1514" s="71"/>
      <c r="K1514" s="71"/>
      <c r="L1514" s="71"/>
      <c r="M1514" s="71"/>
      <c r="N1514" s="71"/>
      <c r="O1514" s="71"/>
      <c r="P1514" s="72"/>
    </row>
    <row r="1515" spans="2:16" ht="14.4" thickTop="1"/>
    <row r="1516" spans="2:16" ht="14.4" thickBot="1"/>
    <row r="1517" spans="2:16" ht="14.4" thickTop="1">
      <c r="B1517" s="412"/>
      <c r="C1517" s="413"/>
      <c r="D1517" s="413"/>
      <c r="E1517" s="413"/>
      <c r="F1517" s="413"/>
      <c r="G1517" s="413"/>
      <c r="H1517" s="413"/>
      <c r="I1517" s="413"/>
      <c r="J1517" s="413"/>
      <c r="K1517" s="413"/>
      <c r="L1517" s="413"/>
      <c r="M1517" s="413"/>
      <c r="N1517" s="413"/>
      <c r="O1517" s="413"/>
      <c r="P1517" s="414"/>
    </row>
    <row r="1518" spans="2:16">
      <c r="B1518" s="86"/>
      <c r="C1518" s="415"/>
      <c r="D1518" s="415"/>
      <c r="E1518" s="415"/>
      <c r="F1518" s="415"/>
      <c r="G1518" s="180"/>
      <c r="P1518" s="64"/>
    </row>
    <row r="1519" spans="2:16">
      <c r="B1519" s="86"/>
      <c r="C1519" s="192"/>
      <c r="D1519" s="190"/>
      <c r="E1519" s="192"/>
      <c r="F1519" s="190"/>
      <c r="G1519" s="180"/>
      <c r="P1519" s="64"/>
    </row>
    <row r="1520" spans="2:16">
      <c r="B1520" s="86"/>
      <c r="C1520" s="189"/>
      <c r="D1520" s="193"/>
      <c r="E1520" s="189"/>
      <c r="F1520" s="193"/>
      <c r="G1520" s="180"/>
      <c r="P1520" s="64"/>
    </row>
    <row r="1521" spans="2:16" ht="14.4" thickBot="1">
      <c r="B1521" s="63"/>
      <c r="P1521" s="64"/>
    </row>
    <row r="1522" spans="2:16">
      <c r="B1522" s="63"/>
      <c r="C1522" s="416"/>
      <c r="D1522" s="417"/>
      <c r="E1522" s="422"/>
      <c r="F1522" s="422"/>
      <c r="G1522" s="422"/>
      <c r="H1522" s="422"/>
      <c r="I1522" s="422"/>
      <c r="J1522" s="422"/>
      <c r="K1522" s="423"/>
      <c r="L1522" s="424"/>
      <c r="M1522" s="425"/>
      <c r="N1522" s="425"/>
      <c r="O1522" s="426"/>
      <c r="P1522" s="64"/>
    </row>
    <row r="1523" spans="2:16">
      <c r="B1523" s="63"/>
      <c r="C1523" s="418"/>
      <c r="D1523" s="419"/>
      <c r="E1523" s="430" t="s">
        <v>59</v>
      </c>
      <c r="F1523" s="430"/>
      <c r="G1523" s="430"/>
      <c r="H1523" s="430"/>
      <c r="I1523" s="430"/>
      <c r="J1523" s="430"/>
      <c r="K1523" s="431"/>
      <c r="L1523" s="427"/>
      <c r="M1523" s="428"/>
      <c r="N1523" s="428"/>
      <c r="O1523" s="429"/>
      <c r="P1523" s="64"/>
    </row>
    <row r="1524" spans="2:16">
      <c r="B1524" s="63"/>
      <c r="C1524" s="418"/>
      <c r="D1524" s="419"/>
      <c r="E1524" s="432"/>
      <c r="F1524" s="432"/>
      <c r="G1524" s="432"/>
      <c r="H1524" s="432"/>
      <c r="I1524" s="432"/>
      <c r="J1524" s="432"/>
      <c r="K1524" s="433"/>
      <c r="L1524" s="434" t="s">
        <v>19</v>
      </c>
      <c r="M1524" s="436"/>
      <c r="N1524" s="437"/>
      <c r="O1524" s="438"/>
      <c r="P1524" s="64"/>
    </row>
    <row r="1525" spans="2:16">
      <c r="B1525" s="63"/>
      <c r="C1525" s="418"/>
      <c r="D1525" s="419"/>
      <c r="E1525" s="430"/>
      <c r="F1525" s="430"/>
      <c r="G1525" s="430"/>
      <c r="H1525" s="430"/>
      <c r="I1525" s="430"/>
      <c r="J1525" s="430"/>
      <c r="K1525" s="431"/>
      <c r="L1525" s="435"/>
      <c r="M1525" s="439"/>
      <c r="N1525" s="440"/>
      <c r="O1525" s="441"/>
      <c r="P1525" s="64"/>
    </row>
    <row r="1526" spans="2:16">
      <c r="B1526" s="63"/>
      <c r="C1526" s="418"/>
      <c r="D1526" s="419"/>
      <c r="E1526" s="442"/>
      <c r="F1526" s="442"/>
      <c r="G1526" s="442"/>
      <c r="H1526" s="442"/>
      <c r="I1526" s="442"/>
      <c r="J1526" s="442"/>
      <c r="K1526" s="443"/>
      <c r="L1526" s="434" t="s">
        <v>20</v>
      </c>
      <c r="M1526" s="434">
        <v>20</v>
      </c>
      <c r="N1526" s="434" t="s">
        <v>21</v>
      </c>
      <c r="O1526" s="445">
        <v>38</v>
      </c>
      <c r="P1526" s="64"/>
    </row>
    <row r="1527" spans="2:16">
      <c r="B1527" s="63"/>
      <c r="C1527" s="418"/>
      <c r="D1527" s="419"/>
      <c r="E1527" s="442"/>
      <c r="F1527" s="442"/>
      <c r="G1527" s="442"/>
      <c r="H1527" s="442"/>
      <c r="I1527" s="442"/>
      <c r="J1527" s="442"/>
      <c r="K1527" s="443"/>
      <c r="L1527" s="444"/>
      <c r="M1527" s="444"/>
      <c r="N1527" s="444"/>
      <c r="O1527" s="446"/>
      <c r="P1527" s="64"/>
    </row>
    <row r="1528" spans="2:16">
      <c r="B1528" s="63"/>
      <c r="C1528" s="420"/>
      <c r="D1528" s="421"/>
      <c r="E1528" s="447" t="s">
        <v>22</v>
      </c>
      <c r="F1528" s="447"/>
      <c r="G1528" s="447"/>
      <c r="H1528" s="447"/>
      <c r="I1528" s="447"/>
      <c r="J1528" s="447"/>
      <c r="K1528" s="448"/>
      <c r="L1528" s="444"/>
      <c r="M1528" s="444"/>
      <c r="N1528" s="444"/>
      <c r="O1528" s="446"/>
      <c r="P1528" s="64"/>
    </row>
    <row r="1529" spans="2:16" ht="14.4" thickBot="1">
      <c r="B1529" s="63"/>
      <c r="C1529" s="60"/>
      <c r="D1529" s="59"/>
      <c r="E1529" s="59"/>
      <c r="F1529" s="59"/>
      <c r="G1529" s="59"/>
      <c r="H1529" s="59"/>
      <c r="I1529" s="59"/>
      <c r="J1529" s="59"/>
      <c r="K1529" s="59"/>
      <c r="L1529" s="59"/>
      <c r="M1529" s="58"/>
      <c r="N1529" s="58"/>
      <c r="O1529" s="57"/>
      <c r="P1529" s="64"/>
    </row>
    <row r="1530" spans="2:16">
      <c r="B1530" s="63"/>
      <c r="C1530" s="56"/>
      <c r="D1530" s="55"/>
      <c r="E1530" s="55"/>
      <c r="F1530" s="55"/>
      <c r="G1530" s="55"/>
      <c r="H1530" s="55"/>
      <c r="I1530" s="55"/>
      <c r="J1530" s="55"/>
      <c r="K1530" s="55"/>
      <c r="L1530" s="54" t="s">
        <v>23</v>
      </c>
      <c r="M1530" s="53" t="s">
        <v>24</v>
      </c>
      <c r="N1530" s="53" t="s">
        <v>25</v>
      </c>
      <c r="O1530" s="52" t="s">
        <v>26</v>
      </c>
      <c r="P1530" s="64"/>
    </row>
    <row r="1531" spans="2:16">
      <c r="B1531" s="63"/>
      <c r="C1531" s="20"/>
      <c r="D1531" s="214"/>
      <c r="E1531" s="214"/>
      <c r="F1531" s="214"/>
      <c r="G1531" s="214"/>
      <c r="H1531" s="214"/>
      <c r="I1531" s="214"/>
      <c r="J1531" s="214"/>
      <c r="K1531" s="214"/>
      <c r="L1531" s="66"/>
      <c r="M1531" s="51">
        <v>29</v>
      </c>
      <c r="N1531" s="51">
        <v>7</v>
      </c>
      <c r="O1531" s="50">
        <v>2026</v>
      </c>
      <c r="P1531" s="64"/>
    </row>
    <row r="1532" spans="2:16">
      <c r="B1532" s="63"/>
      <c r="C1532" s="49"/>
      <c r="D1532" s="48"/>
      <c r="E1532" s="48"/>
      <c r="F1532" s="48"/>
      <c r="G1532" s="48"/>
      <c r="H1532" s="48"/>
      <c r="I1532" s="48"/>
      <c r="J1532" s="48"/>
      <c r="K1532" s="48"/>
      <c r="L1532" s="48"/>
      <c r="M1532" s="48"/>
      <c r="N1532" s="48"/>
      <c r="O1532" s="47"/>
      <c r="P1532" s="64"/>
    </row>
    <row r="1533" spans="2:16" ht="14.4" thickBot="1">
      <c r="B1533" s="63"/>
      <c r="C1533" s="207"/>
      <c r="D1533" s="208"/>
      <c r="E1533" s="208"/>
      <c r="F1533" s="208"/>
      <c r="G1533" s="208"/>
      <c r="H1533" s="208"/>
      <c r="I1533" s="208"/>
      <c r="J1533" s="208"/>
      <c r="K1533" s="208"/>
      <c r="L1533" s="208"/>
      <c r="M1533" s="208"/>
      <c r="N1533" s="208"/>
      <c r="O1533" s="46"/>
      <c r="P1533" s="64"/>
    </row>
    <row r="1534" spans="2:16" ht="14.4" thickBot="1">
      <c r="B1534" s="63"/>
      <c r="C1534" s="25"/>
      <c r="D1534" s="24"/>
      <c r="E1534" s="24"/>
      <c r="F1534" s="24"/>
      <c r="G1534" s="24"/>
      <c r="H1534" s="24"/>
      <c r="K1534" s="24"/>
      <c r="L1534" s="24"/>
      <c r="M1534" s="24"/>
      <c r="N1534" s="24"/>
      <c r="O1534" s="23"/>
      <c r="P1534" s="64"/>
    </row>
    <row r="1535" spans="2:16">
      <c r="B1535" s="63"/>
      <c r="C1535" s="387" t="s">
        <v>27</v>
      </c>
      <c r="D1535" s="388"/>
      <c r="E1535" s="388"/>
      <c r="F1535" s="388"/>
      <c r="G1535" s="388"/>
      <c r="H1535" s="388"/>
      <c r="I1535" s="388"/>
      <c r="J1535" s="388"/>
      <c r="K1535" s="388"/>
      <c r="L1535" s="388"/>
      <c r="M1535" s="388"/>
      <c r="N1535" s="388"/>
      <c r="O1535" s="389"/>
      <c r="P1535" s="64"/>
    </row>
    <row r="1536" spans="2:16" ht="14.4" thickBot="1">
      <c r="B1536" s="63"/>
      <c r="C1536" s="18"/>
      <c r="O1536" s="17"/>
      <c r="P1536" s="64"/>
    </row>
    <row r="1537" spans="2:16">
      <c r="B1537" s="63"/>
      <c r="C1537" s="87" t="s">
        <v>28</v>
      </c>
      <c r="D1537" s="390" t="s">
        <v>29</v>
      </c>
      <c r="E1537" s="391"/>
      <c r="F1537" s="391"/>
      <c r="G1537" s="391"/>
      <c r="H1537" s="391"/>
      <c r="I1537" s="391"/>
      <c r="J1537" s="391"/>
      <c r="K1537" s="391"/>
      <c r="L1537" s="392"/>
      <c r="M1537" s="393" t="s">
        <v>30</v>
      </c>
      <c r="N1537" s="394"/>
      <c r="O1537" s="87" t="s">
        <v>6</v>
      </c>
      <c r="P1537" s="64"/>
    </row>
    <row r="1538" spans="2:16" ht="14.4" thickBot="1">
      <c r="B1538" s="63"/>
      <c r="C1538" s="254">
        <f>+'PRESUPUESTO OFICIAL (Entidad)'!D41</f>
        <v>5.07</v>
      </c>
      <c r="D1538" s="395" t="str">
        <f>+'PRESUPUESTO OFICIAL (Entidad)'!E41</f>
        <v>Suministro e instalación de tubería sanitaria PVC de 4"</v>
      </c>
      <c r="E1538" s="396"/>
      <c r="F1538" s="396"/>
      <c r="G1538" s="396"/>
      <c r="H1538" s="396"/>
      <c r="I1538" s="396"/>
      <c r="J1538" s="396"/>
      <c r="K1538" s="396"/>
      <c r="L1538" s="397"/>
      <c r="M1538" s="395" t="str">
        <f>+'PRESUPUESTO OFICIAL (Entidad)'!F41</f>
        <v>ML</v>
      </c>
      <c r="N1538" s="397"/>
      <c r="O1538" s="89">
        <f>+'PRESUPUESTO OFICIAL (Entidad)'!G41</f>
        <v>15</v>
      </c>
      <c r="P1538" s="64"/>
    </row>
    <row r="1539" spans="2:16">
      <c r="B1539" s="63"/>
      <c r="C1539" s="352" t="s">
        <v>31</v>
      </c>
      <c r="D1539" s="353"/>
      <c r="E1539" s="353"/>
      <c r="F1539" s="353"/>
      <c r="G1539" s="353"/>
      <c r="H1539" s="353"/>
      <c r="I1539" s="353"/>
      <c r="J1539" s="353"/>
      <c r="K1539" s="353"/>
      <c r="L1539" s="353"/>
      <c r="M1539" s="353"/>
      <c r="N1539" s="353"/>
      <c r="O1539" s="354"/>
      <c r="P1539" s="64"/>
    </row>
    <row r="1540" spans="2:16">
      <c r="B1540" s="63"/>
      <c r="C1540" s="355"/>
      <c r="D1540" s="356"/>
      <c r="E1540" s="356"/>
      <c r="F1540" s="356"/>
      <c r="G1540" s="356"/>
      <c r="H1540" s="356"/>
      <c r="I1540" s="356"/>
      <c r="J1540" s="356"/>
      <c r="K1540" s="356"/>
      <c r="L1540" s="356"/>
      <c r="M1540" s="356"/>
      <c r="N1540" s="356"/>
      <c r="O1540" s="357"/>
      <c r="P1540" s="64"/>
    </row>
    <row r="1541" spans="2:16" ht="14.4" thickBot="1">
      <c r="B1541" s="63"/>
      <c r="C1541" s="358"/>
      <c r="D1541" s="359"/>
      <c r="E1541" s="359"/>
      <c r="F1541" s="359"/>
      <c r="G1541" s="359"/>
      <c r="H1541" s="359"/>
      <c r="I1541" s="359"/>
      <c r="J1541" s="359"/>
      <c r="K1541" s="359"/>
      <c r="L1541" s="359"/>
      <c r="M1541" s="359"/>
      <c r="N1541" s="359"/>
      <c r="O1541" s="360"/>
      <c r="P1541" s="64"/>
    </row>
    <row r="1542" spans="2:16">
      <c r="B1542" s="63"/>
      <c r="C1542" s="373" t="s">
        <v>29</v>
      </c>
      <c r="D1542" s="398"/>
      <c r="E1542" s="398"/>
      <c r="F1542" s="398"/>
      <c r="G1542" s="399"/>
      <c r="H1542" s="382" t="s">
        <v>32</v>
      </c>
      <c r="I1542" s="398"/>
      <c r="J1542" s="400" t="s">
        <v>33</v>
      </c>
      <c r="K1542" s="401"/>
      <c r="L1542" s="91" t="s">
        <v>34</v>
      </c>
      <c r="M1542" s="382" t="s">
        <v>35</v>
      </c>
      <c r="N1542" s="381"/>
      <c r="O1542" s="92" t="s">
        <v>36</v>
      </c>
      <c r="P1542" s="64"/>
    </row>
    <row r="1543" spans="2:16">
      <c r="B1543" s="63"/>
      <c r="C1543" s="377" t="s">
        <v>63</v>
      </c>
      <c r="D1543" s="378"/>
      <c r="E1543" s="378"/>
      <c r="F1543" s="378"/>
      <c r="G1543" s="402"/>
      <c r="H1543" s="403"/>
      <c r="I1543" s="402"/>
      <c r="J1543" s="404" t="s">
        <v>64</v>
      </c>
      <c r="K1543" s="405"/>
      <c r="L1543" s="104">
        <f>+O1572</f>
        <v>1255</v>
      </c>
      <c r="M1543" s="406">
        <v>0.1</v>
      </c>
      <c r="N1543" s="407"/>
      <c r="O1543" s="105">
        <f>+ROUND(L1543*M1543,0)</f>
        <v>126</v>
      </c>
      <c r="P1543" s="64"/>
    </row>
    <row r="1544" spans="2:16">
      <c r="B1544" s="63"/>
      <c r="C1544" s="32"/>
      <c r="D1544" s="19"/>
      <c r="E1544" s="19"/>
      <c r="F1544" s="19"/>
      <c r="G1544" s="44"/>
      <c r="H1544" s="45"/>
      <c r="I1544" s="44"/>
      <c r="J1544" s="404"/>
      <c r="K1544" s="405"/>
      <c r="L1544" s="104"/>
      <c r="M1544" s="367"/>
      <c r="N1544" s="368"/>
      <c r="O1544" s="105"/>
      <c r="P1544" s="64"/>
    </row>
    <row r="1545" spans="2:16" ht="14.4" thickBot="1">
      <c r="B1545" s="63"/>
      <c r="C1545" s="369"/>
      <c r="D1545" s="370"/>
      <c r="E1545" s="370"/>
      <c r="F1545" s="370"/>
      <c r="G1545" s="408"/>
      <c r="H1545" s="409"/>
      <c r="I1545" s="408"/>
      <c r="J1545" s="409"/>
      <c r="K1545" s="408"/>
      <c r="L1545" s="43"/>
      <c r="M1545" s="410"/>
      <c r="N1545" s="411"/>
      <c r="O1545" s="125"/>
      <c r="P1545" s="64"/>
    </row>
    <row r="1546" spans="2:16" ht="14.4" thickBot="1">
      <c r="B1546" s="63"/>
      <c r="C1546" s="338" t="s">
        <v>37</v>
      </c>
      <c r="D1546" s="339"/>
      <c r="E1546" s="339"/>
      <c r="F1546" s="339"/>
      <c r="G1546" s="339"/>
      <c r="H1546" s="339"/>
      <c r="I1546" s="339"/>
      <c r="J1546" s="339"/>
      <c r="K1546" s="339"/>
      <c r="L1546" s="339"/>
      <c r="M1546" s="339"/>
      <c r="N1546" s="340"/>
      <c r="O1546" s="106">
        <f>SUM(O1543:O1545)</f>
        <v>126</v>
      </c>
      <c r="P1546" s="64"/>
    </row>
    <row r="1547" spans="2:16">
      <c r="B1547" s="63"/>
      <c r="C1547" s="352" t="s">
        <v>38</v>
      </c>
      <c r="D1547" s="353"/>
      <c r="E1547" s="353"/>
      <c r="F1547" s="353"/>
      <c r="G1547" s="353"/>
      <c r="H1547" s="353"/>
      <c r="I1547" s="353"/>
      <c r="J1547" s="353"/>
      <c r="K1547" s="353"/>
      <c r="L1547" s="353"/>
      <c r="M1547" s="353"/>
      <c r="N1547" s="353"/>
      <c r="O1547" s="354"/>
      <c r="P1547" s="64"/>
    </row>
    <row r="1548" spans="2:16">
      <c r="B1548" s="63"/>
      <c r="C1548" s="355"/>
      <c r="D1548" s="356"/>
      <c r="E1548" s="356"/>
      <c r="F1548" s="356"/>
      <c r="G1548" s="356"/>
      <c r="H1548" s="356"/>
      <c r="I1548" s="356"/>
      <c r="J1548" s="356"/>
      <c r="K1548" s="356"/>
      <c r="L1548" s="356"/>
      <c r="M1548" s="356"/>
      <c r="N1548" s="356"/>
      <c r="O1548" s="357"/>
      <c r="P1548" s="64"/>
    </row>
    <row r="1549" spans="2:16" ht="14.4" thickBot="1">
      <c r="B1549" s="63"/>
      <c r="C1549" s="358"/>
      <c r="D1549" s="359"/>
      <c r="E1549" s="359"/>
      <c r="F1549" s="359"/>
      <c r="G1549" s="359"/>
      <c r="H1549" s="359"/>
      <c r="I1549" s="359"/>
      <c r="J1549" s="359"/>
      <c r="K1549" s="359"/>
      <c r="L1549" s="359"/>
      <c r="M1549" s="359"/>
      <c r="N1549" s="359"/>
      <c r="O1549" s="360"/>
      <c r="P1549" s="64"/>
    </row>
    <row r="1550" spans="2:16">
      <c r="B1550" s="63"/>
      <c r="C1550" s="373" t="s">
        <v>29</v>
      </c>
      <c r="D1550" s="374"/>
      <c r="E1550" s="374"/>
      <c r="F1550" s="374"/>
      <c r="G1550" s="374"/>
      <c r="H1550" s="374"/>
      <c r="I1550" s="374"/>
      <c r="J1550" s="381"/>
      <c r="K1550" s="209" t="s">
        <v>30</v>
      </c>
      <c r="L1550" s="91" t="s">
        <v>6</v>
      </c>
      <c r="M1550" s="382" t="s">
        <v>39</v>
      </c>
      <c r="N1550" s="381"/>
      <c r="O1550" s="92" t="s">
        <v>36</v>
      </c>
      <c r="P1550" s="64"/>
    </row>
    <row r="1551" spans="2:16">
      <c r="B1551" s="63"/>
      <c r="C1551" s="205" t="s">
        <v>186</v>
      </c>
      <c r="D1551" s="206"/>
      <c r="E1551" s="206"/>
      <c r="F1551" s="206"/>
      <c r="G1551" s="206"/>
      <c r="H1551" s="206"/>
      <c r="I1551" s="206"/>
      <c r="J1551" s="213"/>
      <c r="K1551" s="241" t="s">
        <v>177</v>
      </c>
      <c r="L1551" s="242">
        <v>2.1000000000000001E-2</v>
      </c>
      <c r="M1551" s="449">
        <v>94253.95</v>
      </c>
      <c r="N1551" s="450"/>
      <c r="O1551" s="105">
        <f>+ROUND(M1551*L1551,2)</f>
        <v>1979.33</v>
      </c>
      <c r="P1551" s="64"/>
    </row>
    <row r="1552" spans="2:16">
      <c r="B1552" s="63"/>
      <c r="C1552" s="32" t="s">
        <v>187</v>
      </c>
      <c r="D1552" s="122"/>
      <c r="E1552" s="122"/>
      <c r="F1552" s="122"/>
      <c r="G1552" s="122"/>
      <c r="H1552" s="122"/>
      <c r="I1552" s="122"/>
      <c r="J1552" s="123"/>
      <c r="K1552" s="241" t="s">
        <v>177</v>
      </c>
      <c r="L1552" s="242">
        <v>2.1000000000000001E-2</v>
      </c>
      <c r="M1552" s="449">
        <v>45446.1</v>
      </c>
      <c r="N1552" s="450"/>
      <c r="O1552" s="105">
        <f t="shared" ref="O1552:O1554" si="10">+ROUND(M1552*L1552,2)</f>
        <v>954.37</v>
      </c>
      <c r="P1552" s="64"/>
    </row>
    <row r="1553" spans="2:16">
      <c r="B1553" s="63"/>
      <c r="C1553" s="32" t="s">
        <v>194</v>
      </c>
      <c r="D1553" s="122"/>
      <c r="E1553" s="122"/>
      <c r="F1553" s="122"/>
      <c r="G1553" s="122"/>
      <c r="H1553" s="122"/>
      <c r="I1553" s="122"/>
      <c r="J1553" s="123"/>
      <c r="K1553" s="241" t="s">
        <v>189</v>
      </c>
      <c r="L1553" s="242">
        <v>1</v>
      </c>
      <c r="M1553" s="449">
        <v>20000</v>
      </c>
      <c r="N1553" s="450"/>
      <c r="O1553" s="105">
        <f t="shared" si="10"/>
        <v>20000</v>
      </c>
      <c r="P1553" s="64"/>
    </row>
    <row r="1554" spans="2:16">
      <c r="B1554" s="63"/>
      <c r="C1554" s="32" t="s">
        <v>201</v>
      </c>
      <c r="D1554" s="122"/>
      <c r="E1554" s="122"/>
      <c r="F1554" s="122"/>
      <c r="G1554" s="122"/>
      <c r="H1554" s="122"/>
      <c r="I1554" s="122"/>
      <c r="J1554" s="123"/>
      <c r="K1554" s="241" t="s">
        <v>177</v>
      </c>
      <c r="L1554" s="242">
        <v>0.21000000000000005</v>
      </c>
      <c r="M1554" s="449">
        <v>7108.9885999999988</v>
      </c>
      <c r="N1554" s="450"/>
      <c r="O1554" s="105">
        <f t="shared" si="10"/>
        <v>1492.89</v>
      </c>
      <c r="P1554" s="64"/>
    </row>
    <row r="1555" spans="2:16" ht="14.4" thickBot="1">
      <c r="B1555" s="63"/>
      <c r="C1555" s="369"/>
      <c r="D1555" s="370"/>
      <c r="E1555" s="370"/>
      <c r="F1555" s="370"/>
      <c r="G1555" s="370"/>
      <c r="H1555" s="370"/>
      <c r="I1555" s="370"/>
      <c r="J1555" s="408"/>
      <c r="K1555" s="107"/>
      <c r="L1555" s="108"/>
      <c r="M1555" s="451"/>
      <c r="N1555" s="452"/>
      <c r="O1555" s="105"/>
      <c r="P1555" s="64"/>
    </row>
    <row r="1556" spans="2:16" ht="14.4" thickBot="1">
      <c r="B1556" s="63"/>
      <c r="C1556" s="338" t="s">
        <v>37</v>
      </c>
      <c r="D1556" s="339"/>
      <c r="E1556" s="339"/>
      <c r="F1556" s="339"/>
      <c r="G1556" s="339"/>
      <c r="H1556" s="339"/>
      <c r="I1556" s="339"/>
      <c r="J1556" s="339"/>
      <c r="K1556" s="339"/>
      <c r="L1556" s="339"/>
      <c r="M1556" s="339"/>
      <c r="N1556" s="340"/>
      <c r="O1556" s="109">
        <f>SUM(O1551:O1555)</f>
        <v>24426.59</v>
      </c>
      <c r="P1556" s="64"/>
    </row>
    <row r="1557" spans="2:16">
      <c r="B1557" s="63"/>
      <c r="C1557" s="352" t="s">
        <v>40</v>
      </c>
      <c r="D1557" s="353"/>
      <c r="E1557" s="353"/>
      <c r="F1557" s="353"/>
      <c r="G1557" s="353"/>
      <c r="H1557" s="353"/>
      <c r="I1557" s="353"/>
      <c r="J1557" s="353"/>
      <c r="K1557" s="353"/>
      <c r="L1557" s="353"/>
      <c r="M1557" s="353"/>
      <c r="N1557" s="353"/>
      <c r="O1557" s="354"/>
      <c r="P1557" s="64"/>
    </row>
    <row r="1558" spans="2:16">
      <c r="B1558" s="63"/>
      <c r="C1558" s="355"/>
      <c r="D1558" s="356"/>
      <c r="E1558" s="356"/>
      <c r="F1558" s="356"/>
      <c r="G1558" s="356"/>
      <c r="H1558" s="356"/>
      <c r="I1558" s="356"/>
      <c r="J1558" s="356"/>
      <c r="K1558" s="356"/>
      <c r="L1558" s="356"/>
      <c r="M1558" s="356"/>
      <c r="N1558" s="356"/>
      <c r="O1558" s="357"/>
      <c r="P1558" s="64"/>
    </row>
    <row r="1559" spans="2:16" ht="14.4" thickBot="1">
      <c r="B1559" s="63"/>
      <c r="C1559" s="358"/>
      <c r="D1559" s="359"/>
      <c r="E1559" s="359"/>
      <c r="F1559" s="359"/>
      <c r="G1559" s="359"/>
      <c r="H1559" s="359"/>
      <c r="I1559" s="359"/>
      <c r="J1559" s="359"/>
      <c r="K1559" s="359"/>
      <c r="L1559" s="359"/>
      <c r="M1559" s="359"/>
      <c r="N1559" s="359"/>
      <c r="O1559" s="360"/>
      <c r="P1559" s="64"/>
    </row>
    <row r="1560" spans="2:16">
      <c r="B1560" s="63"/>
      <c r="C1560" s="373" t="s">
        <v>41</v>
      </c>
      <c r="D1560" s="374"/>
      <c r="E1560" s="374"/>
      <c r="F1560" s="374"/>
      <c r="G1560" s="374"/>
      <c r="H1560" s="374"/>
      <c r="I1560" s="374"/>
      <c r="J1560" s="91" t="s">
        <v>42</v>
      </c>
      <c r="K1560" s="203" t="s">
        <v>43</v>
      </c>
      <c r="L1560" s="94" t="s">
        <v>44</v>
      </c>
      <c r="M1560" s="382" t="s">
        <v>45</v>
      </c>
      <c r="N1560" s="381"/>
      <c r="O1560" s="92" t="s">
        <v>36</v>
      </c>
      <c r="P1560" s="64"/>
    </row>
    <row r="1561" spans="2:16">
      <c r="B1561" s="63"/>
      <c r="C1561" s="377"/>
      <c r="D1561" s="378"/>
      <c r="E1561" s="378"/>
      <c r="F1561" s="378"/>
      <c r="G1561" s="378"/>
      <c r="H1561" s="378"/>
      <c r="I1561" s="378"/>
      <c r="J1561" s="41"/>
      <c r="K1561" s="42"/>
      <c r="L1561" s="41"/>
      <c r="M1561" s="346"/>
      <c r="N1561" s="347"/>
      <c r="O1561" s="105"/>
      <c r="P1561" s="64"/>
    </row>
    <row r="1562" spans="2:16" ht="14.4" thickBot="1">
      <c r="B1562" s="63"/>
      <c r="C1562" s="369"/>
      <c r="D1562" s="370"/>
      <c r="E1562" s="370"/>
      <c r="F1562" s="370"/>
      <c r="G1562" s="370"/>
      <c r="H1562" s="370"/>
      <c r="I1562" s="370"/>
      <c r="J1562" s="34"/>
      <c r="K1562" s="14"/>
      <c r="L1562" s="34"/>
      <c r="M1562" s="371"/>
      <c r="N1562" s="372"/>
      <c r="O1562" s="119"/>
      <c r="P1562" s="64"/>
    </row>
    <row r="1563" spans="2:16" ht="14.4" thickBot="1">
      <c r="B1563" s="63"/>
      <c r="C1563" s="338" t="s">
        <v>37</v>
      </c>
      <c r="D1563" s="339"/>
      <c r="E1563" s="339"/>
      <c r="F1563" s="339"/>
      <c r="G1563" s="339"/>
      <c r="H1563" s="339"/>
      <c r="I1563" s="339"/>
      <c r="J1563" s="339"/>
      <c r="K1563" s="339"/>
      <c r="L1563" s="339"/>
      <c r="M1563" s="339"/>
      <c r="N1563" s="340"/>
      <c r="O1563" s="106">
        <f>SUM(O1561:O1562)</f>
        <v>0</v>
      </c>
      <c r="P1563" s="64"/>
    </row>
    <row r="1564" spans="2:16">
      <c r="B1564" s="63"/>
      <c r="C1564" s="352" t="s">
        <v>46</v>
      </c>
      <c r="D1564" s="353"/>
      <c r="E1564" s="353"/>
      <c r="F1564" s="353"/>
      <c r="G1564" s="353"/>
      <c r="H1564" s="353"/>
      <c r="I1564" s="353"/>
      <c r="J1564" s="353"/>
      <c r="K1564" s="353"/>
      <c r="L1564" s="353"/>
      <c r="M1564" s="353"/>
      <c r="N1564" s="353"/>
      <c r="O1564" s="354"/>
      <c r="P1564" s="64"/>
    </row>
    <row r="1565" spans="2:16">
      <c r="B1565" s="63"/>
      <c r="C1565" s="355"/>
      <c r="D1565" s="356"/>
      <c r="E1565" s="356"/>
      <c r="F1565" s="356"/>
      <c r="G1565" s="356"/>
      <c r="H1565" s="356"/>
      <c r="I1565" s="356"/>
      <c r="J1565" s="356"/>
      <c r="K1565" s="356"/>
      <c r="L1565" s="356"/>
      <c r="M1565" s="356"/>
      <c r="N1565" s="356"/>
      <c r="O1565" s="357"/>
      <c r="P1565" s="64"/>
    </row>
    <row r="1566" spans="2:16" ht="14.4" thickBot="1">
      <c r="B1566" s="63"/>
      <c r="C1566" s="358"/>
      <c r="D1566" s="359"/>
      <c r="E1566" s="359"/>
      <c r="F1566" s="359"/>
      <c r="G1566" s="359"/>
      <c r="H1566" s="359"/>
      <c r="I1566" s="359"/>
      <c r="J1566" s="359"/>
      <c r="K1566" s="359"/>
      <c r="L1566" s="359"/>
      <c r="M1566" s="359"/>
      <c r="N1566" s="359"/>
      <c r="O1566" s="360"/>
      <c r="P1566" s="64"/>
    </row>
    <row r="1567" spans="2:16" ht="33.6" customHeight="1">
      <c r="B1567" s="63"/>
      <c r="C1567" s="361" t="s">
        <v>47</v>
      </c>
      <c r="D1567" s="362"/>
      <c r="E1567" s="362"/>
      <c r="F1567" s="362"/>
      <c r="G1567" s="362"/>
      <c r="H1567" s="362"/>
      <c r="I1567" s="362"/>
      <c r="J1567" s="111" t="s">
        <v>48</v>
      </c>
      <c r="K1567" s="112" t="s">
        <v>49</v>
      </c>
      <c r="L1567" s="113" t="s">
        <v>50</v>
      </c>
      <c r="M1567" s="363" t="s">
        <v>35</v>
      </c>
      <c r="N1567" s="364"/>
      <c r="O1567" s="114" t="s">
        <v>36</v>
      </c>
      <c r="P1567" s="64"/>
    </row>
    <row r="1568" spans="2:16">
      <c r="B1568" s="63"/>
      <c r="C1568" s="40" t="s">
        <v>69</v>
      </c>
      <c r="D1568" s="39"/>
      <c r="E1568" s="39"/>
      <c r="F1568" s="39"/>
      <c r="G1568" s="39"/>
      <c r="H1568" s="39"/>
      <c r="I1568" s="39"/>
      <c r="J1568" s="110">
        <v>209100</v>
      </c>
      <c r="K1568" s="115">
        <v>1.8</v>
      </c>
      <c r="L1568" s="116">
        <f>ROUND(K1568*J1568,2)</f>
        <v>376380</v>
      </c>
      <c r="M1568" s="365">
        <v>300</v>
      </c>
      <c r="N1568" s="366"/>
      <c r="O1568" s="117">
        <f>+ROUND(L1568/M1568,0)</f>
        <v>1255</v>
      </c>
      <c r="P1568" s="64"/>
    </row>
    <row r="1569" spans="2:16">
      <c r="B1569" s="63"/>
      <c r="C1569" s="40"/>
      <c r="D1569" s="39"/>
      <c r="E1569" s="39"/>
      <c r="F1569" s="39"/>
      <c r="G1569" s="39"/>
      <c r="H1569" s="39"/>
      <c r="I1569" s="39"/>
      <c r="J1569" s="110"/>
      <c r="K1569" s="115"/>
      <c r="L1569" s="116"/>
      <c r="M1569" s="365"/>
      <c r="N1569" s="366"/>
      <c r="O1569" s="117"/>
      <c r="P1569" s="64"/>
    </row>
    <row r="1570" spans="2:16">
      <c r="B1570" s="63"/>
      <c r="C1570" s="40"/>
      <c r="D1570" s="39"/>
      <c r="E1570" s="39"/>
      <c r="F1570" s="39"/>
      <c r="G1570" s="39"/>
      <c r="H1570" s="39"/>
      <c r="I1570" s="39"/>
      <c r="J1570" s="38"/>
      <c r="K1570" s="37"/>
      <c r="L1570" s="36"/>
      <c r="M1570" s="367"/>
      <c r="N1570" s="368"/>
      <c r="O1570" s="35"/>
      <c r="P1570" s="64"/>
    </row>
    <row r="1571" spans="2:16" ht="14.4" thickBot="1">
      <c r="B1571" s="63"/>
      <c r="C1571" s="369"/>
      <c r="D1571" s="370"/>
      <c r="E1571" s="370"/>
      <c r="F1571" s="370"/>
      <c r="G1571" s="370"/>
      <c r="H1571" s="370"/>
      <c r="I1571" s="370"/>
      <c r="J1571" s="34"/>
      <c r="K1571" s="14"/>
      <c r="L1571" s="34"/>
      <c r="M1571" s="371"/>
      <c r="N1571" s="372"/>
      <c r="O1571" s="33"/>
      <c r="P1571" s="64"/>
    </row>
    <row r="1572" spans="2:16" ht="14.4" thickBot="1">
      <c r="B1572" s="63"/>
      <c r="C1572" s="338" t="s">
        <v>37</v>
      </c>
      <c r="D1572" s="339"/>
      <c r="E1572" s="339"/>
      <c r="F1572" s="339"/>
      <c r="G1572" s="339"/>
      <c r="H1572" s="339"/>
      <c r="I1572" s="339"/>
      <c r="J1572" s="339"/>
      <c r="K1572" s="339"/>
      <c r="L1572" s="339"/>
      <c r="M1572" s="339"/>
      <c r="N1572" s="340"/>
      <c r="O1572" s="109">
        <f>SUM(O1568:O1571)</f>
        <v>1255</v>
      </c>
      <c r="P1572" s="64"/>
    </row>
    <row r="1573" spans="2:16" ht="14.4" thickBot="1">
      <c r="B1573" s="63"/>
      <c r="C1573" s="18"/>
      <c r="O1573" s="17"/>
      <c r="P1573" s="64"/>
    </row>
    <row r="1574" spans="2:16" ht="14.4" thickBot="1">
      <c r="B1574" s="63"/>
      <c r="C1574" s="341" t="s">
        <v>51</v>
      </c>
      <c r="D1574" s="342"/>
      <c r="E1574" s="342"/>
      <c r="F1574" s="342"/>
      <c r="G1574" s="342"/>
      <c r="H1574" s="342"/>
      <c r="I1574" s="342"/>
      <c r="J1574" s="342"/>
      <c r="K1574" s="342"/>
      <c r="L1574" s="342"/>
      <c r="M1574" s="342"/>
      <c r="N1574" s="343"/>
      <c r="O1574" s="118">
        <f>ROUND(O1572+O1563+O1556+O1546,2)</f>
        <v>25807.59</v>
      </c>
      <c r="P1574" s="64"/>
    </row>
    <row r="1575" spans="2:16">
      <c r="B1575" s="63"/>
      <c r="C1575" s="352" t="s">
        <v>52</v>
      </c>
      <c r="D1575" s="353"/>
      <c r="E1575" s="353"/>
      <c r="F1575" s="353"/>
      <c r="G1575" s="353"/>
      <c r="H1575" s="353"/>
      <c r="I1575" s="353"/>
      <c r="J1575" s="353"/>
      <c r="K1575" s="353"/>
      <c r="L1575" s="353"/>
      <c r="M1575" s="353"/>
      <c r="N1575" s="353"/>
      <c r="O1575" s="354"/>
      <c r="P1575" s="64"/>
    </row>
    <row r="1576" spans="2:16">
      <c r="B1576" s="63"/>
      <c r="C1576" s="355"/>
      <c r="D1576" s="356"/>
      <c r="E1576" s="356"/>
      <c r="F1576" s="356"/>
      <c r="G1576" s="356"/>
      <c r="H1576" s="356"/>
      <c r="I1576" s="356"/>
      <c r="J1576" s="356"/>
      <c r="K1576" s="356"/>
      <c r="L1576" s="356"/>
      <c r="M1576" s="356"/>
      <c r="N1576" s="356"/>
      <c r="O1576" s="357"/>
      <c r="P1576" s="64"/>
    </row>
    <row r="1577" spans="2:16" ht="14.4" thickBot="1">
      <c r="B1577" s="63"/>
      <c r="C1577" s="358"/>
      <c r="D1577" s="359"/>
      <c r="E1577" s="359"/>
      <c r="F1577" s="359"/>
      <c r="G1577" s="359"/>
      <c r="H1577" s="359"/>
      <c r="I1577" s="359"/>
      <c r="J1577" s="359"/>
      <c r="K1577" s="359"/>
      <c r="L1577" s="359"/>
      <c r="M1577" s="359"/>
      <c r="N1577" s="359"/>
      <c r="O1577" s="360"/>
      <c r="P1577" s="64"/>
    </row>
    <row r="1578" spans="2:16">
      <c r="B1578" s="63"/>
      <c r="C1578" s="373" t="s">
        <v>53</v>
      </c>
      <c r="D1578" s="374"/>
      <c r="E1578" s="374"/>
      <c r="F1578" s="374"/>
      <c r="G1578" s="374"/>
      <c r="H1578" s="374"/>
      <c r="I1578" s="374"/>
      <c r="J1578" s="203"/>
      <c r="K1578" s="204"/>
      <c r="L1578" s="95" t="s">
        <v>54</v>
      </c>
      <c r="M1578" s="375" t="s">
        <v>55</v>
      </c>
      <c r="N1578" s="376"/>
      <c r="O1578" s="97"/>
      <c r="P1578" s="64"/>
    </row>
    <row r="1579" spans="2:16">
      <c r="B1579" s="63"/>
      <c r="C1579" s="377" t="s">
        <v>12</v>
      </c>
      <c r="D1579" s="378"/>
      <c r="E1579" s="378"/>
      <c r="F1579" s="378"/>
      <c r="G1579" s="378"/>
      <c r="H1579" s="378"/>
      <c r="I1579" s="378"/>
      <c r="J1579" s="31"/>
      <c r="K1579" s="30"/>
      <c r="L1579" s="27">
        <v>0.28999999999999998</v>
      </c>
      <c r="M1579" s="348">
        <f>+ROUND(O1574*L1579,0)</f>
        <v>7484</v>
      </c>
      <c r="N1579" s="349"/>
      <c r="O1579" s="26"/>
      <c r="P1579" s="64"/>
    </row>
    <row r="1580" spans="2:16">
      <c r="B1580" s="63"/>
      <c r="C1580" s="32" t="s">
        <v>56</v>
      </c>
      <c r="D1580" s="19"/>
      <c r="E1580" s="19"/>
      <c r="F1580" s="19"/>
      <c r="G1580" s="19"/>
      <c r="H1580" s="19"/>
      <c r="I1580" s="19"/>
      <c r="J1580" s="31"/>
      <c r="K1580" s="30"/>
      <c r="L1580" s="27">
        <v>0.01</v>
      </c>
      <c r="M1580" s="348">
        <f>+ROUND(O1574*L1580,0)</f>
        <v>258</v>
      </c>
      <c r="N1580" s="349"/>
      <c r="O1580" s="26"/>
      <c r="P1580" s="64"/>
    </row>
    <row r="1581" spans="2:16" ht="14.4" thickBot="1">
      <c r="B1581" s="63"/>
      <c r="C1581" s="207" t="s">
        <v>57</v>
      </c>
      <c r="D1581" s="208"/>
      <c r="E1581" s="208"/>
      <c r="F1581" s="208"/>
      <c r="G1581" s="208"/>
      <c r="H1581" s="208"/>
      <c r="I1581" s="208"/>
      <c r="J1581" s="29"/>
      <c r="K1581" s="28"/>
      <c r="L1581" s="27">
        <v>0.05</v>
      </c>
      <c r="M1581" s="379">
        <f>+ROUND(O1574*L1581,0)</f>
        <v>1290</v>
      </c>
      <c r="N1581" s="380"/>
      <c r="O1581" s="26"/>
      <c r="P1581" s="64"/>
    </row>
    <row r="1582" spans="2:16" ht="14.4" thickBot="1">
      <c r="B1582" s="63"/>
      <c r="C1582" s="338" t="s">
        <v>37</v>
      </c>
      <c r="D1582" s="339"/>
      <c r="E1582" s="339"/>
      <c r="F1582" s="339"/>
      <c r="G1582" s="339"/>
      <c r="H1582" s="339"/>
      <c r="I1582" s="339"/>
      <c r="J1582" s="339"/>
      <c r="K1582" s="339"/>
      <c r="L1582" s="339"/>
      <c r="M1582" s="339"/>
      <c r="N1582" s="340"/>
      <c r="O1582" s="106">
        <f>SUM(M1579:N1581)</f>
        <v>9032</v>
      </c>
      <c r="P1582" s="64"/>
    </row>
    <row r="1583" spans="2:16" ht="14.4" thickBot="1">
      <c r="B1583" s="63"/>
      <c r="C1583" s="18"/>
      <c r="O1583" s="17"/>
      <c r="P1583" s="64"/>
    </row>
    <row r="1584" spans="2:16" ht="14.4" thickBot="1">
      <c r="B1584" s="63"/>
      <c r="C1584" s="341" t="s">
        <v>58</v>
      </c>
      <c r="D1584" s="342"/>
      <c r="E1584" s="342"/>
      <c r="F1584" s="342"/>
      <c r="G1584" s="342"/>
      <c r="H1584" s="342"/>
      <c r="I1584" s="342"/>
      <c r="J1584" s="342"/>
      <c r="K1584" s="342"/>
      <c r="L1584" s="342"/>
      <c r="M1584" s="342"/>
      <c r="N1584" s="343"/>
      <c r="O1584" s="118">
        <f>+O1582+O1574</f>
        <v>34839.589999999997</v>
      </c>
      <c r="P1584" s="64"/>
    </row>
    <row r="1585" spans="2:16">
      <c r="B1585" s="63"/>
      <c r="C1585" s="25"/>
      <c r="D1585" s="24"/>
      <c r="E1585" s="24"/>
      <c r="F1585" s="24"/>
      <c r="G1585" s="24"/>
      <c r="H1585" s="24"/>
      <c r="I1585" s="24"/>
      <c r="J1585" s="24"/>
      <c r="K1585" s="24"/>
      <c r="L1585" s="24"/>
      <c r="M1585" s="24"/>
      <c r="N1585" s="24"/>
      <c r="O1585" s="23"/>
      <c r="P1585" s="64"/>
    </row>
    <row r="1586" spans="2:16">
      <c r="B1586" s="63"/>
      <c r="C1586" s="18"/>
      <c r="O1586" s="17"/>
      <c r="P1586" s="64"/>
    </row>
    <row r="1587" spans="2:16">
      <c r="B1587" s="63"/>
      <c r="C1587" s="18"/>
      <c r="O1587" s="17"/>
      <c r="P1587" s="64"/>
    </row>
    <row r="1588" spans="2:16" ht="18">
      <c r="B1588" s="63"/>
      <c r="C1588" s="18"/>
      <c r="H1588" s="98" t="s">
        <v>60</v>
      </c>
      <c r="O1588" s="17"/>
      <c r="P1588" s="64"/>
    </row>
    <row r="1589" spans="2:16" ht="18">
      <c r="B1589" s="63"/>
      <c r="C1589" s="22"/>
      <c r="D1589" s="67"/>
      <c r="E1589" s="67"/>
      <c r="F1589" s="67"/>
      <c r="G1589" s="67"/>
      <c r="H1589" s="98"/>
      <c r="I1589" s="67"/>
      <c r="J1589" s="67"/>
      <c r="K1589" s="67"/>
      <c r="L1589" s="67"/>
      <c r="M1589" s="67"/>
      <c r="N1589" s="67"/>
      <c r="O1589" s="21"/>
      <c r="P1589" s="64"/>
    </row>
    <row r="1590" spans="2:16" ht="18">
      <c r="B1590" s="63"/>
      <c r="C1590" s="22"/>
      <c r="D1590" s="67"/>
      <c r="E1590" s="67"/>
      <c r="F1590" s="67"/>
      <c r="G1590" s="67"/>
      <c r="H1590" s="98"/>
      <c r="K1590" s="67"/>
      <c r="L1590" s="67"/>
      <c r="M1590" s="67"/>
      <c r="N1590" s="67"/>
      <c r="O1590" s="21"/>
      <c r="P1590" s="64"/>
    </row>
    <row r="1591" spans="2:16" ht="18">
      <c r="B1591" s="63"/>
      <c r="C1591" s="20"/>
      <c r="D1591" s="68"/>
      <c r="E1591" s="68"/>
      <c r="F1591" s="68"/>
      <c r="G1591" s="68"/>
      <c r="H1591" s="98" t="s">
        <v>61</v>
      </c>
      <c r="I1591" s="68"/>
      <c r="J1591" s="68"/>
      <c r="K1591" s="68"/>
      <c r="L1591" s="68"/>
      <c r="M1591" s="68"/>
      <c r="N1591" s="68"/>
      <c r="O1591" s="16"/>
      <c r="P1591" s="64"/>
    </row>
    <row r="1592" spans="2:16" ht="18">
      <c r="B1592" s="63"/>
      <c r="C1592" s="18"/>
      <c r="H1592" s="99" t="s">
        <v>72</v>
      </c>
      <c r="O1592" s="17"/>
      <c r="P1592" s="64"/>
    </row>
    <row r="1593" spans="2:16" ht="18">
      <c r="B1593" s="63"/>
      <c r="C1593" s="15"/>
      <c r="D1593" s="69"/>
      <c r="E1593" s="69"/>
      <c r="H1593" s="98" t="s">
        <v>62</v>
      </c>
      <c r="K1593" s="100"/>
      <c r="L1593" s="100"/>
      <c r="M1593" s="100"/>
      <c r="N1593" s="100"/>
      <c r="O1593" s="101"/>
      <c r="P1593" s="64"/>
    </row>
    <row r="1594" spans="2:16" ht="16.2" thickBot="1">
      <c r="B1594" s="63"/>
      <c r="C1594" s="344"/>
      <c r="D1594" s="345"/>
      <c r="E1594" s="345"/>
      <c r="F1594" s="14"/>
      <c r="G1594" s="14"/>
      <c r="H1594" s="14"/>
      <c r="I1594" s="14"/>
      <c r="J1594" s="14"/>
      <c r="K1594" s="102"/>
      <c r="L1594" s="102"/>
      <c r="M1594" s="102"/>
      <c r="N1594" s="102"/>
      <c r="O1594" s="103"/>
      <c r="P1594" s="64"/>
    </row>
    <row r="1595" spans="2:16" ht="14.4" thickBot="1">
      <c r="B1595" s="70"/>
      <c r="C1595" s="71"/>
      <c r="D1595" s="71"/>
      <c r="E1595" s="71"/>
      <c r="F1595" s="71"/>
      <c r="G1595" s="71"/>
      <c r="H1595" s="71"/>
      <c r="I1595" s="71"/>
      <c r="J1595" s="71"/>
      <c r="K1595" s="71"/>
      <c r="L1595" s="71"/>
      <c r="M1595" s="71"/>
      <c r="N1595" s="71"/>
      <c r="O1595" s="71"/>
      <c r="P1595" s="72"/>
    </row>
    <row r="1596" spans="2:16" ht="14.4" thickTop="1"/>
    <row r="1597" spans="2:16" ht="14.4" thickBot="1"/>
    <row r="1598" spans="2:16" ht="14.4" thickTop="1">
      <c r="B1598" s="412"/>
      <c r="C1598" s="413"/>
      <c r="D1598" s="413"/>
      <c r="E1598" s="413"/>
      <c r="F1598" s="413"/>
      <c r="G1598" s="413"/>
      <c r="H1598" s="413"/>
      <c r="I1598" s="413"/>
      <c r="J1598" s="413"/>
      <c r="K1598" s="413"/>
      <c r="L1598" s="413"/>
      <c r="M1598" s="413"/>
      <c r="N1598" s="413"/>
      <c r="O1598" s="413"/>
      <c r="P1598" s="414"/>
    </row>
    <row r="1599" spans="2:16">
      <c r="B1599" s="86"/>
      <c r="C1599" s="415"/>
      <c r="D1599" s="415"/>
      <c r="E1599" s="415"/>
      <c r="F1599" s="415"/>
      <c r="G1599" s="180"/>
      <c r="P1599" s="64"/>
    </row>
    <row r="1600" spans="2:16">
      <c r="B1600" s="86"/>
      <c r="C1600" s="192"/>
      <c r="D1600" s="190"/>
      <c r="E1600" s="192"/>
      <c r="F1600" s="190"/>
      <c r="G1600" s="180"/>
      <c r="P1600" s="64"/>
    </row>
    <row r="1601" spans="2:16">
      <c r="B1601" s="86"/>
      <c r="C1601" s="189"/>
      <c r="D1601" s="193"/>
      <c r="E1601" s="189"/>
      <c r="F1601" s="193"/>
      <c r="G1601" s="180"/>
      <c r="P1601" s="64"/>
    </row>
    <row r="1602" spans="2:16" ht="14.4" thickBot="1">
      <c r="B1602" s="63"/>
      <c r="P1602" s="64"/>
    </row>
    <row r="1603" spans="2:16">
      <c r="B1603" s="63"/>
      <c r="C1603" s="416"/>
      <c r="D1603" s="417"/>
      <c r="E1603" s="422"/>
      <c r="F1603" s="422"/>
      <c r="G1603" s="422"/>
      <c r="H1603" s="422"/>
      <c r="I1603" s="422"/>
      <c r="J1603" s="422"/>
      <c r="K1603" s="423"/>
      <c r="L1603" s="424"/>
      <c r="M1603" s="425"/>
      <c r="N1603" s="425"/>
      <c r="O1603" s="426"/>
      <c r="P1603" s="64"/>
    </row>
    <row r="1604" spans="2:16">
      <c r="B1604" s="63"/>
      <c r="C1604" s="418"/>
      <c r="D1604" s="419"/>
      <c r="E1604" s="430" t="s">
        <v>59</v>
      </c>
      <c r="F1604" s="430"/>
      <c r="G1604" s="430"/>
      <c r="H1604" s="430"/>
      <c r="I1604" s="430"/>
      <c r="J1604" s="430"/>
      <c r="K1604" s="431"/>
      <c r="L1604" s="427"/>
      <c r="M1604" s="428"/>
      <c r="N1604" s="428"/>
      <c r="O1604" s="429"/>
      <c r="P1604" s="64"/>
    </row>
    <row r="1605" spans="2:16">
      <c r="B1605" s="63"/>
      <c r="C1605" s="418"/>
      <c r="D1605" s="419"/>
      <c r="E1605" s="432"/>
      <c r="F1605" s="432"/>
      <c r="G1605" s="432"/>
      <c r="H1605" s="432"/>
      <c r="I1605" s="432"/>
      <c r="J1605" s="432"/>
      <c r="K1605" s="433"/>
      <c r="L1605" s="434" t="s">
        <v>19</v>
      </c>
      <c r="M1605" s="436"/>
      <c r="N1605" s="437"/>
      <c r="O1605" s="438"/>
      <c r="P1605" s="64"/>
    </row>
    <row r="1606" spans="2:16">
      <c r="B1606" s="63"/>
      <c r="C1606" s="418"/>
      <c r="D1606" s="419"/>
      <c r="E1606" s="430"/>
      <c r="F1606" s="430"/>
      <c r="G1606" s="430"/>
      <c r="H1606" s="430"/>
      <c r="I1606" s="430"/>
      <c r="J1606" s="430"/>
      <c r="K1606" s="431"/>
      <c r="L1606" s="435"/>
      <c r="M1606" s="439"/>
      <c r="N1606" s="440"/>
      <c r="O1606" s="441"/>
      <c r="P1606" s="64"/>
    </row>
    <row r="1607" spans="2:16">
      <c r="B1607" s="63"/>
      <c r="C1607" s="418"/>
      <c r="D1607" s="419"/>
      <c r="E1607" s="442"/>
      <c r="F1607" s="442"/>
      <c r="G1607" s="442"/>
      <c r="H1607" s="442"/>
      <c r="I1607" s="442"/>
      <c r="J1607" s="442"/>
      <c r="K1607" s="443"/>
      <c r="L1607" s="434" t="s">
        <v>20</v>
      </c>
      <c r="M1607" s="434">
        <v>21</v>
      </c>
      <c r="N1607" s="434" t="s">
        <v>21</v>
      </c>
      <c r="O1607" s="445">
        <v>38</v>
      </c>
      <c r="P1607" s="64"/>
    </row>
    <row r="1608" spans="2:16">
      <c r="B1608" s="63"/>
      <c r="C1608" s="418"/>
      <c r="D1608" s="419"/>
      <c r="E1608" s="442"/>
      <c r="F1608" s="442"/>
      <c r="G1608" s="442"/>
      <c r="H1608" s="442"/>
      <c r="I1608" s="442"/>
      <c r="J1608" s="442"/>
      <c r="K1608" s="443"/>
      <c r="L1608" s="444"/>
      <c r="M1608" s="444"/>
      <c r="N1608" s="444"/>
      <c r="O1608" s="446"/>
      <c r="P1608" s="64"/>
    </row>
    <row r="1609" spans="2:16">
      <c r="B1609" s="63"/>
      <c r="C1609" s="420"/>
      <c r="D1609" s="421"/>
      <c r="E1609" s="447" t="s">
        <v>22</v>
      </c>
      <c r="F1609" s="447"/>
      <c r="G1609" s="447"/>
      <c r="H1609" s="447"/>
      <c r="I1609" s="447"/>
      <c r="J1609" s="447"/>
      <c r="K1609" s="448"/>
      <c r="L1609" s="444"/>
      <c r="M1609" s="444"/>
      <c r="N1609" s="444"/>
      <c r="O1609" s="446"/>
      <c r="P1609" s="64"/>
    </row>
    <row r="1610" spans="2:16" ht="14.4" thickBot="1">
      <c r="B1610" s="63"/>
      <c r="C1610" s="60"/>
      <c r="D1610" s="59"/>
      <c r="E1610" s="59"/>
      <c r="F1610" s="59"/>
      <c r="G1610" s="59"/>
      <c r="H1610" s="59"/>
      <c r="I1610" s="59"/>
      <c r="J1610" s="59"/>
      <c r="K1610" s="59"/>
      <c r="L1610" s="59"/>
      <c r="M1610" s="58"/>
      <c r="N1610" s="58"/>
      <c r="O1610" s="57"/>
      <c r="P1610" s="64"/>
    </row>
    <row r="1611" spans="2:16">
      <c r="B1611" s="63"/>
      <c r="C1611" s="56"/>
      <c r="D1611" s="55"/>
      <c r="E1611" s="55"/>
      <c r="F1611" s="55"/>
      <c r="G1611" s="55"/>
      <c r="H1611" s="55"/>
      <c r="I1611" s="55"/>
      <c r="J1611" s="55"/>
      <c r="K1611" s="55"/>
      <c r="L1611" s="54" t="s">
        <v>23</v>
      </c>
      <c r="M1611" s="53" t="s">
        <v>24</v>
      </c>
      <c r="N1611" s="53" t="s">
        <v>25</v>
      </c>
      <c r="O1611" s="52" t="s">
        <v>26</v>
      </c>
      <c r="P1611" s="64"/>
    </row>
    <row r="1612" spans="2:16">
      <c r="B1612" s="63"/>
      <c r="C1612" s="20"/>
      <c r="D1612" s="214"/>
      <c r="E1612" s="214"/>
      <c r="F1612" s="214"/>
      <c r="G1612" s="214"/>
      <c r="H1612" s="214"/>
      <c r="I1612" s="214"/>
      <c r="J1612" s="214"/>
      <c r="K1612" s="214"/>
      <c r="L1612" s="66"/>
      <c r="M1612" s="51">
        <v>29</v>
      </c>
      <c r="N1612" s="51">
        <v>7</v>
      </c>
      <c r="O1612" s="50">
        <v>2026</v>
      </c>
      <c r="P1612" s="64"/>
    </row>
    <row r="1613" spans="2:16">
      <c r="B1613" s="63"/>
      <c r="C1613" s="49"/>
      <c r="D1613" s="48"/>
      <c r="E1613" s="48"/>
      <c r="F1613" s="48"/>
      <c r="G1613" s="48"/>
      <c r="H1613" s="48"/>
      <c r="I1613" s="48"/>
      <c r="J1613" s="48"/>
      <c r="K1613" s="48"/>
      <c r="L1613" s="48"/>
      <c r="M1613" s="48"/>
      <c r="N1613" s="48"/>
      <c r="O1613" s="47"/>
      <c r="P1613" s="64"/>
    </row>
    <row r="1614" spans="2:16" ht="14.4" thickBot="1">
      <c r="B1614" s="63"/>
      <c r="C1614" s="207"/>
      <c r="D1614" s="208"/>
      <c r="E1614" s="208"/>
      <c r="F1614" s="208"/>
      <c r="G1614" s="208"/>
      <c r="H1614" s="208"/>
      <c r="I1614" s="208"/>
      <c r="J1614" s="208"/>
      <c r="K1614" s="208"/>
      <c r="L1614" s="208"/>
      <c r="M1614" s="208"/>
      <c r="N1614" s="208"/>
      <c r="O1614" s="46"/>
      <c r="P1614" s="64"/>
    </row>
    <row r="1615" spans="2:16" ht="14.4" thickBot="1">
      <c r="B1615" s="63"/>
      <c r="C1615" s="25"/>
      <c r="D1615" s="24"/>
      <c r="E1615" s="24"/>
      <c r="F1615" s="24"/>
      <c r="G1615" s="24"/>
      <c r="H1615" s="24"/>
      <c r="K1615" s="24"/>
      <c r="L1615" s="24"/>
      <c r="M1615" s="24"/>
      <c r="N1615" s="24"/>
      <c r="O1615" s="23"/>
      <c r="P1615" s="64"/>
    </row>
    <row r="1616" spans="2:16">
      <c r="B1616" s="63"/>
      <c r="C1616" s="387" t="s">
        <v>27</v>
      </c>
      <c r="D1616" s="388"/>
      <c r="E1616" s="388"/>
      <c r="F1616" s="388"/>
      <c r="G1616" s="388"/>
      <c r="H1616" s="388"/>
      <c r="I1616" s="388"/>
      <c r="J1616" s="388"/>
      <c r="K1616" s="388"/>
      <c r="L1616" s="388"/>
      <c r="M1616" s="388"/>
      <c r="N1616" s="388"/>
      <c r="O1616" s="389"/>
      <c r="P1616" s="64"/>
    </row>
    <row r="1617" spans="2:16" ht="14.4" thickBot="1">
      <c r="B1617" s="63"/>
      <c r="C1617" s="18"/>
      <c r="O1617" s="17"/>
      <c r="P1617" s="64"/>
    </row>
    <row r="1618" spans="2:16">
      <c r="B1618" s="63"/>
      <c r="C1618" s="87" t="s">
        <v>28</v>
      </c>
      <c r="D1618" s="390" t="s">
        <v>29</v>
      </c>
      <c r="E1618" s="391"/>
      <c r="F1618" s="391"/>
      <c r="G1618" s="391"/>
      <c r="H1618" s="391"/>
      <c r="I1618" s="391"/>
      <c r="J1618" s="391"/>
      <c r="K1618" s="391"/>
      <c r="L1618" s="392"/>
      <c r="M1618" s="393" t="s">
        <v>30</v>
      </c>
      <c r="N1618" s="394"/>
      <c r="O1618" s="87" t="s">
        <v>6</v>
      </c>
      <c r="P1618" s="64"/>
    </row>
    <row r="1619" spans="2:16" ht="14.4" thickBot="1">
      <c r="B1619" s="63"/>
      <c r="C1619" s="254">
        <f>+'PRESUPUESTO OFICIAL (Entidad)'!D42</f>
        <v>5.08</v>
      </c>
      <c r="D1619" s="395" t="str">
        <f>+'PRESUPUESTO OFICIAL (Entidad)'!E42</f>
        <v>Suministro e instalación sanitario (incluye grifería)</v>
      </c>
      <c r="E1619" s="396"/>
      <c r="F1619" s="396"/>
      <c r="G1619" s="396"/>
      <c r="H1619" s="396"/>
      <c r="I1619" s="396"/>
      <c r="J1619" s="396"/>
      <c r="K1619" s="396"/>
      <c r="L1619" s="397"/>
      <c r="M1619" s="395" t="str">
        <f>+'PRESUPUESTO OFICIAL (Entidad)'!F42</f>
        <v>UND</v>
      </c>
      <c r="N1619" s="397"/>
      <c r="O1619" s="89">
        <f>+'PRESUPUESTO OFICIAL (Entidad)'!G42</f>
        <v>2</v>
      </c>
      <c r="P1619" s="64"/>
    </row>
    <row r="1620" spans="2:16">
      <c r="B1620" s="63"/>
      <c r="C1620" s="352" t="s">
        <v>31</v>
      </c>
      <c r="D1620" s="353"/>
      <c r="E1620" s="353"/>
      <c r="F1620" s="353"/>
      <c r="G1620" s="353"/>
      <c r="H1620" s="353"/>
      <c r="I1620" s="353"/>
      <c r="J1620" s="353"/>
      <c r="K1620" s="353"/>
      <c r="L1620" s="353"/>
      <c r="M1620" s="353"/>
      <c r="N1620" s="353"/>
      <c r="O1620" s="354"/>
      <c r="P1620" s="64"/>
    </row>
    <row r="1621" spans="2:16">
      <c r="B1621" s="63"/>
      <c r="C1621" s="355"/>
      <c r="D1621" s="356"/>
      <c r="E1621" s="356"/>
      <c r="F1621" s="356"/>
      <c r="G1621" s="356"/>
      <c r="H1621" s="356"/>
      <c r="I1621" s="356"/>
      <c r="J1621" s="356"/>
      <c r="K1621" s="356"/>
      <c r="L1621" s="356"/>
      <c r="M1621" s="356"/>
      <c r="N1621" s="356"/>
      <c r="O1621" s="357"/>
      <c r="P1621" s="64"/>
    </row>
    <row r="1622" spans="2:16" ht="14.4" thickBot="1">
      <c r="B1622" s="63"/>
      <c r="C1622" s="358"/>
      <c r="D1622" s="359"/>
      <c r="E1622" s="359"/>
      <c r="F1622" s="359"/>
      <c r="G1622" s="359"/>
      <c r="H1622" s="359"/>
      <c r="I1622" s="359"/>
      <c r="J1622" s="359"/>
      <c r="K1622" s="359"/>
      <c r="L1622" s="359"/>
      <c r="M1622" s="359"/>
      <c r="N1622" s="359"/>
      <c r="O1622" s="360"/>
      <c r="P1622" s="64"/>
    </row>
    <row r="1623" spans="2:16">
      <c r="B1623" s="63"/>
      <c r="C1623" s="373" t="s">
        <v>29</v>
      </c>
      <c r="D1623" s="398"/>
      <c r="E1623" s="398"/>
      <c r="F1623" s="398"/>
      <c r="G1623" s="399"/>
      <c r="H1623" s="382" t="s">
        <v>32</v>
      </c>
      <c r="I1623" s="398"/>
      <c r="J1623" s="400" t="s">
        <v>33</v>
      </c>
      <c r="K1623" s="401"/>
      <c r="L1623" s="91" t="s">
        <v>34</v>
      </c>
      <c r="M1623" s="382" t="s">
        <v>35</v>
      </c>
      <c r="N1623" s="381"/>
      <c r="O1623" s="92" t="s">
        <v>36</v>
      </c>
      <c r="P1623" s="64"/>
    </row>
    <row r="1624" spans="2:16">
      <c r="B1624" s="63"/>
      <c r="C1624" s="377" t="s">
        <v>63</v>
      </c>
      <c r="D1624" s="378"/>
      <c r="E1624" s="378"/>
      <c r="F1624" s="378"/>
      <c r="G1624" s="402"/>
      <c r="H1624" s="403"/>
      <c r="I1624" s="402"/>
      <c r="J1624" s="404" t="s">
        <v>64</v>
      </c>
      <c r="K1624" s="405"/>
      <c r="L1624" s="104">
        <f>+O1653</f>
        <v>18819</v>
      </c>
      <c r="M1624" s="406">
        <v>0.1</v>
      </c>
      <c r="N1624" s="407"/>
      <c r="O1624" s="105">
        <f>+ROUND(L1624*M1624,0)</f>
        <v>1882</v>
      </c>
      <c r="P1624" s="64"/>
    </row>
    <row r="1625" spans="2:16">
      <c r="B1625" s="63"/>
      <c r="C1625" s="32"/>
      <c r="D1625" s="19"/>
      <c r="E1625" s="19"/>
      <c r="F1625" s="19"/>
      <c r="G1625" s="44"/>
      <c r="H1625" s="45"/>
      <c r="I1625" s="44"/>
      <c r="J1625" s="404"/>
      <c r="K1625" s="405"/>
      <c r="L1625" s="104"/>
      <c r="M1625" s="367"/>
      <c r="N1625" s="368"/>
      <c r="O1625" s="105"/>
      <c r="P1625" s="64"/>
    </row>
    <row r="1626" spans="2:16" ht="14.4" thickBot="1">
      <c r="B1626" s="63"/>
      <c r="C1626" s="369"/>
      <c r="D1626" s="370"/>
      <c r="E1626" s="370"/>
      <c r="F1626" s="370"/>
      <c r="G1626" s="408"/>
      <c r="H1626" s="409"/>
      <c r="I1626" s="408"/>
      <c r="J1626" s="409"/>
      <c r="K1626" s="408"/>
      <c r="L1626" s="43"/>
      <c r="M1626" s="410"/>
      <c r="N1626" s="411"/>
      <c r="O1626" s="125"/>
      <c r="P1626" s="64"/>
    </row>
    <row r="1627" spans="2:16" ht="14.4" thickBot="1">
      <c r="B1627" s="63"/>
      <c r="C1627" s="338" t="s">
        <v>37</v>
      </c>
      <c r="D1627" s="339"/>
      <c r="E1627" s="339"/>
      <c r="F1627" s="339"/>
      <c r="G1627" s="339"/>
      <c r="H1627" s="339"/>
      <c r="I1627" s="339"/>
      <c r="J1627" s="339"/>
      <c r="K1627" s="339"/>
      <c r="L1627" s="339"/>
      <c r="M1627" s="339"/>
      <c r="N1627" s="340"/>
      <c r="O1627" s="106">
        <f>SUM(O1624:O1626)</f>
        <v>1882</v>
      </c>
      <c r="P1627" s="64"/>
    </row>
    <row r="1628" spans="2:16">
      <c r="B1628" s="63"/>
      <c r="C1628" s="352" t="s">
        <v>38</v>
      </c>
      <c r="D1628" s="353"/>
      <c r="E1628" s="353"/>
      <c r="F1628" s="353"/>
      <c r="G1628" s="353"/>
      <c r="H1628" s="353"/>
      <c r="I1628" s="353"/>
      <c r="J1628" s="353"/>
      <c r="K1628" s="353"/>
      <c r="L1628" s="353"/>
      <c r="M1628" s="353"/>
      <c r="N1628" s="353"/>
      <c r="O1628" s="354"/>
      <c r="P1628" s="64"/>
    </row>
    <row r="1629" spans="2:16">
      <c r="B1629" s="63"/>
      <c r="C1629" s="355"/>
      <c r="D1629" s="356"/>
      <c r="E1629" s="356"/>
      <c r="F1629" s="356"/>
      <c r="G1629" s="356"/>
      <c r="H1629" s="356"/>
      <c r="I1629" s="356"/>
      <c r="J1629" s="356"/>
      <c r="K1629" s="356"/>
      <c r="L1629" s="356"/>
      <c r="M1629" s="356"/>
      <c r="N1629" s="356"/>
      <c r="O1629" s="357"/>
      <c r="P1629" s="64"/>
    </row>
    <row r="1630" spans="2:16" ht="14.4" thickBot="1">
      <c r="B1630" s="63"/>
      <c r="C1630" s="358"/>
      <c r="D1630" s="359"/>
      <c r="E1630" s="359"/>
      <c r="F1630" s="359"/>
      <c r="G1630" s="359"/>
      <c r="H1630" s="359"/>
      <c r="I1630" s="359"/>
      <c r="J1630" s="359"/>
      <c r="K1630" s="359"/>
      <c r="L1630" s="359"/>
      <c r="M1630" s="359"/>
      <c r="N1630" s="359"/>
      <c r="O1630" s="360"/>
      <c r="P1630" s="64"/>
    </row>
    <row r="1631" spans="2:16">
      <c r="B1631" s="63"/>
      <c r="C1631" s="373" t="s">
        <v>29</v>
      </c>
      <c r="D1631" s="374"/>
      <c r="E1631" s="374"/>
      <c r="F1631" s="374"/>
      <c r="G1631" s="374"/>
      <c r="H1631" s="374"/>
      <c r="I1631" s="374"/>
      <c r="J1631" s="381"/>
      <c r="K1631" s="209" t="s">
        <v>30</v>
      </c>
      <c r="L1631" s="91" t="s">
        <v>6</v>
      </c>
      <c r="M1631" s="382" t="s">
        <v>39</v>
      </c>
      <c r="N1631" s="381"/>
      <c r="O1631" s="92" t="s">
        <v>36</v>
      </c>
      <c r="P1631" s="64"/>
    </row>
    <row r="1632" spans="2:16">
      <c r="B1632" s="63"/>
      <c r="C1632" s="350" t="s">
        <v>87</v>
      </c>
      <c r="D1632" s="351"/>
      <c r="E1632" s="351"/>
      <c r="F1632" s="351"/>
      <c r="G1632" s="351"/>
      <c r="H1632" s="351"/>
      <c r="I1632" s="351"/>
      <c r="J1632" s="351"/>
      <c r="K1632" s="133" t="s">
        <v>73</v>
      </c>
      <c r="L1632" s="134">
        <v>1</v>
      </c>
      <c r="M1632" s="386">
        <v>580000</v>
      </c>
      <c r="N1632" s="386"/>
      <c r="O1632" s="105">
        <f>+M1632*L1632</f>
        <v>580000</v>
      </c>
      <c r="P1632" s="64"/>
    </row>
    <row r="1633" spans="2:16">
      <c r="B1633" s="63"/>
      <c r="C1633" s="32" t="s">
        <v>88</v>
      </c>
      <c r="D1633" s="122"/>
      <c r="E1633" s="122"/>
      <c r="F1633" s="122"/>
      <c r="G1633" s="122"/>
      <c r="H1633" s="122"/>
      <c r="I1633" s="122"/>
      <c r="J1633" s="123"/>
      <c r="K1633" s="126" t="s">
        <v>89</v>
      </c>
      <c r="L1633" s="120">
        <v>0.01</v>
      </c>
      <c r="M1633" s="348">
        <v>35000</v>
      </c>
      <c r="N1633" s="349"/>
      <c r="O1633" s="105">
        <f>+M1633*L1633</f>
        <v>350</v>
      </c>
      <c r="P1633" s="64"/>
    </row>
    <row r="1634" spans="2:16">
      <c r="B1634" s="63"/>
      <c r="C1634" s="32"/>
      <c r="D1634" s="122"/>
      <c r="E1634" s="122"/>
      <c r="F1634" s="122"/>
      <c r="G1634" s="122"/>
      <c r="H1634" s="122"/>
      <c r="I1634" s="122"/>
      <c r="J1634" s="123"/>
      <c r="K1634" s="241"/>
      <c r="L1634" s="242"/>
      <c r="M1634" s="449"/>
      <c r="N1634" s="450"/>
      <c r="O1634" s="105"/>
      <c r="P1634" s="64"/>
    </row>
    <row r="1635" spans="2:16">
      <c r="B1635" s="63"/>
      <c r="C1635" s="32"/>
      <c r="D1635" s="122"/>
      <c r="E1635" s="122"/>
      <c r="F1635" s="122"/>
      <c r="G1635" s="122"/>
      <c r="H1635" s="122"/>
      <c r="I1635" s="122"/>
      <c r="J1635" s="123"/>
      <c r="K1635" s="241"/>
      <c r="L1635" s="242"/>
      <c r="M1635" s="449"/>
      <c r="N1635" s="450"/>
      <c r="O1635" s="105"/>
      <c r="P1635" s="64"/>
    </row>
    <row r="1636" spans="2:16" ht="14.4" thickBot="1">
      <c r="B1636" s="63"/>
      <c r="C1636" s="369"/>
      <c r="D1636" s="370"/>
      <c r="E1636" s="370"/>
      <c r="F1636" s="370"/>
      <c r="G1636" s="370"/>
      <c r="H1636" s="370"/>
      <c r="I1636" s="370"/>
      <c r="J1636" s="408"/>
      <c r="K1636" s="107"/>
      <c r="L1636" s="108"/>
      <c r="M1636" s="451"/>
      <c r="N1636" s="452"/>
      <c r="O1636" s="105"/>
      <c r="P1636" s="64"/>
    </row>
    <row r="1637" spans="2:16" ht="14.4" thickBot="1">
      <c r="B1637" s="63"/>
      <c r="C1637" s="338" t="s">
        <v>37</v>
      </c>
      <c r="D1637" s="339"/>
      <c r="E1637" s="339"/>
      <c r="F1637" s="339"/>
      <c r="G1637" s="339"/>
      <c r="H1637" s="339"/>
      <c r="I1637" s="339"/>
      <c r="J1637" s="339"/>
      <c r="K1637" s="339"/>
      <c r="L1637" s="339"/>
      <c r="M1637" s="339"/>
      <c r="N1637" s="340"/>
      <c r="O1637" s="109">
        <f>SUM(O1632:O1636)</f>
        <v>580350</v>
      </c>
      <c r="P1637" s="64"/>
    </row>
    <row r="1638" spans="2:16">
      <c r="B1638" s="63"/>
      <c r="C1638" s="352" t="s">
        <v>40</v>
      </c>
      <c r="D1638" s="353"/>
      <c r="E1638" s="353"/>
      <c r="F1638" s="353"/>
      <c r="G1638" s="353"/>
      <c r="H1638" s="353"/>
      <c r="I1638" s="353"/>
      <c r="J1638" s="353"/>
      <c r="K1638" s="353"/>
      <c r="L1638" s="353"/>
      <c r="M1638" s="353"/>
      <c r="N1638" s="353"/>
      <c r="O1638" s="354"/>
      <c r="P1638" s="64"/>
    </row>
    <row r="1639" spans="2:16">
      <c r="B1639" s="63"/>
      <c r="C1639" s="355"/>
      <c r="D1639" s="356"/>
      <c r="E1639" s="356"/>
      <c r="F1639" s="356"/>
      <c r="G1639" s="356"/>
      <c r="H1639" s="356"/>
      <c r="I1639" s="356"/>
      <c r="J1639" s="356"/>
      <c r="K1639" s="356"/>
      <c r="L1639" s="356"/>
      <c r="M1639" s="356"/>
      <c r="N1639" s="356"/>
      <c r="O1639" s="357"/>
      <c r="P1639" s="64"/>
    </row>
    <row r="1640" spans="2:16" ht="14.4" thickBot="1">
      <c r="B1640" s="63"/>
      <c r="C1640" s="358"/>
      <c r="D1640" s="359"/>
      <c r="E1640" s="359"/>
      <c r="F1640" s="359"/>
      <c r="G1640" s="359"/>
      <c r="H1640" s="359"/>
      <c r="I1640" s="359"/>
      <c r="J1640" s="359"/>
      <c r="K1640" s="359"/>
      <c r="L1640" s="359"/>
      <c r="M1640" s="359"/>
      <c r="N1640" s="359"/>
      <c r="O1640" s="360"/>
      <c r="P1640" s="64"/>
    </row>
    <row r="1641" spans="2:16">
      <c r="B1641" s="63"/>
      <c r="C1641" s="373" t="s">
        <v>41</v>
      </c>
      <c r="D1641" s="374"/>
      <c r="E1641" s="374"/>
      <c r="F1641" s="374"/>
      <c r="G1641" s="374"/>
      <c r="H1641" s="374"/>
      <c r="I1641" s="374"/>
      <c r="J1641" s="91" t="s">
        <v>42</v>
      </c>
      <c r="K1641" s="203" t="s">
        <v>43</v>
      </c>
      <c r="L1641" s="94" t="s">
        <v>44</v>
      </c>
      <c r="M1641" s="382" t="s">
        <v>45</v>
      </c>
      <c r="N1641" s="381"/>
      <c r="O1641" s="92" t="s">
        <v>36</v>
      </c>
      <c r="P1641" s="64"/>
    </row>
    <row r="1642" spans="2:16">
      <c r="B1642" s="63"/>
      <c r="C1642" s="377"/>
      <c r="D1642" s="378"/>
      <c r="E1642" s="378"/>
      <c r="F1642" s="378"/>
      <c r="G1642" s="378"/>
      <c r="H1642" s="378"/>
      <c r="I1642" s="378"/>
      <c r="J1642" s="41"/>
      <c r="K1642" s="42"/>
      <c r="L1642" s="41"/>
      <c r="M1642" s="346"/>
      <c r="N1642" s="347"/>
      <c r="O1642" s="105"/>
      <c r="P1642" s="64"/>
    </row>
    <row r="1643" spans="2:16" ht="14.4" thickBot="1">
      <c r="B1643" s="63"/>
      <c r="C1643" s="369"/>
      <c r="D1643" s="370"/>
      <c r="E1643" s="370"/>
      <c r="F1643" s="370"/>
      <c r="G1643" s="370"/>
      <c r="H1643" s="370"/>
      <c r="I1643" s="370"/>
      <c r="J1643" s="34"/>
      <c r="K1643" s="14"/>
      <c r="L1643" s="34"/>
      <c r="M1643" s="371"/>
      <c r="N1643" s="372"/>
      <c r="O1643" s="119"/>
      <c r="P1643" s="64"/>
    </row>
    <row r="1644" spans="2:16" ht="14.4" thickBot="1">
      <c r="B1644" s="63"/>
      <c r="C1644" s="338" t="s">
        <v>37</v>
      </c>
      <c r="D1644" s="339"/>
      <c r="E1644" s="339"/>
      <c r="F1644" s="339"/>
      <c r="G1644" s="339"/>
      <c r="H1644" s="339"/>
      <c r="I1644" s="339"/>
      <c r="J1644" s="339"/>
      <c r="K1644" s="339"/>
      <c r="L1644" s="339"/>
      <c r="M1644" s="339"/>
      <c r="N1644" s="340"/>
      <c r="O1644" s="106">
        <f>SUM(O1642:O1643)</f>
        <v>0</v>
      </c>
      <c r="P1644" s="64"/>
    </row>
    <row r="1645" spans="2:16">
      <c r="B1645" s="63"/>
      <c r="C1645" s="352" t="s">
        <v>46</v>
      </c>
      <c r="D1645" s="353"/>
      <c r="E1645" s="353"/>
      <c r="F1645" s="353"/>
      <c r="G1645" s="353"/>
      <c r="H1645" s="353"/>
      <c r="I1645" s="353"/>
      <c r="J1645" s="353"/>
      <c r="K1645" s="353"/>
      <c r="L1645" s="353"/>
      <c r="M1645" s="353"/>
      <c r="N1645" s="353"/>
      <c r="O1645" s="354"/>
      <c r="P1645" s="64"/>
    </row>
    <row r="1646" spans="2:16">
      <c r="B1646" s="63"/>
      <c r="C1646" s="355"/>
      <c r="D1646" s="356"/>
      <c r="E1646" s="356"/>
      <c r="F1646" s="356"/>
      <c r="G1646" s="356"/>
      <c r="H1646" s="356"/>
      <c r="I1646" s="356"/>
      <c r="J1646" s="356"/>
      <c r="K1646" s="356"/>
      <c r="L1646" s="356"/>
      <c r="M1646" s="356"/>
      <c r="N1646" s="356"/>
      <c r="O1646" s="357"/>
      <c r="P1646" s="64"/>
    </row>
    <row r="1647" spans="2:16" ht="14.4" thickBot="1">
      <c r="B1647" s="63"/>
      <c r="C1647" s="358"/>
      <c r="D1647" s="359"/>
      <c r="E1647" s="359"/>
      <c r="F1647" s="359"/>
      <c r="G1647" s="359"/>
      <c r="H1647" s="359"/>
      <c r="I1647" s="359"/>
      <c r="J1647" s="359"/>
      <c r="K1647" s="359"/>
      <c r="L1647" s="359"/>
      <c r="M1647" s="359"/>
      <c r="N1647" s="359"/>
      <c r="O1647" s="360"/>
      <c r="P1647" s="64"/>
    </row>
    <row r="1648" spans="2:16" ht="27.6" customHeight="1">
      <c r="B1648" s="63"/>
      <c r="C1648" s="361" t="s">
        <v>47</v>
      </c>
      <c r="D1648" s="362"/>
      <c r="E1648" s="362"/>
      <c r="F1648" s="362"/>
      <c r="G1648" s="362"/>
      <c r="H1648" s="362"/>
      <c r="I1648" s="362"/>
      <c r="J1648" s="111" t="s">
        <v>48</v>
      </c>
      <c r="K1648" s="112" t="s">
        <v>49</v>
      </c>
      <c r="L1648" s="113" t="s">
        <v>50</v>
      </c>
      <c r="M1648" s="363" t="s">
        <v>35</v>
      </c>
      <c r="N1648" s="364"/>
      <c r="O1648" s="114" t="s">
        <v>36</v>
      </c>
      <c r="P1648" s="64"/>
    </row>
    <row r="1649" spans="2:16">
      <c r="B1649" s="63"/>
      <c r="C1649" s="40" t="s">
        <v>69</v>
      </c>
      <c r="D1649" s="39"/>
      <c r="E1649" s="39"/>
      <c r="F1649" s="39"/>
      <c r="G1649" s="39"/>
      <c r="H1649" s="39"/>
      <c r="I1649" s="39"/>
      <c r="J1649" s="110">
        <v>209100</v>
      </c>
      <c r="K1649" s="115">
        <v>1.8</v>
      </c>
      <c r="L1649" s="116">
        <f>ROUND(K1649*J1649,2)</f>
        <v>376380</v>
      </c>
      <c r="M1649" s="365">
        <v>20</v>
      </c>
      <c r="N1649" s="366"/>
      <c r="O1649" s="117">
        <f>+ROUND(L1649/M1649,0)</f>
        <v>18819</v>
      </c>
      <c r="P1649" s="64"/>
    </row>
    <row r="1650" spans="2:16">
      <c r="B1650" s="63"/>
      <c r="C1650" s="40"/>
      <c r="D1650" s="39"/>
      <c r="E1650" s="39"/>
      <c r="F1650" s="39"/>
      <c r="G1650" s="39"/>
      <c r="H1650" s="39"/>
      <c r="I1650" s="39"/>
      <c r="J1650" s="110"/>
      <c r="K1650" s="115"/>
      <c r="L1650" s="116"/>
      <c r="M1650" s="365"/>
      <c r="N1650" s="366"/>
      <c r="O1650" s="117"/>
      <c r="P1650" s="64"/>
    </row>
    <row r="1651" spans="2:16">
      <c r="B1651" s="63"/>
      <c r="C1651" s="40"/>
      <c r="D1651" s="39"/>
      <c r="E1651" s="39"/>
      <c r="F1651" s="39"/>
      <c r="G1651" s="39"/>
      <c r="H1651" s="39"/>
      <c r="I1651" s="39"/>
      <c r="J1651" s="38"/>
      <c r="K1651" s="37"/>
      <c r="L1651" s="36"/>
      <c r="M1651" s="367"/>
      <c r="N1651" s="368"/>
      <c r="O1651" s="35"/>
      <c r="P1651" s="64"/>
    </row>
    <row r="1652" spans="2:16" ht="14.4" thickBot="1">
      <c r="B1652" s="63"/>
      <c r="C1652" s="369"/>
      <c r="D1652" s="370"/>
      <c r="E1652" s="370"/>
      <c r="F1652" s="370"/>
      <c r="G1652" s="370"/>
      <c r="H1652" s="370"/>
      <c r="I1652" s="370"/>
      <c r="J1652" s="34"/>
      <c r="K1652" s="14"/>
      <c r="L1652" s="34"/>
      <c r="M1652" s="371"/>
      <c r="N1652" s="372"/>
      <c r="O1652" s="33"/>
      <c r="P1652" s="64"/>
    </row>
    <row r="1653" spans="2:16" ht="14.4" thickBot="1">
      <c r="B1653" s="63"/>
      <c r="C1653" s="338" t="s">
        <v>37</v>
      </c>
      <c r="D1653" s="339"/>
      <c r="E1653" s="339"/>
      <c r="F1653" s="339"/>
      <c r="G1653" s="339"/>
      <c r="H1653" s="339"/>
      <c r="I1653" s="339"/>
      <c r="J1653" s="339"/>
      <c r="K1653" s="339"/>
      <c r="L1653" s="339"/>
      <c r="M1653" s="339"/>
      <c r="N1653" s="340"/>
      <c r="O1653" s="109">
        <f>SUM(O1649:O1652)</f>
        <v>18819</v>
      </c>
      <c r="P1653" s="64"/>
    </row>
    <row r="1654" spans="2:16" ht="14.4" thickBot="1">
      <c r="B1654" s="63"/>
      <c r="C1654" s="18"/>
      <c r="O1654" s="17"/>
      <c r="P1654" s="64"/>
    </row>
    <row r="1655" spans="2:16" ht="14.4" thickBot="1">
      <c r="B1655" s="63"/>
      <c r="C1655" s="341" t="s">
        <v>51</v>
      </c>
      <c r="D1655" s="342"/>
      <c r="E1655" s="342"/>
      <c r="F1655" s="342"/>
      <c r="G1655" s="342"/>
      <c r="H1655" s="342"/>
      <c r="I1655" s="342"/>
      <c r="J1655" s="342"/>
      <c r="K1655" s="342"/>
      <c r="L1655" s="342"/>
      <c r="M1655" s="342"/>
      <c r="N1655" s="343"/>
      <c r="O1655" s="118">
        <f>ROUND(O1653+O1644+O1637+O1627,2)</f>
        <v>601051</v>
      </c>
      <c r="P1655" s="64"/>
    </row>
    <row r="1656" spans="2:16">
      <c r="B1656" s="63"/>
      <c r="C1656" s="352" t="s">
        <v>52</v>
      </c>
      <c r="D1656" s="353"/>
      <c r="E1656" s="353"/>
      <c r="F1656" s="353"/>
      <c r="G1656" s="353"/>
      <c r="H1656" s="353"/>
      <c r="I1656" s="353"/>
      <c r="J1656" s="353"/>
      <c r="K1656" s="353"/>
      <c r="L1656" s="353"/>
      <c r="M1656" s="353"/>
      <c r="N1656" s="353"/>
      <c r="O1656" s="354"/>
      <c r="P1656" s="64"/>
    </row>
    <row r="1657" spans="2:16">
      <c r="B1657" s="63"/>
      <c r="C1657" s="355"/>
      <c r="D1657" s="356"/>
      <c r="E1657" s="356"/>
      <c r="F1657" s="356"/>
      <c r="G1657" s="356"/>
      <c r="H1657" s="356"/>
      <c r="I1657" s="356"/>
      <c r="J1657" s="356"/>
      <c r="K1657" s="356"/>
      <c r="L1657" s="356"/>
      <c r="M1657" s="356"/>
      <c r="N1657" s="356"/>
      <c r="O1657" s="357"/>
      <c r="P1657" s="64"/>
    </row>
    <row r="1658" spans="2:16" ht="14.4" thickBot="1">
      <c r="B1658" s="63"/>
      <c r="C1658" s="358"/>
      <c r="D1658" s="359"/>
      <c r="E1658" s="359"/>
      <c r="F1658" s="359"/>
      <c r="G1658" s="359"/>
      <c r="H1658" s="359"/>
      <c r="I1658" s="359"/>
      <c r="J1658" s="359"/>
      <c r="K1658" s="359"/>
      <c r="L1658" s="359"/>
      <c r="M1658" s="359"/>
      <c r="N1658" s="359"/>
      <c r="O1658" s="360"/>
      <c r="P1658" s="64"/>
    </row>
    <row r="1659" spans="2:16">
      <c r="B1659" s="63"/>
      <c r="C1659" s="373" t="s">
        <v>53</v>
      </c>
      <c r="D1659" s="374"/>
      <c r="E1659" s="374"/>
      <c r="F1659" s="374"/>
      <c r="G1659" s="374"/>
      <c r="H1659" s="374"/>
      <c r="I1659" s="374"/>
      <c r="J1659" s="203"/>
      <c r="K1659" s="204"/>
      <c r="L1659" s="95" t="s">
        <v>54</v>
      </c>
      <c r="M1659" s="375" t="s">
        <v>55</v>
      </c>
      <c r="N1659" s="376"/>
      <c r="O1659" s="97"/>
      <c r="P1659" s="64"/>
    </row>
    <row r="1660" spans="2:16">
      <c r="B1660" s="63"/>
      <c r="C1660" s="377" t="s">
        <v>12</v>
      </c>
      <c r="D1660" s="378"/>
      <c r="E1660" s="378"/>
      <c r="F1660" s="378"/>
      <c r="G1660" s="378"/>
      <c r="H1660" s="378"/>
      <c r="I1660" s="378"/>
      <c r="J1660" s="31"/>
      <c r="K1660" s="30"/>
      <c r="L1660" s="27">
        <v>0.28999999999999998</v>
      </c>
      <c r="M1660" s="348">
        <f>+ROUND(O1655*L1660,0)</f>
        <v>174305</v>
      </c>
      <c r="N1660" s="349"/>
      <c r="O1660" s="26"/>
      <c r="P1660" s="64"/>
    </row>
    <row r="1661" spans="2:16">
      <c r="B1661" s="63"/>
      <c r="C1661" s="32" t="s">
        <v>56</v>
      </c>
      <c r="D1661" s="19"/>
      <c r="E1661" s="19"/>
      <c r="F1661" s="19"/>
      <c r="G1661" s="19"/>
      <c r="H1661" s="19"/>
      <c r="I1661" s="19"/>
      <c r="J1661" s="31"/>
      <c r="K1661" s="30"/>
      <c r="L1661" s="27">
        <v>0.01</v>
      </c>
      <c r="M1661" s="348">
        <f>+ROUND(O1655*L1661,0)</f>
        <v>6011</v>
      </c>
      <c r="N1661" s="349"/>
      <c r="O1661" s="26"/>
      <c r="P1661" s="64"/>
    </row>
    <row r="1662" spans="2:16" ht="14.4" thickBot="1">
      <c r="B1662" s="63"/>
      <c r="C1662" s="207" t="s">
        <v>57</v>
      </c>
      <c r="D1662" s="208"/>
      <c r="E1662" s="208"/>
      <c r="F1662" s="208"/>
      <c r="G1662" s="208"/>
      <c r="H1662" s="208"/>
      <c r="I1662" s="208"/>
      <c r="J1662" s="29"/>
      <c r="K1662" s="28"/>
      <c r="L1662" s="27">
        <v>0.05</v>
      </c>
      <c r="M1662" s="379">
        <f>+ROUND(O1655*L1662,0)</f>
        <v>30053</v>
      </c>
      <c r="N1662" s="380"/>
      <c r="O1662" s="26"/>
      <c r="P1662" s="64"/>
    </row>
    <row r="1663" spans="2:16" ht="14.4" thickBot="1">
      <c r="B1663" s="63"/>
      <c r="C1663" s="338" t="s">
        <v>37</v>
      </c>
      <c r="D1663" s="339"/>
      <c r="E1663" s="339"/>
      <c r="F1663" s="339"/>
      <c r="G1663" s="339"/>
      <c r="H1663" s="339"/>
      <c r="I1663" s="339"/>
      <c r="J1663" s="339"/>
      <c r="K1663" s="339"/>
      <c r="L1663" s="339"/>
      <c r="M1663" s="339"/>
      <c r="N1663" s="340"/>
      <c r="O1663" s="106">
        <f>SUM(M1660:N1662)</f>
        <v>210369</v>
      </c>
      <c r="P1663" s="64"/>
    </row>
    <row r="1664" spans="2:16" ht="14.4" thickBot="1">
      <c r="B1664" s="63"/>
      <c r="C1664" s="18"/>
      <c r="O1664" s="17"/>
      <c r="P1664" s="64"/>
    </row>
    <row r="1665" spans="2:16" ht="14.4" thickBot="1">
      <c r="B1665" s="63"/>
      <c r="C1665" s="341" t="s">
        <v>58</v>
      </c>
      <c r="D1665" s="342"/>
      <c r="E1665" s="342"/>
      <c r="F1665" s="342"/>
      <c r="G1665" s="342"/>
      <c r="H1665" s="342"/>
      <c r="I1665" s="342"/>
      <c r="J1665" s="342"/>
      <c r="K1665" s="342"/>
      <c r="L1665" s="342"/>
      <c r="M1665" s="342"/>
      <c r="N1665" s="343"/>
      <c r="O1665" s="118">
        <f>+O1663+O1655</f>
        <v>811420</v>
      </c>
      <c r="P1665" s="64"/>
    </row>
    <row r="1666" spans="2:16">
      <c r="B1666" s="63"/>
      <c r="C1666" s="25"/>
      <c r="D1666" s="24"/>
      <c r="E1666" s="24"/>
      <c r="F1666" s="24"/>
      <c r="G1666" s="24"/>
      <c r="H1666" s="24"/>
      <c r="I1666" s="24"/>
      <c r="J1666" s="24"/>
      <c r="K1666" s="24"/>
      <c r="L1666" s="24"/>
      <c r="M1666" s="24"/>
      <c r="N1666" s="24"/>
      <c r="O1666" s="23"/>
      <c r="P1666" s="64"/>
    </row>
    <row r="1667" spans="2:16">
      <c r="B1667" s="63"/>
      <c r="C1667" s="18"/>
      <c r="O1667" s="17"/>
      <c r="P1667" s="64"/>
    </row>
    <row r="1668" spans="2:16">
      <c r="B1668" s="63"/>
      <c r="C1668" s="18"/>
      <c r="O1668" s="17"/>
      <c r="P1668" s="64"/>
    </row>
    <row r="1669" spans="2:16" ht="18">
      <c r="B1669" s="63"/>
      <c r="C1669" s="18"/>
      <c r="H1669" s="98" t="s">
        <v>60</v>
      </c>
      <c r="O1669" s="17"/>
      <c r="P1669" s="64"/>
    </row>
    <row r="1670" spans="2:16" ht="18">
      <c r="B1670" s="63"/>
      <c r="C1670" s="22"/>
      <c r="D1670" s="67"/>
      <c r="E1670" s="67"/>
      <c r="F1670" s="67"/>
      <c r="G1670" s="67"/>
      <c r="H1670" s="98"/>
      <c r="I1670" s="67"/>
      <c r="J1670" s="67"/>
      <c r="K1670" s="67"/>
      <c r="L1670" s="67"/>
      <c r="M1670" s="67"/>
      <c r="N1670" s="67"/>
      <c r="O1670" s="21"/>
      <c r="P1670" s="64"/>
    </row>
    <row r="1671" spans="2:16" ht="18">
      <c r="B1671" s="63"/>
      <c r="C1671" s="22"/>
      <c r="D1671" s="67"/>
      <c r="E1671" s="67"/>
      <c r="F1671" s="67"/>
      <c r="G1671" s="67"/>
      <c r="H1671" s="98"/>
      <c r="K1671" s="67"/>
      <c r="L1671" s="67"/>
      <c r="M1671" s="67"/>
      <c r="N1671" s="67"/>
      <c r="O1671" s="21"/>
      <c r="P1671" s="64"/>
    </row>
    <row r="1672" spans="2:16" ht="18">
      <c r="B1672" s="63"/>
      <c r="C1672" s="20"/>
      <c r="D1672" s="68"/>
      <c r="E1672" s="68"/>
      <c r="F1672" s="68"/>
      <c r="G1672" s="68"/>
      <c r="H1672" s="98" t="s">
        <v>61</v>
      </c>
      <c r="I1672" s="68"/>
      <c r="J1672" s="68"/>
      <c r="K1672" s="68"/>
      <c r="L1672" s="68"/>
      <c r="M1672" s="68"/>
      <c r="N1672" s="68"/>
      <c r="O1672" s="16"/>
      <c r="P1672" s="64"/>
    </row>
    <row r="1673" spans="2:16" ht="18">
      <c r="B1673" s="63"/>
      <c r="C1673" s="18"/>
      <c r="H1673" s="99" t="s">
        <v>72</v>
      </c>
      <c r="O1673" s="17"/>
      <c r="P1673" s="64"/>
    </row>
    <row r="1674" spans="2:16" ht="18">
      <c r="B1674" s="63"/>
      <c r="C1674" s="15"/>
      <c r="D1674" s="69"/>
      <c r="E1674" s="69"/>
      <c r="H1674" s="98" t="s">
        <v>62</v>
      </c>
      <c r="K1674" s="100"/>
      <c r="L1674" s="100"/>
      <c r="M1674" s="100"/>
      <c r="N1674" s="100"/>
      <c r="O1674" s="101"/>
      <c r="P1674" s="64"/>
    </row>
    <row r="1675" spans="2:16" ht="16.2" thickBot="1">
      <c r="B1675" s="63"/>
      <c r="C1675" s="344"/>
      <c r="D1675" s="345"/>
      <c r="E1675" s="345"/>
      <c r="F1675" s="14"/>
      <c r="G1675" s="14"/>
      <c r="H1675" s="14"/>
      <c r="I1675" s="14"/>
      <c r="J1675" s="14"/>
      <c r="K1675" s="102"/>
      <c r="L1675" s="102"/>
      <c r="M1675" s="102"/>
      <c r="N1675" s="102"/>
      <c r="O1675" s="103"/>
      <c r="P1675" s="64"/>
    </row>
    <row r="1676" spans="2:16" ht="14.4" thickBot="1">
      <c r="B1676" s="70"/>
      <c r="C1676" s="71"/>
      <c r="D1676" s="71"/>
      <c r="E1676" s="71"/>
      <c r="F1676" s="71"/>
      <c r="G1676" s="71"/>
      <c r="H1676" s="71"/>
      <c r="I1676" s="71"/>
      <c r="J1676" s="71"/>
      <c r="K1676" s="71"/>
      <c r="L1676" s="71"/>
      <c r="M1676" s="71"/>
      <c r="N1676" s="71"/>
      <c r="O1676" s="71"/>
      <c r="P1676" s="72"/>
    </row>
    <row r="1677" spans="2:16" ht="14.4" thickTop="1"/>
    <row r="1678" spans="2:16" ht="14.4" thickBot="1"/>
    <row r="1679" spans="2:16" ht="14.4" thickTop="1">
      <c r="B1679" s="412"/>
      <c r="C1679" s="413"/>
      <c r="D1679" s="413"/>
      <c r="E1679" s="413"/>
      <c r="F1679" s="413"/>
      <c r="G1679" s="413"/>
      <c r="H1679" s="413"/>
      <c r="I1679" s="413"/>
      <c r="J1679" s="413"/>
      <c r="K1679" s="413"/>
      <c r="L1679" s="413"/>
      <c r="M1679" s="413"/>
      <c r="N1679" s="413"/>
      <c r="O1679" s="413"/>
      <c r="P1679" s="414"/>
    </row>
    <row r="1680" spans="2:16">
      <c r="B1680" s="86"/>
      <c r="C1680" s="415"/>
      <c r="D1680" s="415"/>
      <c r="E1680" s="415"/>
      <c r="F1680" s="415"/>
      <c r="G1680" s="180"/>
      <c r="P1680" s="64"/>
    </row>
    <row r="1681" spans="2:16">
      <c r="B1681" s="86"/>
      <c r="C1681" s="192"/>
      <c r="D1681" s="190"/>
      <c r="E1681" s="192"/>
      <c r="F1681" s="190"/>
      <c r="G1681" s="180"/>
      <c r="P1681" s="64"/>
    </row>
    <row r="1682" spans="2:16">
      <c r="B1682" s="86"/>
      <c r="C1682" s="189"/>
      <c r="D1682" s="193"/>
      <c r="E1682" s="189"/>
      <c r="F1682" s="193"/>
      <c r="G1682" s="180"/>
      <c r="P1682" s="64"/>
    </row>
    <row r="1683" spans="2:16" ht="14.4" thickBot="1">
      <c r="B1683" s="63"/>
      <c r="P1683" s="64"/>
    </row>
    <row r="1684" spans="2:16">
      <c r="B1684" s="63"/>
      <c r="C1684" s="416"/>
      <c r="D1684" s="417"/>
      <c r="E1684" s="422"/>
      <c r="F1684" s="422"/>
      <c r="G1684" s="422"/>
      <c r="H1684" s="422"/>
      <c r="I1684" s="422"/>
      <c r="J1684" s="422"/>
      <c r="K1684" s="423"/>
      <c r="L1684" s="424"/>
      <c r="M1684" s="425"/>
      <c r="N1684" s="425"/>
      <c r="O1684" s="426"/>
      <c r="P1684" s="64"/>
    </row>
    <row r="1685" spans="2:16">
      <c r="B1685" s="63"/>
      <c r="C1685" s="418"/>
      <c r="D1685" s="419"/>
      <c r="E1685" s="430" t="s">
        <v>59</v>
      </c>
      <c r="F1685" s="430"/>
      <c r="G1685" s="430"/>
      <c r="H1685" s="430"/>
      <c r="I1685" s="430"/>
      <c r="J1685" s="430"/>
      <c r="K1685" s="431"/>
      <c r="L1685" s="427"/>
      <c r="M1685" s="428"/>
      <c r="N1685" s="428"/>
      <c r="O1685" s="429"/>
      <c r="P1685" s="64"/>
    </row>
    <row r="1686" spans="2:16">
      <c r="B1686" s="63"/>
      <c r="C1686" s="418"/>
      <c r="D1686" s="419"/>
      <c r="E1686" s="432"/>
      <c r="F1686" s="432"/>
      <c r="G1686" s="432"/>
      <c r="H1686" s="432"/>
      <c r="I1686" s="432"/>
      <c r="J1686" s="432"/>
      <c r="K1686" s="433"/>
      <c r="L1686" s="434" t="s">
        <v>19</v>
      </c>
      <c r="M1686" s="436"/>
      <c r="N1686" s="437"/>
      <c r="O1686" s="438"/>
      <c r="P1686" s="64"/>
    </row>
    <row r="1687" spans="2:16">
      <c r="B1687" s="63"/>
      <c r="C1687" s="418"/>
      <c r="D1687" s="419"/>
      <c r="E1687" s="430"/>
      <c r="F1687" s="430"/>
      <c r="G1687" s="430"/>
      <c r="H1687" s="430"/>
      <c r="I1687" s="430"/>
      <c r="J1687" s="430"/>
      <c r="K1687" s="431"/>
      <c r="L1687" s="435"/>
      <c r="M1687" s="439"/>
      <c r="N1687" s="440"/>
      <c r="O1687" s="441"/>
      <c r="P1687" s="64"/>
    </row>
    <row r="1688" spans="2:16">
      <c r="B1688" s="63"/>
      <c r="C1688" s="418"/>
      <c r="D1688" s="419"/>
      <c r="E1688" s="442"/>
      <c r="F1688" s="442"/>
      <c r="G1688" s="442"/>
      <c r="H1688" s="442"/>
      <c r="I1688" s="442"/>
      <c r="J1688" s="442"/>
      <c r="K1688" s="443"/>
      <c r="L1688" s="434" t="s">
        <v>20</v>
      </c>
      <c r="M1688" s="434">
        <v>22</v>
      </c>
      <c r="N1688" s="434" t="s">
        <v>21</v>
      </c>
      <c r="O1688" s="445">
        <v>38</v>
      </c>
      <c r="P1688" s="64"/>
    </row>
    <row r="1689" spans="2:16">
      <c r="B1689" s="63"/>
      <c r="C1689" s="418"/>
      <c r="D1689" s="419"/>
      <c r="E1689" s="442"/>
      <c r="F1689" s="442"/>
      <c r="G1689" s="442"/>
      <c r="H1689" s="442"/>
      <c r="I1689" s="442"/>
      <c r="J1689" s="442"/>
      <c r="K1689" s="443"/>
      <c r="L1689" s="444"/>
      <c r="M1689" s="444"/>
      <c r="N1689" s="444"/>
      <c r="O1689" s="446"/>
      <c r="P1689" s="64"/>
    </row>
    <row r="1690" spans="2:16">
      <c r="B1690" s="63"/>
      <c r="C1690" s="420"/>
      <c r="D1690" s="421"/>
      <c r="E1690" s="447" t="s">
        <v>22</v>
      </c>
      <c r="F1690" s="447"/>
      <c r="G1690" s="447"/>
      <c r="H1690" s="447"/>
      <c r="I1690" s="447"/>
      <c r="J1690" s="447"/>
      <c r="K1690" s="448"/>
      <c r="L1690" s="444"/>
      <c r="M1690" s="444"/>
      <c r="N1690" s="444"/>
      <c r="O1690" s="446"/>
      <c r="P1690" s="64"/>
    </row>
    <row r="1691" spans="2:16" ht="14.4" thickBot="1">
      <c r="B1691" s="63"/>
      <c r="C1691" s="60"/>
      <c r="D1691" s="59"/>
      <c r="E1691" s="59"/>
      <c r="F1691" s="59"/>
      <c r="G1691" s="59"/>
      <c r="H1691" s="59"/>
      <c r="I1691" s="59"/>
      <c r="J1691" s="59"/>
      <c r="K1691" s="59"/>
      <c r="L1691" s="59"/>
      <c r="M1691" s="58"/>
      <c r="N1691" s="58"/>
      <c r="O1691" s="57"/>
      <c r="P1691" s="64"/>
    </row>
    <row r="1692" spans="2:16">
      <c r="B1692" s="63"/>
      <c r="C1692" s="56"/>
      <c r="D1692" s="55"/>
      <c r="E1692" s="55"/>
      <c r="F1692" s="55"/>
      <c r="G1692" s="55"/>
      <c r="H1692" s="55"/>
      <c r="I1692" s="55"/>
      <c r="J1692" s="55"/>
      <c r="K1692" s="55"/>
      <c r="L1692" s="54" t="s">
        <v>23</v>
      </c>
      <c r="M1692" s="53" t="s">
        <v>24</v>
      </c>
      <c r="N1692" s="53" t="s">
        <v>25</v>
      </c>
      <c r="O1692" s="52" t="s">
        <v>26</v>
      </c>
      <c r="P1692" s="64"/>
    </row>
    <row r="1693" spans="2:16">
      <c r="B1693" s="63"/>
      <c r="C1693" s="20"/>
      <c r="D1693" s="214"/>
      <c r="E1693" s="214"/>
      <c r="F1693" s="214"/>
      <c r="G1693" s="214"/>
      <c r="H1693" s="214"/>
      <c r="I1693" s="214"/>
      <c r="J1693" s="214"/>
      <c r="K1693" s="214"/>
      <c r="L1693" s="66"/>
      <c r="M1693" s="51">
        <v>29</v>
      </c>
      <c r="N1693" s="51">
        <v>7</v>
      </c>
      <c r="O1693" s="50">
        <v>2026</v>
      </c>
      <c r="P1693" s="64"/>
    </row>
    <row r="1694" spans="2:16">
      <c r="B1694" s="63"/>
      <c r="C1694" s="49"/>
      <c r="D1694" s="48"/>
      <c r="E1694" s="48"/>
      <c r="F1694" s="48"/>
      <c r="G1694" s="48"/>
      <c r="H1694" s="48"/>
      <c r="I1694" s="48"/>
      <c r="J1694" s="48"/>
      <c r="K1694" s="48"/>
      <c r="L1694" s="48"/>
      <c r="M1694" s="48"/>
      <c r="N1694" s="48"/>
      <c r="O1694" s="47"/>
      <c r="P1694" s="64"/>
    </row>
    <row r="1695" spans="2:16" ht="14.4" thickBot="1">
      <c r="B1695" s="63"/>
      <c r="C1695" s="207"/>
      <c r="D1695" s="208"/>
      <c r="E1695" s="208"/>
      <c r="F1695" s="208"/>
      <c r="G1695" s="208"/>
      <c r="H1695" s="208"/>
      <c r="I1695" s="208"/>
      <c r="J1695" s="208"/>
      <c r="K1695" s="208"/>
      <c r="L1695" s="208"/>
      <c r="M1695" s="208"/>
      <c r="N1695" s="208"/>
      <c r="O1695" s="46"/>
      <c r="P1695" s="64"/>
    </row>
    <row r="1696" spans="2:16" ht="14.4" thickBot="1">
      <c r="B1696" s="63"/>
      <c r="C1696" s="25"/>
      <c r="D1696" s="24"/>
      <c r="E1696" s="24"/>
      <c r="F1696" s="24"/>
      <c r="G1696" s="24"/>
      <c r="H1696" s="24"/>
      <c r="K1696" s="24"/>
      <c r="L1696" s="24"/>
      <c r="M1696" s="24"/>
      <c r="N1696" s="24"/>
      <c r="O1696" s="23"/>
      <c r="P1696" s="64"/>
    </row>
    <row r="1697" spans="2:16">
      <c r="B1697" s="63"/>
      <c r="C1697" s="387" t="s">
        <v>27</v>
      </c>
      <c r="D1697" s="388"/>
      <c r="E1697" s="388"/>
      <c r="F1697" s="388"/>
      <c r="G1697" s="388"/>
      <c r="H1697" s="388"/>
      <c r="I1697" s="388"/>
      <c r="J1697" s="388"/>
      <c r="K1697" s="388"/>
      <c r="L1697" s="388"/>
      <c r="M1697" s="388"/>
      <c r="N1697" s="388"/>
      <c r="O1697" s="389"/>
      <c r="P1697" s="64"/>
    </row>
    <row r="1698" spans="2:16" ht="14.4" thickBot="1">
      <c r="B1698" s="63"/>
      <c r="C1698" s="18"/>
      <c r="O1698" s="17"/>
      <c r="P1698" s="64"/>
    </row>
    <row r="1699" spans="2:16">
      <c r="B1699" s="63"/>
      <c r="C1699" s="87" t="s">
        <v>28</v>
      </c>
      <c r="D1699" s="390" t="s">
        <v>29</v>
      </c>
      <c r="E1699" s="391"/>
      <c r="F1699" s="391"/>
      <c r="G1699" s="391"/>
      <c r="H1699" s="391"/>
      <c r="I1699" s="391"/>
      <c r="J1699" s="391"/>
      <c r="K1699" s="391"/>
      <c r="L1699" s="392"/>
      <c r="M1699" s="393" t="s">
        <v>30</v>
      </c>
      <c r="N1699" s="394"/>
      <c r="O1699" s="87" t="s">
        <v>6</v>
      </c>
      <c r="P1699" s="64"/>
    </row>
    <row r="1700" spans="2:16" ht="14.4" thickBot="1">
      <c r="B1700" s="63"/>
      <c r="C1700" s="254">
        <f>+'PRESUPUESTO OFICIAL (Entidad)'!D43</f>
        <v>5.09</v>
      </c>
      <c r="D1700" s="395" t="str">
        <f>+'PRESUPUESTO OFICIAL (Entidad)'!E43</f>
        <v>Suministro e instalación lavamanos en piedra (incluye grifería)</v>
      </c>
      <c r="E1700" s="396"/>
      <c r="F1700" s="396"/>
      <c r="G1700" s="396"/>
      <c r="H1700" s="396"/>
      <c r="I1700" s="396"/>
      <c r="J1700" s="396"/>
      <c r="K1700" s="396"/>
      <c r="L1700" s="397"/>
      <c r="M1700" s="395" t="str">
        <f>+'PRESUPUESTO OFICIAL (Entidad)'!F43</f>
        <v>UND</v>
      </c>
      <c r="N1700" s="397"/>
      <c r="O1700" s="89">
        <f>+'PRESUPUESTO OFICIAL (Entidad)'!G43</f>
        <v>2</v>
      </c>
      <c r="P1700" s="64"/>
    </row>
    <row r="1701" spans="2:16">
      <c r="B1701" s="63"/>
      <c r="C1701" s="352" t="s">
        <v>31</v>
      </c>
      <c r="D1701" s="353"/>
      <c r="E1701" s="353"/>
      <c r="F1701" s="353"/>
      <c r="G1701" s="353"/>
      <c r="H1701" s="353"/>
      <c r="I1701" s="353"/>
      <c r="J1701" s="353"/>
      <c r="K1701" s="353"/>
      <c r="L1701" s="353"/>
      <c r="M1701" s="353"/>
      <c r="N1701" s="353"/>
      <c r="O1701" s="354"/>
      <c r="P1701" s="64"/>
    </row>
    <row r="1702" spans="2:16">
      <c r="B1702" s="63"/>
      <c r="C1702" s="355"/>
      <c r="D1702" s="356"/>
      <c r="E1702" s="356"/>
      <c r="F1702" s="356"/>
      <c r="G1702" s="356"/>
      <c r="H1702" s="356"/>
      <c r="I1702" s="356"/>
      <c r="J1702" s="356"/>
      <c r="K1702" s="356"/>
      <c r="L1702" s="356"/>
      <c r="M1702" s="356"/>
      <c r="N1702" s="356"/>
      <c r="O1702" s="357"/>
      <c r="P1702" s="64"/>
    </row>
    <row r="1703" spans="2:16" ht="14.4" thickBot="1">
      <c r="B1703" s="63"/>
      <c r="C1703" s="358"/>
      <c r="D1703" s="359"/>
      <c r="E1703" s="359"/>
      <c r="F1703" s="359"/>
      <c r="G1703" s="359"/>
      <c r="H1703" s="359"/>
      <c r="I1703" s="359"/>
      <c r="J1703" s="359"/>
      <c r="K1703" s="359"/>
      <c r="L1703" s="359"/>
      <c r="M1703" s="359"/>
      <c r="N1703" s="359"/>
      <c r="O1703" s="360"/>
      <c r="P1703" s="64"/>
    </row>
    <row r="1704" spans="2:16">
      <c r="B1704" s="63"/>
      <c r="C1704" s="373" t="s">
        <v>29</v>
      </c>
      <c r="D1704" s="398"/>
      <c r="E1704" s="398"/>
      <c r="F1704" s="398"/>
      <c r="G1704" s="399"/>
      <c r="H1704" s="382" t="s">
        <v>32</v>
      </c>
      <c r="I1704" s="398"/>
      <c r="J1704" s="400" t="s">
        <v>33</v>
      </c>
      <c r="K1704" s="401"/>
      <c r="L1704" s="91" t="s">
        <v>34</v>
      </c>
      <c r="M1704" s="382" t="s">
        <v>35</v>
      </c>
      <c r="N1704" s="381"/>
      <c r="O1704" s="92" t="s">
        <v>36</v>
      </c>
      <c r="P1704" s="64"/>
    </row>
    <row r="1705" spans="2:16">
      <c r="B1705" s="63"/>
      <c r="C1705" s="377" t="s">
        <v>63</v>
      </c>
      <c r="D1705" s="378"/>
      <c r="E1705" s="378"/>
      <c r="F1705" s="378"/>
      <c r="G1705" s="402"/>
      <c r="H1705" s="403"/>
      <c r="I1705" s="402"/>
      <c r="J1705" s="404" t="s">
        <v>64</v>
      </c>
      <c r="K1705" s="405"/>
      <c r="L1705" s="104">
        <f>+O1734</f>
        <v>18819</v>
      </c>
      <c r="M1705" s="406">
        <v>0.1</v>
      </c>
      <c r="N1705" s="407"/>
      <c r="O1705" s="105">
        <f>+ROUND(L1705*M1705,0)</f>
        <v>1882</v>
      </c>
      <c r="P1705" s="64"/>
    </row>
    <row r="1706" spans="2:16">
      <c r="B1706" s="63"/>
      <c r="C1706" s="32"/>
      <c r="D1706" s="19"/>
      <c r="E1706" s="19"/>
      <c r="F1706" s="19"/>
      <c r="G1706" s="44"/>
      <c r="H1706" s="45"/>
      <c r="I1706" s="44"/>
      <c r="J1706" s="404"/>
      <c r="K1706" s="405"/>
      <c r="L1706" s="104"/>
      <c r="M1706" s="367"/>
      <c r="N1706" s="368"/>
      <c r="O1706" s="105"/>
      <c r="P1706" s="64"/>
    </row>
    <row r="1707" spans="2:16" ht="14.4" thickBot="1">
      <c r="B1707" s="63"/>
      <c r="C1707" s="369"/>
      <c r="D1707" s="370"/>
      <c r="E1707" s="370"/>
      <c r="F1707" s="370"/>
      <c r="G1707" s="408"/>
      <c r="H1707" s="409"/>
      <c r="I1707" s="408"/>
      <c r="J1707" s="409"/>
      <c r="K1707" s="408"/>
      <c r="L1707" s="43"/>
      <c r="M1707" s="410"/>
      <c r="N1707" s="411"/>
      <c r="O1707" s="125"/>
      <c r="P1707" s="64"/>
    </row>
    <row r="1708" spans="2:16" ht="14.4" thickBot="1">
      <c r="B1708" s="63"/>
      <c r="C1708" s="338" t="s">
        <v>37</v>
      </c>
      <c r="D1708" s="339"/>
      <c r="E1708" s="339"/>
      <c r="F1708" s="339"/>
      <c r="G1708" s="339"/>
      <c r="H1708" s="339"/>
      <c r="I1708" s="339"/>
      <c r="J1708" s="339"/>
      <c r="K1708" s="339"/>
      <c r="L1708" s="339"/>
      <c r="M1708" s="339"/>
      <c r="N1708" s="340"/>
      <c r="O1708" s="106">
        <f>SUM(O1705:O1707)</f>
        <v>1882</v>
      </c>
      <c r="P1708" s="64"/>
    </row>
    <row r="1709" spans="2:16">
      <c r="B1709" s="63"/>
      <c r="C1709" s="352" t="s">
        <v>38</v>
      </c>
      <c r="D1709" s="353"/>
      <c r="E1709" s="353"/>
      <c r="F1709" s="353"/>
      <c r="G1709" s="353"/>
      <c r="H1709" s="353"/>
      <c r="I1709" s="353"/>
      <c r="J1709" s="353"/>
      <c r="K1709" s="353"/>
      <c r="L1709" s="353"/>
      <c r="M1709" s="353"/>
      <c r="N1709" s="353"/>
      <c r="O1709" s="354"/>
      <c r="P1709" s="64"/>
    </row>
    <row r="1710" spans="2:16">
      <c r="B1710" s="63"/>
      <c r="C1710" s="355"/>
      <c r="D1710" s="356"/>
      <c r="E1710" s="356"/>
      <c r="F1710" s="356"/>
      <c r="G1710" s="356"/>
      <c r="H1710" s="356"/>
      <c r="I1710" s="356"/>
      <c r="J1710" s="356"/>
      <c r="K1710" s="356"/>
      <c r="L1710" s="356"/>
      <c r="M1710" s="356"/>
      <c r="N1710" s="356"/>
      <c r="O1710" s="357"/>
      <c r="P1710" s="64"/>
    </row>
    <row r="1711" spans="2:16" ht="14.4" thickBot="1">
      <c r="B1711" s="63"/>
      <c r="C1711" s="358"/>
      <c r="D1711" s="359"/>
      <c r="E1711" s="359"/>
      <c r="F1711" s="359"/>
      <c r="G1711" s="359"/>
      <c r="H1711" s="359"/>
      <c r="I1711" s="359"/>
      <c r="J1711" s="359"/>
      <c r="K1711" s="359"/>
      <c r="L1711" s="359"/>
      <c r="M1711" s="359"/>
      <c r="N1711" s="359"/>
      <c r="O1711" s="360"/>
      <c r="P1711" s="64"/>
    </row>
    <row r="1712" spans="2:16">
      <c r="B1712" s="63"/>
      <c r="C1712" s="373" t="s">
        <v>29</v>
      </c>
      <c r="D1712" s="374"/>
      <c r="E1712" s="374"/>
      <c r="F1712" s="374"/>
      <c r="G1712" s="374"/>
      <c r="H1712" s="374"/>
      <c r="I1712" s="374"/>
      <c r="J1712" s="381"/>
      <c r="K1712" s="209" t="s">
        <v>30</v>
      </c>
      <c r="L1712" s="91" t="s">
        <v>6</v>
      </c>
      <c r="M1712" s="382" t="s">
        <v>39</v>
      </c>
      <c r="N1712" s="381"/>
      <c r="O1712" s="92" t="s">
        <v>36</v>
      </c>
      <c r="P1712" s="64"/>
    </row>
    <row r="1713" spans="2:16">
      <c r="B1713" s="63"/>
      <c r="C1713" s="350" t="s">
        <v>266</v>
      </c>
      <c r="D1713" s="351"/>
      <c r="E1713" s="351"/>
      <c r="F1713" s="351"/>
      <c r="G1713" s="351"/>
      <c r="H1713" s="351"/>
      <c r="I1713" s="351"/>
      <c r="J1713" s="351"/>
      <c r="K1713" s="133" t="s">
        <v>73</v>
      </c>
      <c r="L1713" s="134">
        <v>1</v>
      </c>
      <c r="M1713" s="386">
        <v>400000</v>
      </c>
      <c r="N1713" s="386"/>
      <c r="O1713" s="105">
        <f>+M1713*L1713</f>
        <v>400000</v>
      </c>
      <c r="P1713" s="64"/>
    </row>
    <row r="1714" spans="2:16">
      <c r="B1714" s="63"/>
      <c r="C1714" s="32"/>
      <c r="D1714" s="122"/>
      <c r="E1714" s="122"/>
      <c r="F1714" s="122"/>
      <c r="G1714" s="122"/>
      <c r="H1714" s="122"/>
      <c r="I1714" s="122"/>
      <c r="J1714" s="123"/>
      <c r="K1714" s="126"/>
      <c r="L1714" s="120"/>
      <c r="M1714" s="348"/>
      <c r="N1714" s="349"/>
      <c r="O1714" s="105"/>
      <c r="P1714" s="64"/>
    </row>
    <row r="1715" spans="2:16">
      <c r="B1715" s="63"/>
      <c r="C1715" s="32"/>
      <c r="D1715" s="122"/>
      <c r="E1715" s="122"/>
      <c r="F1715" s="122"/>
      <c r="G1715" s="122"/>
      <c r="H1715" s="122"/>
      <c r="I1715" s="122"/>
      <c r="J1715" s="123"/>
      <c r="K1715" s="241"/>
      <c r="L1715" s="242"/>
      <c r="M1715" s="449"/>
      <c r="N1715" s="450"/>
      <c r="O1715" s="105"/>
      <c r="P1715" s="64"/>
    </row>
    <row r="1716" spans="2:16">
      <c r="B1716" s="63"/>
      <c r="C1716" s="32"/>
      <c r="D1716" s="122"/>
      <c r="E1716" s="122"/>
      <c r="F1716" s="122"/>
      <c r="G1716" s="122"/>
      <c r="H1716" s="122"/>
      <c r="I1716" s="122"/>
      <c r="J1716" s="123"/>
      <c r="K1716" s="241"/>
      <c r="L1716" s="242"/>
      <c r="M1716" s="449"/>
      <c r="N1716" s="450"/>
      <c r="O1716" s="105"/>
      <c r="P1716" s="64"/>
    </row>
    <row r="1717" spans="2:16" ht="14.4" thickBot="1">
      <c r="B1717" s="63"/>
      <c r="C1717" s="369"/>
      <c r="D1717" s="370"/>
      <c r="E1717" s="370"/>
      <c r="F1717" s="370"/>
      <c r="G1717" s="370"/>
      <c r="H1717" s="370"/>
      <c r="I1717" s="370"/>
      <c r="J1717" s="408"/>
      <c r="K1717" s="107"/>
      <c r="L1717" s="108"/>
      <c r="M1717" s="451"/>
      <c r="N1717" s="452"/>
      <c r="O1717" s="105"/>
      <c r="P1717" s="64"/>
    </row>
    <row r="1718" spans="2:16" ht="14.4" thickBot="1">
      <c r="B1718" s="63"/>
      <c r="C1718" s="338" t="s">
        <v>37</v>
      </c>
      <c r="D1718" s="339"/>
      <c r="E1718" s="339"/>
      <c r="F1718" s="339"/>
      <c r="G1718" s="339"/>
      <c r="H1718" s="339"/>
      <c r="I1718" s="339"/>
      <c r="J1718" s="339"/>
      <c r="K1718" s="339"/>
      <c r="L1718" s="339"/>
      <c r="M1718" s="339"/>
      <c r="N1718" s="340"/>
      <c r="O1718" s="109">
        <f>SUM(O1713:O1717)</f>
        <v>400000</v>
      </c>
      <c r="P1718" s="64"/>
    </row>
    <row r="1719" spans="2:16">
      <c r="B1719" s="63"/>
      <c r="C1719" s="352" t="s">
        <v>40</v>
      </c>
      <c r="D1719" s="353"/>
      <c r="E1719" s="353"/>
      <c r="F1719" s="353"/>
      <c r="G1719" s="353"/>
      <c r="H1719" s="353"/>
      <c r="I1719" s="353"/>
      <c r="J1719" s="353"/>
      <c r="K1719" s="353"/>
      <c r="L1719" s="353"/>
      <c r="M1719" s="353"/>
      <c r="N1719" s="353"/>
      <c r="O1719" s="354"/>
      <c r="P1719" s="64"/>
    </row>
    <row r="1720" spans="2:16">
      <c r="B1720" s="63"/>
      <c r="C1720" s="355"/>
      <c r="D1720" s="356"/>
      <c r="E1720" s="356"/>
      <c r="F1720" s="356"/>
      <c r="G1720" s="356"/>
      <c r="H1720" s="356"/>
      <c r="I1720" s="356"/>
      <c r="J1720" s="356"/>
      <c r="K1720" s="356"/>
      <c r="L1720" s="356"/>
      <c r="M1720" s="356"/>
      <c r="N1720" s="356"/>
      <c r="O1720" s="357"/>
      <c r="P1720" s="64"/>
    </row>
    <row r="1721" spans="2:16" ht="14.4" thickBot="1">
      <c r="B1721" s="63"/>
      <c r="C1721" s="358"/>
      <c r="D1721" s="359"/>
      <c r="E1721" s="359"/>
      <c r="F1721" s="359"/>
      <c r="G1721" s="359"/>
      <c r="H1721" s="359"/>
      <c r="I1721" s="359"/>
      <c r="J1721" s="359"/>
      <c r="K1721" s="359"/>
      <c r="L1721" s="359"/>
      <c r="M1721" s="359"/>
      <c r="N1721" s="359"/>
      <c r="O1721" s="360"/>
      <c r="P1721" s="64"/>
    </row>
    <row r="1722" spans="2:16">
      <c r="B1722" s="63"/>
      <c r="C1722" s="373" t="s">
        <v>41</v>
      </c>
      <c r="D1722" s="374"/>
      <c r="E1722" s="374"/>
      <c r="F1722" s="374"/>
      <c r="G1722" s="374"/>
      <c r="H1722" s="374"/>
      <c r="I1722" s="374"/>
      <c r="J1722" s="91" t="s">
        <v>42</v>
      </c>
      <c r="K1722" s="203" t="s">
        <v>43</v>
      </c>
      <c r="L1722" s="94" t="s">
        <v>44</v>
      </c>
      <c r="M1722" s="382" t="s">
        <v>45</v>
      </c>
      <c r="N1722" s="381"/>
      <c r="O1722" s="92" t="s">
        <v>36</v>
      </c>
      <c r="P1722" s="64"/>
    </row>
    <row r="1723" spans="2:16">
      <c r="B1723" s="63"/>
      <c r="C1723" s="377"/>
      <c r="D1723" s="378"/>
      <c r="E1723" s="378"/>
      <c r="F1723" s="378"/>
      <c r="G1723" s="378"/>
      <c r="H1723" s="378"/>
      <c r="I1723" s="378"/>
      <c r="J1723" s="41"/>
      <c r="K1723" s="42"/>
      <c r="L1723" s="41"/>
      <c r="M1723" s="346"/>
      <c r="N1723" s="347"/>
      <c r="O1723" s="105"/>
      <c r="P1723" s="64"/>
    </row>
    <row r="1724" spans="2:16" ht="14.4" thickBot="1">
      <c r="B1724" s="63"/>
      <c r="C1724" s="369"/>
      <c r="D1724" s="370"/>
      <c r="E1724" s="370"/>
      <c r="F1724" s="370"/>
      <c r="G1724" s="370"/>
      <c r="H1724" s="370"/>
      <c r="I1724" s="370"/>
      <c r="J1724" s="34"/>
      <c r="K1724" s="14"/>
      <c r="L1724" s="34"/>
      <c r="M1724" s="371"/>
      <c r="N1724" s="372"/>
      <c r="O1724" s="119"/>
      <c r="P1724" s="64"/>
    </row>
    <row r="1725" spans="2:16" ht="14.4" thickBot="1">
      <c r="B1725" s="63"/>
      <c r="C1725" s="338" t="s">
        <v>37</v>
      </c>
      <c r="D1725" s="339"/>
      <c r="E1725" s="339"/>
      <c r="F1725" s="339"/>
      <c r="G1725" s="339"/>
      <c r="H1725" s="339"/>
      <c r="I1725" s="339"/>
      <c r="J1725" s="339"/>
      <c r="K1725" s="339"/>
      <c r="L1725" s="339"/>
      <c r="M1725" s="339"/>
      <c r="N1725" s="340"/>
      <c r="O1725" s="106">
        <f>SUM(O1723:O1724)</f>
        <v>0</v>
      </c>
      <c r="P1725" s="64"/>
    </row>
    <row r="1726" spans="2:16">
      <c r="B1726" s="63"/>
      <c r="C1726" s="352" t="s">
        <v>46</v>
      </c>
      <c r="D1726" s="353"/>
      <c r="E1726" s="353"/>
      <c r="F1726" s="353"/>
      <c r="G1726" s="353"/>
      <c r="H1726" s="353"/>
      <c r="I1726" s="353"/>
      <c r="J1726" s="353"/>
      <c r="K1726" s="353"/>
      <c r="L1726" s="353"/>
      <c r="M1726" s="353"/>
      <c r="N1726" s="353"/>
      <c r="O1726" s="354"/>
      <c r="P1726" s="64"/>
    </row>
    <row r="1727" spans="2:16">
      <c r="B1727" s="63"/>
      <c r="C1727" s="355"/>
      <c r="D1727" s="356"/>
      <c r="E1727" s="356"/>
      <c r="F1727" s="356"/>
      <c r="G1727" s="356"/>
      <c r="H1727" s="356"/>
      <c r="I1727" s="356"/>
      <c r="J1727" s="356"/>
      <c r="K1727" s="356"/>
      <c r="L1727" s="356"/>
      <c r="M1727" s="356"/>
      <c r="N1727" s="356"/>
      <c r="O1727" s="357"/>
      <c r="P1727" s="64"/>
    </row>
    <row r="1728" spans="2:16" ht="14.4" thickBot="1">
      <c r="B1728" s="63"/>
      <c r="C1728" s="358"/>
      <c r="D1728" s="359"/>
      <c r="E1728" s="359"/>
      <c r="F1728" s="359"/>
      <c r="G1728" s="359"/>
      <c r="H1728" s="359"/>
      <c r="I1728" s="359"/>
      <c r="J1728" s="359"/>
      <c r="K1728" s="359"/>
      <c r="L1728" s="359"/>
      <c r="M1728" s="359"/>
      <c r="N1728" s="359"/>
      <c r="O1728" s="360"/>
      <c r="P1728" s="64"/>
    </row>
    <row r="1729" spans="2:16" ht="25.2" customHeight="1">
      <c r="B1729" s="63"/>
      <c r="C1729" s="361" t="s">
        <v>47</v>
      </c>
      <c r="D1729" s="362"/>
      <c r="E1729" s="362"/>
      <c r="F1729" s="362"/>
      <c r="G1729" s="362"/>
      <c r="H1729" s="362"/>
      <c r="I1729" s="362"/>
      <c r="J1729" s="111" t="s">
        <v>48</v>
      </c>
      <c r="K1729" s="112" t="s">
        <v>49</v>
      </c>
      <c r="L1729" s="113" t="s">
        <v>50</v>
      </c>
      <c r="M1729" s="363" t="s">
        <v>35</v>
      </c>
      <c r="N1729" s="364"/>
      <c r="O1729" s="114" t="s">
        <v>36</v>
      </c>
      <c r="P1729" s="64"/>
    </row>
    <row r="1730" spans="2:16">
      <c r="B1730" s="63"/>
      <c r="C1730" s="40" t="s">
        <v>69</v>
      </c>
      <c r="D1730" s="39"/>
      <c r="E1730" s="39"/>
      <c r="F1730" s="39"/>
      <c r="G1730" s="39"/>
      <c r="H1730" s="39"/>
      <c r="I1730" s="39"/>
      <c r="J1730" s="110">
        <v>209100</v>
      </c>
      <c r="K1730" s="115">
        <v>1.8</v>
      </c>
      <c r="L1730" s="116">
        <f>ROUND(K1730*J1730,2)</f>
        <v>376380</v>
      </c>
      <c r="M1730" s="365">
        <v>20</v>
      </c>
      <c r="N1730" s="366"/>
      <c r="O1730" s="117">
        <f>+ROUND(L1730/M1730,0)</f>
        <v>18819</v>
      </c>
      <c r="P1730" s="64"/>
    </row>
    <row r="1731" spans="2:16">
      <c r="B1731" s="63"/>
      <c r="C1731" s="40"/>
      <c r="D1731" s="39"/>
      <c r="E1731" s="39"/>
      <c r="F1731" s="39"/>
      <c r="G1731" s="39"/>
      <c r="H1731" s="39"/>
      <c r="I1731" s="39"/>
      <c r="J1731" s="110"/>
      <c r="K1731" s="115"/>
      <c r="L1731" s="116"/>
      <c r="M1731" s="365"/>
      <c r="N1731" s="366"/>
      <c r="O1731" s="117"/>
      <c r="P1731" s="64"/>
    </row>
    <row r="1732" spans="2:16">
      <c r="B1732" s="63"/>
      <c r="C1732" s="40"/>
      <c r="D1732" s="39"/>
      <c r="E1732" s="39"/>
      <c r="F1732" s="39"/>
      <c r="G1732" s="39"/>
      <c r="H1732" s="39"/>
      <c r="I1732" s="39"/>
      <c r="J1732" s="38"/>
      <c r="K1732" s="37"/>
      <c r="L1732" s="36"/>
      <c r="M1732" s="367"/>
      <c r="N1732" s="368"/>
      <c r="O1732" s="35"/>
      <c r="P1732" s="64"/>
    </row>
    <row r="1733" spans="2:16" ht="14.4" thickBot="1">
      <c r="B1733" s="63"/>
      <c r="C1733" s="369"/>
      <c r="D1733" s="370"/>
      <c r="E1733" s="370"/>
      <c r="F1733" s="370"/>
      <c r="G1733" s="370"/>
      <c r="H1733" s="370"/>
      <c r="I1733" s="370"/>
      <c r="J1733" s="34"/>
      <c r="K1733" s="14"/>
      <c r="L1733" s="34"/>
      <c r="M1733" s="371"/>
      <c r="N1733" s="372"/>
      <c r="O1733" s="33"/>
      <c r="P1733" s="64"/>
    </row>
    <row r="1734" spans="2:16" ht="14.4" thickBot="1">
      <c r="B1734" s="63"/>
      <c r="C1734" s="338" t="s">
        <v>37</v>
      </c>
      <c r="D1734" s="339"/>
      <c r="E1734" s="339"/>
      <c r="F1734" s="339"/>
      <c r="G1734" s="339"/>
      <c r="H1734" s="339"/>
      <c r="I1734" s="339"/>
      <c r="J1734" s="339"/>
      <c r="K1734" s="339"/>
      <c r="L1734" s="339"/>
      <c r="M1734" s="339"/>
      <c r="N1734" s="340"/>
      <c r="O1734" s="109">
        <f>SUM(O1730:O1733)</f>
        <v>18819</v>
      </c>
      <c r="P1734" s="64"/>
    </row>
    <row r="1735" spans="2:16" ht="14.4" thickBot="1">
      <c r="B1735" s="63"/>
      <c r="C1735" s="18"/>
      <c r="O1735" s="17"/>
      <c r="P1735" s="64"/>
    </row>
    <row r="1736" spans="2:16" ht="14.4" thickBot="1">
      <c r="B1736" s="63"/>
      <c r="C1736" s="341" t="s">
        <v>51</v>
      </c>
      <c r="D1736" s="342"/>
      <c r="E1736" s="342"/>
      <c r="F1736" s="342"/>
      <c r="G1736" s="342"/>
      <c r="H1736" s="342"/>
      <c r="I1736" s="342"/>
      <c r="J1736" s="342"/>
      <c r="K1736" s="342"/>
      <c r="L1736" s="342"/>
      <c r="M1736" s="342"/>
      <c r="N1736" s="343"/>
      <c r="O1736" s="118">
        <f>ROUND(O1734+O1725+O1718+O1708,2)</f>
        <v>420701</v>
      </c>
      <c r="P1736" s="64"/>
    </row>
    <row r="1737" spans="2:16">
      <c r="B1737" s="63"/>
      <c r="C1737" s="352" t="s">
        <v>52</v>
      </c>
      <c r="D1737" s="353"/>
      <c r="E1737" s="353"/>
      <c r="F1737" s="353"/>
      <c r="G1737" s="353"/>
      <c r="H1737" s="353"/>
      <c r="I1737" s="353"/>
      <c r="J1737" s="353"/>
      <c r="K1737" s="353"/>
      <c r="L1737" s="353"/>
      <c r="M1737" s="353"/>
      <c r="N1737" s="353"/>
      <c r="O1737" s="354"/>
      <c r="P1737" s="64"/>
    </row>
    <row r="1738" spans="2:16">
      <c r="B1738" s="63"/>
      <c r="C1738" s="355"/>
      <c r="D1738" s="356"/>
      <c r="E1738" s="356"/>
      <c r="F1738" s="356"/>
      <c r="G1738" s="356"/>
      <c r="H1738" s="356"/>
      <c r="I1738" s="356"/>
      <c r="J1738" s="356"/>
      <c r="K1738" s="356"/>
      <c r="L1738" s="356"/>
      <c r="M1738" s="356"/>
      <c r="N1738" s="356"/>
      <c r="O1738" s="357"/>
      <c r="P1738" s="64"/>
    </row>
    <row r="1739" spans="2:16" ht="14.4" thickBot="1">
      <c r="B1739" s="63"/>
      <c r="C1739" s="358"/>
      <c r="D1739" s="359"/>
      <c r="E1739" s="359"/>
      <c r="F1739" s="359"/>
      <c r="G1739" s="359"/>
      <c r="H1739" s="359"/>
      <c r="I1739" s="359"/>
      <c r="J1739" s="359"/>
      <c r="K1739" s="359"/>
      <c r="L1739" s="359"/>
      <c r="M1739" s="359"/>
      <c r="N1739" s="359"/>
      <c r="O1739" s="360"/>
      <c r="P1739" s="64"/>
    </row>
    <row r="1740" spans="2:16">
      <c r="B1740" s="63"/>
      <c r="C1740" s="373" t="s">
        <v>53</v>
      </c>
      <c r="D1740" s="374"/>
      <c r="E1740" s="374"/>
      <c r="F1740" s="374"/>
      <c r="G1740" s="374"/>
      <c r="H1740" s="374"/>
      <c r="I1740" s="374"/>
      <c r="J1740" s="203"/>
      <c r="K1740" s="204"/>
      <c r="L1740" s="95" t="s">
        <v>54</v>
      </c>
      <c r="M1740" s="375" t="s">
        <v>55</v>
      </c>
      <c r="N1740" s="376"/>
      <c r="O1740" s="97"/>
      <c r="P1740" s="64"/>
    </row>
    <row r="1741" spans="2:16">
      <c r="B1741" s="63"/>
      <c r="C1741" s="377" t="s">
        <v>12</v>
      </c>
      <c r="D1741" s="378"/>
      <c r="E1741" s="378"/>
      <c r="F1741" s="378"/>
      <c r="G1741" s="378"/>
      <c r="H1741" s="378"/>
      <c r="I1741" s="378"/>
      <c r="J1741" s="31"/>
      <c r="K1741" s="30"/>
      <c r="L1741" s="27">
        <v>0.28999999999999998</v>
      </c>
      <c r="M1741" s="348">
        <f>+ROUND(O1736*L1741,0)</f>
        <v>122003</v>
      </c>
      <c r="N1741" s="349"/>
      <c r="O1741" s="26"/>
      <c r="P1741" s="64"/>
    </row>
    <row r="1742" spans="2:16">
      <c r="B1742" s="63"/>
      <c r="C1742" s="32" t="s">
        <v>56</v>
      </c>
      <c r="D1742" s="19"/>
      <c r="E1742" s="19"/>
      <c r="F1742" s="19"/>
      <c r="G1742" s="19"/>
      <c r="H1742" s="19"/>
      <c r="I1742" s="19"/>
      <c r="J1742" s="31"/>
      <c r="K1742" s="30"/>
      <c r="L1742" s="27">
        <v>0.01</v>
      </c>
      <c r="M1742" s="348">
        <f>+ROUND(O1736*L1742,0)</f>
        <v>4207</v>
      </c>
      <c r="N1742" s="349"/>
      <c r="O1742" s="26"/>
      <c r="P1742" s="64"/>
    </row>
    <row r="1743" spans="2:16" ht="14.4" thickBot="1">
      <c r="B1743" s="63"/>
      <c r="C1743" s="207" t="s">
        <v>57</v>
      </c>
      <c r="D1743" s="208"/>
      <c r="E1743" s="208"/>
      <c r="F1743" s="208"/>
      <c r="G1743" s="208"/>
      <c r="H1743" s="208"/>
      <c r="I1743" s="208"/>
      <c r="J1743" s="29"/>
      <c r="K1743" s="28"/>
      <c r="L1743" s="27">
        <v>0.05</v>
      </c>
      <c r="M1743" s="379">
        <f>+ROUND(O1736*L1743,0)</f>
        <v>21035</v>
      </c>
      <c r="N1743" s="380"/>
      <c r="O1743" s="26"/>
      <c r="P1743" s="64"/>
    </row>
    <row r="1744" spans="2:16" ht="14.4" thickBot="1">
      <c r="B1744" s="63"/>
      <c r="C1744" s="338" t="s">
        <v>37</v>
      </c>
      <c r="D1744" s="339"/>
      <c r="E1744" s="339"/>
      <c r="F1744" s="339"/>
      <c r="G1744" s="339"/>
      <c r="H1744" s="339"/>
      <c r="I1744" s="339"/>
      <c r="J1744" s="339"/>
      <c r="K1744" s="339"/>
      <c r="L1744" s="339"/>
      <c r="M1744" s="339"/>
      <c r="N1744" s="340"/>
      <c r="O1744" s="106">
        <f>SUM(M1741:N1743)</f>
        <v>147245</v>
      </c>
      <c r="P1744" s="64"/>
    </row>
    <row r="1745" spans="2:16" ht="14.4" thickBot="1">
      <c r="B1745" s="63"/>
      <c r="C1745" s="18"/>
      <c r="O1745" s="17"/>
      <c r="P1745" s="64"/>
    </row>
    <row r="1746" spans="2:16" ht="14.4" thickBot="1">
      <c r="B1746" s="63"/>
      <c r="C1746" s="341" t="s">
        <v>58</v>
      </c>
      <c r="D1746" s="342"/>
      <c r="E1746" s="342"/>
      <c r="F1746" s="342"/>
      <c r="G1746" s="342"/>
      <c r="H1746" s="342"/>
      <c r="I1746" s="342"/>
      <c r="J1746" s="342"/>
      <c r="K1746" s="342"/>
      <c r="L1746" s="342"/>
      <c r="M1746" s="342"/>
      <c r="N1746" s="343"/>
      <c r="O1746" s="118">
        <f>+O1744+O1736</f>
        <v>567946</v>
      </c>
      <c r="P1746" s="64"/>
    </row>
    <row r="1747" spans="2:16">
      <c r="B1747" s="63"/>
      <c r="C1747" s="25"/>
      <c r="D1747" s="24"/>
      <c r="E1747" s="24"/>
      <c r="F1747" s="24"/>
      <c r="G1747" s="24"/>
      <c r="H1747" s="24"/>
      <c r="I1747" s="24"/>
      <c r="J1747" s="24"/>
      <c r="K1747" s="24"/>
      <c r="L1747" s="24"/>
      <c r="M1747" s="24"/>
      <c r="N1747" s="24"/>
      <c r="O1747" s="23"/>
      <c r="P1747" s="64"/>
    </row>
    <row r="1748" spans="2:16">
      <c r="B1748" s="63"/>
      <c r="C1748" s="18"/>
      <c r="O1748" s="17"/>
      <c r="P1748" s="64"/>
    </row>
    <row r="1749" spans="2:16">
      <c r="B1749" s="63"/>
      <c r="C1749" s="18"/>
      <c r="O1749" s="17"/>
      <c r="P1749" s="64"/>
    </row>
    <row r="1750" spans="2:16" ht="18">
      <c r="B1750" s="63"/>
      <c r="C1750" s="18"/>
      <c r="H1750" s="98" t="s">
        <v>60</v>
      </c>
      <c r="O1750" s="17"/>
      <c r="P1750" s="64"/>
    </row>
    <row r="1751" spans="2:16" ht="18">
      <c r="B1751" s="63"/>
      <c r="C1751" s="22"/>
      <c r="D1751" s="67"/>
      <c r="E1751" s="67"/>
      <c r="F1751" s="67"/>
      <c r="G1751" s="67"/>
      <c r="H1751" s="98"/>
      <c r="I1751" s="67"/>
      <c r="J1751" s="67"/>
      <c r="K1751" s="67"/>
      <c r="L1751" s="67"/>
      <c r="M1751" s="67"/>
      <c r="N1751" s="67"/>
      <c r="O1751" s="21"/>
      <c r="P1751" s="64"/>
    </row>
    <row r="1752" spans="2:16" ht="18">
      <c r="B1752" s="63"/>
      <c r="C1752" s="22"/>
      <c r="D1752" s="67"/>
      <c r="E1752" s="67"/>
      <c r="F1752" s="67"/>
      <c r="G1752" s="67"/>
      <c r="H1752" s="98"/>
      <c r="K1752" s="67"/>
      <c r="L1752" s="67"/>
      <c r="M1752" s="67"/>
      <c r="N1752" s="67"/>
      <c r="O1752" s="21"/>
      <c r="P1752" s="64"/>
    </row>
    <row r="1753" spans="2:16" ht="18">
      <c r="B1753" s="63"/>
      <c r="C1753" s="20"/>
      <c r="D1753" s="68"/>
      <c r="E1753" s="68"/>
      <c r="F1753" s="68"/>
      <c r="G1753" s="68"/>
      <c r="H1753" s="98" t="s">
        <v>61</v>
      </c>
      <c r="I1753" s="68"/>
      <c r="J1753" s="68"/>
      <c r="K1753" s="68"/>
      <c r="L1753" s="68"/>
      <c r="M1753" s="68"/>
      <c r="N1753" s="68"/>
      <c r="O1753" s="16"/>
      <c r="P1753" s="64"/>
    </row>
    <row r="1754" spans="2:16" ht="18">
      <c r="B1754" s="63"/>
      <c r="C1754" s="18"/>
      <c r="H1754" s="99" t="s">
        <v>72</v>
      </c>
      <c r="O1754" s="17"/>
      <c r="P1754" s="64"/>
    </row>
    <row r="1755" spans="2:16" ht="18">
      <c r="B1755" s="63"/>
      <c r="C1755" s="15"/>
      <c r="D1755" s="69"/>
      <c r="E1755" s="69"/>
      <c r="H1755" s="98" t="s">
        <v>62</v>
      </c>
      <c r="K1755" s="100"/>
      <c r="L1755" s="100"/>
      <c r="M1755" s="100"/>
      <c r="N1755" s="100"/>
      <c r="O1755" s="101"/>
      <c r="P1755" s="64"/>
    </row>
    <row r="1756" spans="2:16" ht="16.2" thickBot="1">
      <c r="B1756" s="63"/>
      <c r="C1756" s="344"/>
      <c r="D1756" s="345"/>
      <c r="E1756" s="345"/>
      <c r="F1756" s="14"/>
      <c r="G1756" s="14"/>
      <c r="H1756" s="14"/>
      <c r="I1756" s="14"/>
      <c r="J1756" s="14"/>
      <c r="K1756" s="102"/>
      <c r="L1756" s="102"/>
      <c r="M1756" s="102"/>
      <c r="N1756" s="102"/>
      <c r="O1756" s="103"/>
      <c r="P1756" s="64"/>
    </row>
    <row r="1757" spans="2:16" ht="14.4" thickBot="1">
      <c r="B1757" s="70"/>
      <c r="C1757" s="71"/>
      <c r="D1757" s="71"/>
      <c r="E1757" s="71"/>
      <c r="F1757" s="71"/>
      <c r="G1757" s="71"/>
      <c r="H1757" s="71"/>
      <c r="I1757" s="71"/>
      <c r="J1757" s="71"/>
      <c r="K1757" s="71"/>
      <c r="L1757" s="71"/>
      <c r="M1757" s="71"/>
      <c r="N1757" s="71"/>
      <c r="O1757" s="71"/>
      <c r="P1757" s="72"/>
    </row>
    <row r="1758" spans="2:16" ht="14.4" thickTop="1"/>
    <row r="1759" spans="2:16" ht="14.4" thickBot="1"/>
    <row r="1760" spans="2:16" ht="14.4" thickTop="1">
      <c r="B1760" s="412"/>
      <c r="C1760" s="413"/>
      <c r="D1760" s="413"/>
      <c r="E1760" s="413"/>
      <c r="F1760" s="413"/>
      <c r="G1760" s="413"/>
      <c r="H1760" s="413"/>
      <c r="I1760" s="413"/>
      <c r="J1760" s="413"/>
      <c r="K1760" s="413"/>
      <c r="L1760" s="413"/>
      <c r="M1760" s="413"/>
      <c r="N1760" s="413"/>
      <c r="O1760" s="413"/>
      <c r="P1760" s="414"/>
    </row>
    <row r="1761" spans="2:16">
      <c r="B1761" s="86"/>
      <c r="C1761" s="415"/>
      <c r="D1761" s="415"/>
      <c r="E1761" s="415"/>
      <c r="F1761" s="415"/>
      <c r="G1761" s="180"/>
      <c r="P1761" s="64"/>
    </row>
    <row r="1762" spans="2:16">
      <c r="B1762" s="86"/>
      <c r="C1762" s="192"/>
      <c r="D1762" s="190"/>
      <c r="E1762" s="192"/>
      <c r="F1762" s="190"/>
      <c r="G1762" s="180"/>
      <c r="P1762" s="64"/>
    </row>
    <row r="1763" spans="2:16">
      <c r="B1763" s="86"/>
      <c r="C1763" s="189"/>
      <c r="D1763" s="193"/>
      <c r="E1763" s="189"/>
      <c r="F1763" s="193"/>
      <c r="G1763" s="180"/>
      <c r="P1763" s="64"/>
    </row>
    <row r="1764" spans="2:16" ht="14.4" thickBot="1">
      <c r="B1764" s="63"/>
      <c r="P1764" s="64"/>
    </row>
    <row r="1765" spans="2:16">
      <c r="B1765" s="63"/>
      <c r="C1765" s="416"/>
      <c r="D1765" s="417"/>
      <c r="E1765" s="422"/>
      <c r="F1765" s="422"/>
      <c r="G1765" s="422"/>
      <c r="H1765" s="422"/>
      <c r="I1765" s="422"/>
      <c r="J1765" s="422"/>
      <c r="K1765" s="423"/>
      <c r="L1765" s="424"/>
      <c r="M1765" s="425"/>
      <c r="N1765" s="425"/>
      <c r="O1765" s="426"/>
      <c r="P1765" s="64"/>
    </row>
    <row r="1766" spans="2:16">
      <c r="B1766" s="63"/>
      <c r="C1766" s="418"/>
      <c r="D1766" s="419"/>
      <c r="E1766" s="430" t="s">
        <v>59</v>
      </c>
      <c r="F1766" s="430"/>
      <c r="G1766" s="430"/>
      <c r="H1766" s="430"/>
      <c r="I1766" s="430"/>
      <c r="J1766" s="430"/>
      <c r="K1766" s="431"/>
      <c r="L1766" s="427"/>
      <c r="M1766" s="428"/>
      <c r="N1766" s="428"/>
      <c r="O1766" s="429"/>
      <c r="P1766" s="64"/>
    </row>
    <row r="1767" spans="2:16">
      <c r="B1767" s="63"/>
      <c r="C1767" s="418"/>
      <c r="D1767" s="419"/>
      <c r="E1767" s="432"/>
      <c r="F1767" s="432"/>
      <c r="G1767" s="432"/>
      <c r="H1767" s="432"/>
      <c r="I1767" s="432"/>
      <c r="J1767" s="432"/>
      <c r="K1767" s="433"/>
      <c r="L1767" s="434" t="s">
        <v>19</v>
      </c>
      <c r="M1767" s="436"/>
      <c r="N1767" s="437"/>
      <c r="O1767" s="438"/>
      <c r="P1767" s="64"/>
    </row>
    <row r="1768" spans="2:16">
      <c r="B1768" s="63"/>
      <c r="C1768" s="418"/>
      <c r="D1768" s="419"/>
      <c r="E1768" s="430"/>
      <c r="F1768" s="430"/>
      <c r="G1768" s="430"/>
      <c r="H1768" s="430"/>
      <c r="I1768" s="430"/>
      <c r="J1768" s="430"/>
      <c r="K1768" s="431"/>
      <c r="L1768" s="435"/>
      <c r="M1768" s="439"/>
      <c r="N1768" s="440"/>
      <c r="O1768" s="441"/>
      <c r="P1768" s="64"/>
    </row>
    <row r="1769" spans="2:16">
      <c r="B1769" s="63"/>
      <c r="C1769" s="418"/>
      <c r="D1769" s="419"/>
      <c r="E1769" s="442"/>
      <c r="F1769" s="442"/>
      <c r="G1769" s="442"/>
      <c r="H1769" s="442"/>
      <c r="I1769" s="442"/>
      <c r="J1769" s="442"/>
      <c r="K1769" s="443"/>
      <c r="L1769" s="434" t="s">
        <v>20</v>
      </c>
      <c r="M1769" s="434">
        <v>23</v>
      </c>
      <c r="N1769" s="434" t="s">
        <v>21</v>
      </c>
      <c r="O1769" s="445">
        <v>38</v>
      </c>
      <c r="P1769" s="64"/>
    </row>
    <row r="1770" spans="2:16">
      <c r="B1770" s="63"/>
      <c r="C1770" s="418"/>
      <c r="D1770" s="419"/>
      <c r="E1770" s="442"/>
      <c r="F1770" s="442"/>
      <c r="G1770" s="442"/>
      <c r="H1770" s="442"/>
      <c r="I1770" s="442"/>
      <c r="J1770" s="442"/>
      <c r="K1770" s="443"/>
      <c r="L1770" s="444"/>
      <c r="M1770" s="444"/>
      <c r="N1770" s="444"/>
      <c r="O1770" s="446"/>
      <c r="P1770" s="64"/>
    </row>
    <row r="1771" spans="2:16">
      <c r="B1771" s="63"/>
      <c r="C1771" s="420"/>
      <c r="D1771" s="421"/>
      <c r="E1771" s="447" t="s">
        <v>22</v>
      </c>
      <c r="F1771" s="447"/>
      <c r="G1771" s="447"/>
      <c r="H1771" s="447"/>
      <c r="I1771" s="447"/>
      <c r="J1771" s="447"/>
      <c r="K1771" s="448"/>
      <c r="L1771" s="444"/>
      <c r="M1771" s="444"/>
      <c r="N1771" s="444"/>
      <c r="O1771" s="446"/>
      <c r="P1771" s="64"/>
    </row>
    <row r="1772" spans="2:16" ht="14.4" thickBot="1">
      <c r="B1772" s="63"/>
      <c r="C1772" s="60"/>
      <c r="D1772" s="59"/>
      <c r="E1772" s="59"/>
      <c r="F1772" s="59"/>
      <c r="G1772" s="59"/>
      <c r="H1772" s="59"/>
      <c r="I1772" s="59"/>
      <c r="J1772" s="59"/>
      <c r="K1772" s="59"/>
      <c r="L1772" s="59"/>
      <c r="M1772" s="58"/>
      <c r="N1772" s="58"/>
      <c r="O1772" s="57"/>
      <c r="P1772" s="64"/>
    </row>
    <row r="1773" spans="2:16">
      <c r="B1773" s="63"/>
      <c r="C1773" s="56"/>
      <c r="D1773" s="55"/>
      <c r="E1773" s="55"/>
      <c r="F1773" s="55"/>
      <c r="G1773" s="55"/>
      <c r="H1773" s="55"/>
      <c r="I1773" s="55"/>
      <c r="J1773" s="55"/>
      <c r="K1773" s="55"/>
      <c r="L1773" s="54" t="s">
        <v>23</v>
      </c>
      <c r="M1773" s="53" t="s">
        <v>24</v>
      </c>
      <c r="N1773" s="53" t="s">
        <v>25</v>
      </c>
      <c r="O1773" s="52" t="s">
        <v>26</v>
      </c>
      <c r="P1773" s="64"/>
    </row>
    <row r="1774" spans="2:16">
      <c r="B1774" s="63"/>
      <c r="C1774" s="20"/>
      <c r="D1774" s="214"/>
      <c r="E1774" s="214"/>
      <c r="F1774" s="214"/>
      <c r="G1774" s="214"/>
      <c r="H1774" s="214"/>
      <c r="I1774" s="214"/>
      <c r="J1774" s="214"/>
      <c r="K1774" s="214"/>
      <c r="L1774" s="66"/>
      <c r="M1774" s="51">
        <v>29</v>
      </c>
      <c r="N1774" s="51">
        <v>7</v>
      </c>
      <c r="O1774" s="50">
        <v>2026</v>
      </c>
      <c r="P1774" s="64"/>
    </row>
    <row r="1775" spans="2:16">
      <c r="B1775" s="63"/>
      <c r="C1775" s="49"/>
      <c r="D1775" s="48"/>
      <c r="E1775" s="48"/>
      <c r="F1775" s="48"/>
      <c r="G1775" s="48"/>
      <c r="H1775" s="48"/>
      <c r="I1775" s="48"/>
      <c r="J1775" s="48"/>
      <c r="K1775" s="48"/>
      <c r="L1775" s="48"/>
      <c r="M1775" s="48"/>
      <c r="N1775" s="48"/>
      <c r="O1775" s="47"/>
      <c r="P1775" s="64"/>
    </row>
    <row r="1776" spans="2:16" ht="14.4" thickBot="1">
      <c r="B1776" s="63"/>
      <c r="C1776" s="207"/>
      <c r="D1776" s="208"/>
      <c r="E1776" s="208"/>
      <c r="F1776" s="208"/>
      <c r="G1776" s="208"/>
      <c r="H1776" s="208"/>
      <c r="I1776" s="208"/>
      <c r="J1776" s="208"/>
      <c r="K1776" s="208"/>
      <c r="L1776" s="208"/>
      <c r="M1776" s="208"/>
      <c r="N1776" s="208"/>
      <c r="O1776" s="46"/>
      <c r="P1776" s="64"/>
    </row>
    <row r="1777" spans="2:16" ht="14.4" thickBot="1">
      <c r="B1777" s="63"/>
      <c r="C1777" s="25"/>
      <c r="D1777" s="24"/>
      <c r="E1777" s="24"/>
      <c r="F1777" s="24"/>
      <c r="G1777" s="24"/>
      <c r="H1777" s="24"/>
      <c r="K1777" s="24"/>
      <c r="L1777" s="24"/>
      <c r="M1777" s="24"/>
      <c r="N1777" s="24"/>
      <c r="O1777" s="23"/>
      <c r="P1777" s="64"/>
    </row>
    <row r="1778" spans="2:16">
      <c r="B1778" s="63"/>
      <c r="C1778" s="387" t="s">
        <v>27</v>
      </c>
      <c r="D1778" s="388"/>
      <c r="E1778" s="388"/>
      <c r="F1778" s="388"/>
      <c r="G1778" s="388"/>
      <c r="H1778" s="388"/>
      <c r="I1778" s="388"/>
      <c r="J1778" s="388"/>
      <c r="K1778" s="388"/>
      <c r="L1778" s="388"/>
      <c r="M1778" s="388"/>
      <c r="N1778" s="388"/>
      <c r="O1778" s="389"/>
      <c r="P1778" s="64"/>
    </row>
    <row r="1779" spans="2:16" ht="14.4" thickBot="1">
      <c r="B1779" s="63"/>
      <c r="C1779" s="18"/>
      <c r="O1779" s="17"/>
      <c r="P1779" s="64"/>
    </row>
    <row r="1780" spans="2:16">
      <c r="B1780" s="63"/>
      <c r="C1780" s="87" t="s">
        <v>28</v>
      </c>
      <c r="D1780" s="390" t="s">
        <v>29</v>
      </c>
      <c r="E1780" s="391"/>
      <c r="F1780" s="391"/>
      <c r="G1780" s="391"/>
      <c r="H1780" s="391"/>
      <c r="I1780" s="391"/>
      <c r="J1780" s="391"/>
      <c r="K1780" s="391"/>
      <c r="L1780" s="392"/>
      <c r="M1780" s="393" t="s">
        <v>30</v>
      </c>
      <c r="N1780" s="394"/>
      <c r="O1780" s="87" t="s">
        <v>6</v>
      </c>
      <c r="P1780" s="64"/>
    </row>
    <row r="1781" spans="2:16" ht="14.4" thickBot="1">
      <c r="B1781" s="63"/>
      <c r="C1781" s="254">
        <f>+'PRESUPUESTO OFICIAL (Entidad)'!D44</f>
        <v>5.0999999999999996</v>
      </c>
      <c r="D1781" s="395" t="str">
        <f>+'PRESUPUESTO OFICIAL (Entidad)'!E44</f>
        <v>Suministro e instalación de orinal (incluye grifería)</v>
      </c>
      <c r="E1781" s="396"/>
      <c r="F1781" s="396"/>
      <c r="G1781" s="396"/>
      <c r="H1781" s="396"/>
      <c r="I1781" s="396"/>
      <c r="J1781" s="396"/>
      <c r="K1781" s="396"/>
      <c r="L1781" s="397"/>
      <c r="M1781" s="395" t="str">
        <f>+'PRESUPUESTO OFICIAL (Entidad)'!F44</f>
        <v>UND</v>
      </c>
      <c r="N1781" s="397"/>
      <c r="O1781" s="89">
        <f>+'PRESUPUESTO OFICIAL (Entidad)'!G44</f>
        <v>2</v>
      </c>
      <c r="P1781" s="64"/>
    </row>
    <row r="1782" spans="2:16">
      <c r="B1782" s="63"/>
      <c r="C1782" s="352" t="s">
        <v>31</v>
      </c>
      <c r="D1782" s="353"/>
      <c r="E1782" s="353"/>
      <c r="F1782" s="353"/>
      <c r="G1782" s="353"/>
      <c r="H1782" s="353"/>
      <c r="I1782" s="353"/>
      <c r="J1782" s="353"/>
      <c r="K1782" s="353"/>
      <c r="L1782" s="353"/>
      <c r="M1782" s="353"/>
      <c r="N1782" s="353"/>
      <c r="O1782" s="354"/>
      <c r="P1782" s="64"/>
    </row>
    <row r="1783" spans="2:16">
      <c r="B1783" s="63"/>
      <c r="C1783" s="355"/>
      <c r="D1783" s="356"/>
      <c r="E1783" s="356"/>
      <c r="F1783" s="356"/>
      <c r="G1783" s="356"/>
      <c r="H1783" s="356"/>
      <c r="I1783" s="356"/>
      <c r="J1783" s="356"/>
      <c r="K1783" s="356"/>
      <c r="L1783" s="356"/>
      <c r="M1783" s="356"/>
      <c r="N1783" s="356"/>
      <c r="O1783" s="357"/>
      <c r="P1783" s="64"/>
    </row>
    <row r="1784" spans="2:16" ht="14.4" thickBot="1">
      <c r="B1784" s="63"/>
      <c r="C1784" s="358"/>
      <c r="D1784" s="359"/>
      <c r="E1784" s="359"/>
      <c r="F1784" s="359"/>
      <c r="G1784" s="359"/>
      <c r="H1784" s="359"/>
      <c r="I1784" s="359"/>
      <c r="J1784" s="359"/>
      <c r="K1784" s="359"/>
      <c r="L1784" s="359"/>
      <c r="M1784" s="359"/>
      <c r="N1784" s="359"/>
      <c r="O1784" s="360"/>
      <c r="P1784" s="64"/>
    </row>
    <row r="1785" spans="2:16">
      <c r="B1785" s="63"/>
      <c r="C1785" s="373" t="s">
        <v>29</v>
      </c>
      <c r="D1785" s="398"/>
      <c r="E1785" s="398"/>
      <c r="F1785" s="398"/>
      <c r="G1785" s="399"/>
      <c r="H1785" s="382" t="s">
        <v>32</v>
      </c>
      <c r="I1785" s="398"/>
      <c r="J1785" s="400" t="s">
        <v>33</v>
      </c>
      <c r="K1785" s="401"/>
      <c r="L1785" s="91" t="s">
        <v>34</v>
      </c>
      <c r="M1785" s="382" t="s">
        <v>35</v>
      </c>
      <c r="N1785" s="381"/>
      <c r="O1785" s="92" t="s">
        <v>36</v>
      </c>
      <c r="P1785" s="64"/>
    </row>
    <row r="1786" spans="2:16">
      <c r="B1786" s="63"/>
      <c r="C1786" s="377" t="s">
        <v>63</v>
      </c>
      <c r="D1786" s="378"/>
      <c r="E1786" s="378"/>
      <c r="F1786" s="378"/>
      <c r="G1786" s="402"/>
      <c r="H1786" s="403"/>
      <c r="I1786" s="402"/>
      <c r="J1786" s="404" t="s">
        <v>64</v>
      </c>
      <c r="K1786" s="405"/>
      <c r="L1786" s="104">
        <f>+O1815</f>
        <v>18819</v>
      </c>
      <c r="M1786" s="406">
        <v>0.1</v>
      </c>
      <c r="N1786" s="407"/>
      <c r="O1786" s="105">
        <f>+ROUND(L1786*M1786,0)</f>
        <v>1882</v>
      </c>
      <c r="P1786" s="64"/>
    </row>
    <row r="1787" spans="2:16">
      <c r="B1787" s="63"/>
      <c r="C1787" s="32"/>
      <c r="D1787" s="19"/>
      <c r="E1787" s="19"/>
      <c r="F1787" s="19"/>
      <c r="G1787" s="44"/>
      <c r="H1787" s="45"/>
      <c r="I1787" s="44"/>
      <c r="J1787" s="404"/>
      <c r="K1787" s="405"/>
      <c r="L1787" s="104"/>
      <c r="M1787" s="367"/>
      <c r="N1787" s="368"/>
      <c r="O1787" s="105"/>
      <c r="P1787" s="64"/>
    </row>
    <row r="1788" spans="2:16" ht="14.4" thickBot="1">
      <c r="B1788" s="63"/>
      <c r="C1788" s="369"/>
      <c r="D1788" s="370"/>
      <c r="E1788" s="370"/>
      <c r="F1788" s="370"/>
      <c r="G1788" s="408"/>
      <c r="H1788" s="409"/>
      <c r="I1788" s="408"/>
      <c r="J1788" s="409"/>
      <c r="K1788" s="408"/>
      <c r="L1788" s="43"/>
      <c r="M1788" s="410"/>
      <c r="N1788" s="411"/>
      <c r="O1788" s="125"/>
      <c r="P1788" s="64"/>
    </row>
    <row r="1789" spans="2:16" ht="14.4" thickBot="1">
      <c r="B1789" s="63"/>
      <c r="C1789" s="338" t="s">
        <v>37</v>
      </c>
      <c r="D1789" s="339"/>
      <c r="E1789" s="339"/>
      <c r="F1789" s="339"/>
      <c r="G1789" s="339"/>
      <c r="H1789" s="339"/>
      <c r="I1789" s="339"/>
      <c r="J1789" s="339"/>
      <c r="K1789" s="339"/>
      <c r="L1789" s="339"/>
      <c r="M1789" s="339"/>
      <c r="N1789" s="340"/>
      <c r="O1789" s="106">
        <f>SUM(O1786:O1788)</f>
        <v>1882</v>
      </c>
      <c r="P1789" s="64"/>
    </row>
    <row r="1790" spans="2:16">
      <c r="B1790" s="63"/>
      <c r="C1790" s="352" t="s">
        <v>38</v>
      </c>
      <c r="D1790" s="353"/>
      <c r="E1790" s="353"/>
      <c r="F1790" s="353"/>
      <c r="G1790" s="353"/>
      <c r="H1790" s="353"/>
      <c r="I1790" s="353"/>
      <c r="J1790" s="353"/>
      <c r="K1790" s="353"/>
      <c r="L1790" s="353"/>
      <c r="M1790" s="353"/>
      <c r="N1790" s="353"/>
      <c r="O1790" s="354"/>
      <c r="P1790" s="64"/>
    </row>
    <row r="1791" spans="2:16">
      <c r="B1791" s="63"/>
      <c r="C1791" s="355"/>
      <c r="D1791" s="356"/>
      <c r="E1791" s="356"/>
      <c r="F1791" s="356"/>
      <c r="G1791" s="356"/>
      <c r="H1791" s="356"/>
      <c r="I1791" s="356"/>
      <c r="J1791" s="356"/>
      <c r="K1791" s="356"/>
      <c r="L1791" s="356"/>
      <c r="M1791" s="356"/>
      <c r="N1791" s="356"/>
      <c r="O1791" s="357"/>
      <c r="P1791" s="64"/>
    </row>
    <row r="1792" spans="2:16" ht="14.4" thickBot="1">
      <c r="B1792" s="63"/>
      <c r="C1792" s="358"/>
      <c r="D1792" s="359"/>
      <c r="E1792" s="359"/>
      <c r="F1792" s="359"/>
      <c r="G1792" s="359"/>
      <c r="H1792" s="359"/>
      <c r="I1792" s="359"/>
      <c r="J1792" s="359"/>
      <c r="K1792" s="359"/>
      <c r="L1792" s="359"/>
      <c r="M1792" s="359"/>
      <c r="N1792" s="359"/>
      <c r="O1792" s="360"/>
      <c r="P1792" s="64"/>
    </row>
    <row r="1793" spans="2:16">
      <c r="B1793" s="63"/>
      <c r="C1793" s="373" t="s">
        <v>29</v>
      </c>
      <c r="D1793" s="374"/>
      <c r="E1793" s="374"/>
      <c r="F1793" s="374"/>
      <c r="G1793" s="374"/>
      <c r="H1793" s="374"/>
      <c r="I1793" s="374"/>
      <c r="J1793" s="381"/>
      <c r="K1793" s="209" t="s">
        <v>30</v>
      </c>
      <c r="L1793" s="91" t="s">
        <v>6</v>
      </c>
      <c r="M1793" s="382" t="s">
        <v>39</v>
      </c>
      <c r="N1793" s="381"/>
      <c r="O1793" s="92" t="s">
        <v>36</v>
      </c>
      <c r="P1793" s="64"/>
    </row>
    <row r="1794" spans="2:16">
      <c r="B1794" s="63"/>
      <c r="C1794" s="350" t="s">
        <v>90</v>
      </c>
      <c r="D1794" s="351"/>
      <c r="E1794" s="351"/>
      <c r="F1794" s="351"/>
      <c r="G1794" s="351"/>
      <c r="H1794" s="351"/>
      <c r="I1794" s="351"/>
      <c r="J1794" s="351"/>
      <c r="K1794" s="133" t="s">
        <v>73</v>
      </c>
      <c r="L1794" s="134">
        <v>1</v>
      </c>
      <c r="M1794" s="386">
        <v>650000</v>
      </c>
      <c r="N1794" s="386"/>
      <c r="O1794" s="105">
        <f>+M1794*L1794</f>
        <v>650000</v>
      </c>
      <c r="P1794" s="64"/>
    </row>
    <row r="1795" spans="2:16">
      <c r="B1795" s="63"/>
      <c r="C1795" s="32"/>
      <c r="D1795" s="122"/>
      <c r="E1795" s="122"/>
      <c r="F1795" s="122"/>
      <c r="G1795" s="122"/>
      <c r="H1795" s="122"/>
      <c r="I1795" s="122"/>
      <c r="J1795" s="123"/>
      <c r="K1795" s="126"/>
      <c r="L1795" s="120"/>
      <c r="M1795" s="348"/>
      <c r="N1795" s="349"/>
      <c r="O1795" s="105"/>
      <c r="P1795" s="64"/>
    </row>
    <row r="1796" spans="2:16">
      <c r="B1796" s="63"/>
      <c r="C1796" s="32"/>
      <c r="D1796" s="122"/>
      <c r="E1796" s="122"/>
      <c r="F1796" s="122"/>
      <c r="G1796" s="122"/>
      <c r="H1796" s="122"/>
      <c r="I1796" s="122"/>
      <c r="J1796" s="123"/>
      <c r="K1796" s="241"/>
      <c r="L1796" s="242"/>
      <c r="M1796" s="449"/>
      <c r="N1796" s="450"/>
      <c r="O1796" s="105"/>
      <c r="P1796" s="64"/>
    </row>
    <row r="1797" spans="2:16">
      <c r="B1797" s="63"/>
      <c r="C1797" s="32"/>
      <c r="D1797" s="122"/>
      <c r="E1797" s="122"/>
      <c r="F1797" s="122"/>
      <c r="G1797" s="122"/>
      <c r="H1797" s="122"/>
      <c r="I1797" s="122"/>
      <c r="J1797" s="123"/>
      <c r="K1797" s="241"/>
      <c r="L1797" s="242"/>
      <c r="M1797" s="449"/>
      <c r="N1797" s="450"/>
      <c r="O1797" s="105"/>
      <c r="P1797" s="64"/>
    </row>
    <row r="1798" spans="2:16" ht="14.4" thickBot="1">
      <c r="B1798" s="63"/>
      <c r="C1798" s="369"/>
      <c r="D1798" s="370"/>
      <c r="E1798" s="370"/>
      <c r="F1798" s="370"/>
      <c r="G1798" s="370"/>
      <c r="H1798" s="370"/>
      <c r="I1798" s="370"/>
      <c r="J1798" s="408"/>
      <c r="K1798" s="107"/>
      <c r="L1798" s="108"/>
      <c r="M1798" s="451"/>
      <c r="N1798" s="452"/>
      <c r="O1798" s="105"/>
      <c r="P1798" s="64"/>
    </row>
    <row r="1799" spans="2:16" ht="14.4" thickBot="1">
      <c r="B1799" s="63"/>
      <c r="C1799" s="338" t="s">
        <v>37</v>
      </c>
      <c r="D1799" s="339"/>
      <c r="E1799" s="339"/>
      <c r="F1799" s="339"/>
      <c r="G1799" s="339"/>
      <c r="H1799" s="339"/>
      <c r="I1799" s="339"/>
      <c r="J1799" s="339"/>
      <c r="K1799" s="339"/>
      <c r="L1799" s="339"/>
      <c r="M1799" s="339"/>
      <c r="N1799" s="340"/>
      <c r="O1799" s="109">
        <f>SUM(O1794:O1798)</f>
        <v>650000</v>
      </c>
      <c r="P1799" s="64"/>
    </row>
    <row r="1800" spans="2:16">
      <c r="B1800" s="63"/>
      <c r="C1800" s="352" t="s">
        <v>40</v>
      </c>
      <c r="D1800" s="353"/>
      <c r="E1800" s="353"/>
      <c r="F1800" s="353"/>
      <c r="G1800" s="353"/>
      <c r="H1800" s="353"/>
      <c r="I1800" s="353"/>
      <c r="J1800" s="353"/>
      <c r="K1800" s="353"/>
      <c r="L1800" s="353"/>
      <c r="M1800" s="353"/>
      <c r="N1800" s="353"/>
      <c r="O1800" s="354"/>
      <c r="P1800" s="64"/>
    </row>
    <row r="1801" spans="2:16">
      <c r="B1801" s="63"/>
      <c r="C1801" s="355"/>
      <c r="D1801" s="356"/>
      <c r="E1801" s="356"/>
      <c r="F1801" s="356"/>
      <c r="G1801" s="356"/>
      <c r="H1801" s="356"/>
      <c r="I1801" s="356"/>
      <c r="J1801" s="356"/>
      <c r="K1801" s="356"/>
      <c r="L1801" s="356"/>
      <c r="M1801" s="356"/>
      <c r="N1801" s="356"/>
      <c r="O1801" s="357"/>
      <c r="P1801" s="64"/>
    </row>
    <row r="1802" spans="2:16" ht="14.4" thickBot="1">
      <c r="B1802" s="63"/>
      <c r="C1802" s="358"/>
      <c r="D1802" s="359"/>
      <c r="E1802" s="359"/>
      <c r="F1802" s="359"/>
      <c r="G1802" s="359"/>
      <c r="H1802" s="359"/>
      <c r="I1802" s="359"/>
      <c r="J1802" s="359"/>
      <c r="K1802" s="359"/>
      <c r="L1802" s="359"/>
      <c r="M1802" s="359"/>
      <c r="N1802" s="359"/>
      <c r="O1802" s="360"/>
      <c r="P1802" s="64"/>
    </row>
    <row r="1803" spans="2:16">
      <c r="B1803" s="63"/>
      <c r="C1803" s="373" t="s">
        <v>41</v>
      </c>
      <c r="D1803" s="374"/>
      <c r="E1803" s="374"/>
      <c r="F1803" s="374"/>
      <c r="G1803" s="374"/>
      <c r="H1803" s="374"/>
      <c r="I1803" s="374"/>
      <c r="J1803" s="91" t="s">
        <v>42</v>
      </c>
      <c r="K1803" s="203" t="s">
        <v>43</v>
      </c>
      <c r="L1803" s="94" t="s">
        <v>44</v>
      </c>
      <c r="M1803" s="382" t="s">
        <v>45</v>
      </c>
      <c r="N1803" s="381"/>
      <c r="O1803" s="92" t="s">
        <v>36</v>
      </c>
      <c r="P1803" s="64"/>
    </row>
    <row r="1804" spans="2:16">
      <c r="B1804" s="63"/>
      <c r="C1804" s="377"/>
      <c r="D1804" s="378"/>
      <c r="E1804" s="378"/>
      <c r="F1804" s="378"/>
      <c r="G1804" s="378"/>
      <c r="H1804" s="378"/>
      <c r="I1804" s="378"/>
      <c r="J1804" s="41"/>
      <c r="K1804" s="42"/>
      <c r="L1804" s="41"/>
      <c r="M1804" s="346"/>
      <c r="N1804" s="347"/>
      <c r="O1804" s="105"/>
      <c r="P1804" s="64"/>
    </row>
    <row r="1805" spans="2:16" ht="14.4" thickBot="1">
      <c r="B1805" s="63"/>
      <c r="C1805" s="369"/>
      <c r="D1805" s="370"/>
      <c r="E1805" s="370"/>
      <c r="F1805" s="370"/>
      <c r="G1805" s="370"/>
      <c r="H1805" s="370"/>
      <c r="I1805" s="370"/>
      <c r="J1805" s="34"/>
      <c r="K1805" s="14"/>
      <c r="L1805" s="34"/>
      <c r="M1805" s="371"/>
      <c r="N1805" s="372"/>
      <c r="O1805" s="119"/>
      <c r="P1805" s="64"/>
    </row>
    <row r="1806" spans="2:16" ht="14.4" thickBot="1">
      <c r="B1806" s="63"/>
      <c r="C1806" s="338" t="s">
        <v>37</v>
      </c>
      <c r="D1806" s="339"/>
      <c r="E1806" s="339"/>
      <c r="F1806" s="339"/>
      <c r="G1806" s="339"/>
      <c r="H1806" s="339"/>
      <c r="I1806" s="339"/>
      <c r="J1806" s="339"/>
      <c r="K1806" s="339"/>
      <c r="L1806" s="339"/>
      <c r="M1806" s="339"/>
      <c r="N1806" s="340"/>
      <c r="O1806" s="106">
        <f>SUM(O1804:O1805)</f>
        <v>0</v>
      </c>
      <c r="P1806" s="64"/>
    </row>
    <row r="1807" spans="2:16">
      <c r="B1807" s="63"/>
      <c r="C1807" s="352" t="s">
        <v>46</v>
      </c>
      <c r="D1807" s="353"/>
      <c r="E1807" s="353"/>
      <c r="F1807" s="353"/>
      <c r="G1807" s="353"/>
      <c r="H1807" s="353"/>
      <c r="I1807" s="353"/>
      <c r="J1807" s="353"/>
      <c r="K1807" s="353"/>
      <c r="L1807" s="353"/>
      <c r="M1807" s="353"/>
      <c r="N1807" s="353"/>
      <c r="O1807" s="354"/>
      <c r="P1807" s="64"/>
    </row>
    <row r="1808" spans="2:16">
      <c r="B1808" s="63"/>
      <c r="C1808" s="355"/>
      <c r="D1808" s="356"/>
      <c r="E1808" s="356"/>
      <c r="F1808" s="356"/>
      <c r="G1808" s="356"/>
      <c r="H1808" s="356"/>
      <c r="I1808" s="356"/>
      <c r="J1808" s="356"/>
      <c r="K1808" s="356"/>
      <c r="L1808" s="356"/>
      <c r="M1808" s="356"/>
      <c r="N1808" s="356"/>
      <c r="O1808" s="357"/>
      <c r="P1808" s="64"/>
    </row>
    <row r="1809" spans="2:16" ht="14.4" thickBot="1">
      <c r="B1809" s="63"/>
      <c r="C1809" s="358"/>
      <c r="D1809" s="359"/>
      <c r="E1809" s="359"/>
      <c r="F1809" s="359"/>
      <c r="G1809" s="359"/>
      <c r="H1809" s="359"/>
      <c r="I1809" s="359"/>
      <c r="J1809" s="359"/>
      <c r="K1809" s="359"/>
      <c r="L1809" s="359"/>
      <c r="M1809" s="359"/>
      <c r="N1809" s="359"/>
      <c r="O1809" s="360"/>
      <c r="P1809" s="64"/>
    </row>
    <row r="1810" spans="2:16" ht="25.8" customHeight="1">
      <c r="B1810" s="63"/>
      <c r="C1810" s="361" t="s">
        <v>47</v>
      </c>
      <c r="D1810" s="362"/>
      <c r="E1810" s="362"/>
      <c r="F1810" s="362"/>
      <c r="G1810" s="362"/>
      <c r="H1810" s="362"/>
      <c r="I1810" s="362"/>
      <c r="J1810" s="111" t="s">
        <v>48</v>
      </c>
      <c r="K1810" s="112" t="s">
        <v>49</v>
      </c>
      <c r="L1810" s="113" t="s">
        <v>50</v>
      </c>
      <c r="M1810" s="363" t="s">
        <v>35</v>
      </c>
      <c r="N1810" s="364"/>
      <c r="O1810" s="114" t="s">
        <v>36</v>
      </c>
      <c r="P1810" s="64"/>
    </row>
    <row r="1811" spans="2:16">
      <c r="B1811" s="63"/>
      <c r="C1811" s="40" t="s">
        <v>69</v>
      </c>
      <c r="D1811" s="39"/>
      <c r="E1811" s="39"/>
      <c r="F1811" s="39"/>
      <c r="G1811" s="39"/>
      <c r="H1811" s="39"/>
      <c r="I1811" s="39"/>
      <c r="J1811" s="110">
        <v>209100</v>
      </c>
      <c r="K1811" s="115">
        <v>1.8</v>
      </c>
      <c r="L1811" s="116">
        <f>ROUND(K1811*J1811,2)</f>
        <v>376380</v>
      </c>
      <c r="M1811" s="365">
        <v>20</v>
      </c>
      <c r="N1811" s="366"/>
      <c r="O1811" s="117">
        <f>+ROUND(L1811/M1811,0)</f>
        <v>18819</v>
      </c>
      <c r="P1811" s="64"/>
    </row>
    <row r="1812" spans="2:16">
      <c r="B1812" s="63"/>
      <c r="C1812" s="40"/>
      <c r="D1812" s="39"/>
      <c r="E1812" s="39"/>
      <c r="F1812" s="39"/>
      <c r="G1812" s="39"/>
      <c r="H1812" s="39"/>
      <c r="I1812" s="39"/>
      <c r="J1812" s="110"/>
      <c r="K1812" s="115"/>
      <c r="L1812" s="116"/>
      <c r="M1812" s="365"/>
      <c r="N1812" s="366"/>
      <c r="O1812" s="117"/>
      <c r="P1812" s="64"/>
    </row>
    <row r="1813" spans="2:16">
      <c r="B1813" s="63"/>
      <c r="C1813" s="40"/>
      <c r="D1813" s="39"/>
      <c r="E1813" s="39"/>
      <c r="F1813" s="39"/>
      <c r="G1813" s="39"/>
      <c r="H1813" s="39"/>
      <c r="I1813" s="39"/>
      <c r="J1813" s="38"/>
      <c r="K1813" s="37"/>
      <c r="L1813" s="36"/>
      <c r="M1813" s="367"/>
      <c r="N1813" s="368"/>
      <c r="O1813" s="35"/>
      <c r="P1813" s="64"/>
    </row>
    <row r="1814" spans="2:16" ht="14.4" thickBot="1">
      <c r="B1814" s="63"/>
      <c r="C1814" s="369"/>
      <c r="D1814" s="370"/>
      <c r="E1814" s="370"/>
      <c r="F1814" s="370"/>
      <c r="G1814" s="370"/>
      <c r="H1814" s="370"/>
      <c r="I1814" s="370"/>
      <c r="J1814" s="34"/>
      <c r="K1814" s="14"/>
      <c r="L1814" s="34"/>
      <c r="M1814" s="371"/>
      <c r="N1814" s="372"/>
      <c r="O1814" s="33"/>
      <c r="P1814" s="64"/>
    </row>
    <row r="1815" spans="2:16" ht="14.4" thickBot="1">
      <c r="B1815" s="63"/>
      <c r="C1815" s="338" t="s">
        <v>37</v>
      </c>
      <c r="D1815" s="339"/>
      <c r="E1815" s="339"/>
      <c r="F1815" s="339"/>
      <c r="G1815" s="339"/>
      <c r="H1815" s="339"/>
      <c r="I1815" s="339"/>
      <c r="J1815" s="339"/>
      <c r="K1815" s="339"/>
      <c r="L1815" s="339"/>
      <c r="M1815" s="339"/>
      <c r="N1815" s="340"/>
      <c r="O1815" s="109">
        <f>SUM(O1811:O1814)</f>
        <v>18819</v>
      </c>
      <c r="P1815" s="64"/>
    </row>
    <row r="1816" spans="2:16" ht="14.4" thickBot="1">
      <c r="B1816" s="63"/>
      <c r="C1816" s="18"/>
      <c r="O1816" s="17"/>
      <c r="P1816" s="64"/>
    </row>
    <row r="1817" spans="2:16" ht="14.4" thickBot="1">
      <c r="B1817" s="63"/>
      <c r="C1817" s="341" t="s">
        <v>51</v>
      </c>
      <c r="D1817" s="342"/>
      <c r="E1817" s="342"/>
      <c r="F1817" s="342"/>
      <c r="G1817" s="342"/>
      <c r="H1817" s="342"/>
      <c r="I1817" s="342"/>
      <c r="J1817" s="342"/>
      <c r="K1817" s="342"/>
      <c r="L1817" s="342"/>
      <c r="M1817" s="342"/>
      <c r="N1817" s="343"/>
      <c r="O1817" s="118">
        <f>ROUND(O1815+O1806+O1799+O1789,2)</f>
        <v>670701</v>
      </c>
      <c r="P1817" s="64"/>
    </row>
    <row r="1818" spans="2:16">
      <c r="B1818" s="63"/>
      <c r="C1818" s="352" t="s">
        <v>52</v>
      </c>
      <c r="D1818" s="353"/>
      <c r="E1818" s="353"/>
      <c r="F1818" s="353"/>
      <c r="G1818" s="353"/>
      <c r="H1818" s="353"/>
      <c r="I1818" s="353"/>
      <c r="J1818" s="353"/>
      <c r="K1818" s="353"/>
      <c r="L1818" s="353"/>
      <c r="M1818" s="353"/>
      <c r="N1818" s="353"/>
      <c r="O1818" s="354"/>
      <c r="P1818" s="64"/>
    </row>
    <row r="1819" spans="2:16">
      <c r="B1819" s="63"/>
      <c r="C1819" s="355"/>
      <c r="D1819" s="356"/>
      <c r="E1819" s="356"/>
      <c r="F1819" s="356"/>
      <c r="G1819" s="356"/>
      <c r="H1819" s="356"/>
      <c r="I1819" s="356"/>
      <c r="J1819" s="356"/>
      <c r="K1819" s="356"/>
      <c r="L1819" s="356"/>
      <c r="M1819" s="356"/>
      <c r="N1819" s="356"/>
      <c r="O1819" s="357"/>
      <c r="P1819" s="64"/>
    </row>
    <row r="1820" spans="2:16" ht="14.4" thickBot="1">
      <c r="B1820" s="63"/>
      <c r="C1820" s="358"/>
      <c r="D1820" s="359"/>
      <c r="E1820" s="359"/>
      <c r="F1820" s="359"/>
      <c r="G1820" s="359"/>
      <c r="H1820" s="359"/>
      <c r="I1820" s="359"/>
      <c r="J1820" s="359"/>
      <c r="K1820" s="359"/>
      <c r="L1820" s="359"/>
      <c r="M1820" s="359"/>
      <c r="N1820" s="359"/>
      <c r="O1820" s="360"/>
      <c r="P1820" s="64"/>
    </row>
    <row r="1821" spans="2:16">
      <c r="B1821" s="63"/>
      <c r="C1821" s="373" t="s">
        <v>53</v>
      </c>
      <c r="D1821" s="374"/>
      <c r="E1821" s="374"/>
      <c r="F1821" s="374"/>
      <c r="G1821" s="374"/>
      <c r="H1821" s="374"/>
      <c r="I1821" s="374"/>
      <c r="J1821" s="203"/>
      <c r="K1821" s="204"/>
      <c r="L1821" s="95" t="s">
        <v>54</v>
      </c>
      <c r="M1821" s="375" t="s">
        <v>55</v>
      </c>
      <c r="N1821" s="376"/>
      <c r="O1821" s="97"/>
      <c r="P1821" s="64"/>
    </row>
    <row r="1822" spans="2:16">
      <c r="B1822" s="63"/>
      <c r="C1822" s="377" t="s">
        <v>12</v>
      </c>
      <c r="D1822" s="378"/>
      <c r="E1822" s="378"/>
      <c r="F1822" s="378"/>
      <c r="G1822" s="378"/>
      <c r="H1822" s="378"/>
      <c r="I1822" s="378"/>
      <c r="J1822" s="31"/>
      <c r="K1822" s="30"/>
      <c r="L1822" s="27">
        <v>0.28999999999999998</v>
      </c>
      <c r="M1822" s="348">
        <f>+ROUND(O1817*L1822,0)</f>
        <v>194503</v>
      </c>
      <c r="N1822" s="349"/>
      <c r="O1822" s="26"/>
      <c r="P1822" s="64"/>
    </row>
    <row r="1823" spans="2:16">
      <c r="B1823" s="63"/>
      <c r="C1823" s="32" t="s">
        <v>56</v>
      </c>
      <c r="D1823" s="19"/>
      <c r="E1823" s="19"/>
      <c r="F1823" s="19"/>
      <c r="G1823" s="19"/>
      <c r="H1823" s="19"/>
      <c r="I1823" s="19"/>
      <c r="J1823" s="31"/>
      <c r="K1823" s="30"/>
      <c r="L1823" s="27">
        <v>0.01</v>
      </c>
      <c r="M1823" s="348">
        <f>+ROUND(O1817*L1823,0)</f>
        <v>6707</v>
      </c>
      <c r="N1823" s="349"/>
      <c r="O1823" s="26"/>
      <c r="P1823" s="64"/>
    </row>
    <row r="1824" spans="2:16" ht="14.4" thickBot="1">
      <c r="B1824" s="63"/>
      <c r="C1824" s="207" t="s">
        <v>57</v>
      </c>
      <c r="D1824" s="208"/>
      <c r="E1824" s="208"/>
      <c r="F1824" s="208"/>
      <c r="G1824" s="208"/>
      <c r="H1824" s="208"/>
      <c r="I1824" s="208"/>
      <c r="J1824" s="29"/>
      <c r="K1824" s="28"/>
      <c r="L1824" s="27">
        <v>0.05</v>
      </c>
      <c r="M1824" s="379">
        <f>+ROUND(O1817*L1824,0)</f>
        <v>33535</v>
      </c>
      <c r="N1824" s="380"/>
      <c r="O1824" s="26"/>
      <c r="P1824" s="64"/>
    </row>
    <row r="1825" spans="2:16" ht="14.4" thickBot="1">
      <c r="B1825" s="63"/>
      <c r="C1825" s="338" t="s">
        <v>37</v>
      </c>
      <c r="D1825" s="339"/>
      <c r="E1825" s="339"/>
      <c r="F1825" s="339"/>
      <c r="G1825" s="339"/>
      <c r="H1825" s="339"/>
      <c r="I1825" s="339"/>
      <c r="J1825" s="339"/>
      <c r="K1825" s="339"/>
      <c r="L1825" s="339"/>
      <c r="M1825" s="339"/>
      <c r="N1825" s="340"/>
      <c r="O1825" s="106">
        <f>SUM(M1822:N1824)</f>
        <v>234745</v>
      </c>
      <c r="P1825" s="64"/>
    </row>
    <row r="1826" spans="2:16" ht="14.4" thickBot="1">
      <c r="B1826" s="63"/>
      <c r="C1826" s="18"/>
      <c r="O1826" s="17"/>
      <c r="P1826" s="64"/>
    </row>
    <row r="1827" spans="2:16" ht="14.4" thickBot="1">
      <c r="B1827" s="63"/>
      <c r="C1827" s="341" t="s">
        <v>58</v>
      </c>
      <c r="D1827" s="342"/>
      <c r="E1827" s="342"/>
      <c r="F1827" s="342"/>
      <c r="G1827" s="342"/>
      <c r="H1827" s="342"/>
      <c r="I1827" s="342"/>
      <c r="J1827" s="342"/>
      <c r="K1827" s="342"/>
      <c r="L1827" s="342"/>
      <c r="M1827" s="342"/>
      <c r="N1827" s="343"/>
      <c r="O1827" s="118">
        <f>+O1825+O1817</f>
        <v>905446</v>
      </c>
      <c r="P1827" s="64"/>
    </row>
    <row r="1828" spans="2:16">
      <c r="B1828" s="63"/>
      <c r="C1828" s="25"/>
      <c r="D1828" s="24"/>
      <c r="E1828" s="24"/>
      <c r="F1828" s="24"/>
      <c r="G1828" s="24"/>
      <c r="H1828" s="24"/>
      <c r="I1828" s="24"/>
      <c r="J1828" s="24"/>
      <c r="K1828" s="24"/>
      <c r="L1828" s="24"/>
      <c r="M1828" s="24"/>
      <c r="N1828" s="24"/>
      <c r="O1828" s="23"/>
      <c r="P1828" s="64"/>
    </row>
    <row r="1829" spans="2:16">
      <c r="B1829" s="63"/>
      <c r="C1829" s="18"/>
      <c r="O1829" s="17"/>
      <c r="P1829" s="64"/>
    </row>
    <row r="1830" spans="2:16">
      <c r="B1830" s="63"/>
      <c r="C1830" s="18"/>
      <c r="O1830" s="17"/>
      <c r="P1830" s="64"/>
    </row>
    <row r="1831" spans="2:16" ht="18">
      <c r="B1831" s="63"/>
      <c r="C1831" s="18"/>
      <c r="H1831" s="98" t="s">
        <v>60</v>
      </c>
      <c r="O1831" s="17"/>
      <c r="P1831" s="64"/>
    </row>
    <row r="1832" spans="2:16" ht="18">
      <c r="B1832" s="63"/>
      <c r="C1832" s="22"/>
      <c r="D1832" s="67"/>
      <c r="E1832" s="67"/>
      <c r="F1832" s="67"/>
      <c r="G1832" s="67"/>
      <c r="H1832" s="98"/>
      <c r="I1832" s="67"/>
      <c r="J1832" s="67"/>
      <c r="K1832" s="67"/>
      <c r="L1832" s="67"/>
      <c r="M1832" s="67"/>
      <c r="N1832" s="67"/>
      <c r="O1832" s="21"/>
      <c r="P1832" s="64"/>
    </row>
    <row r="1833" spans="2:16" ht="18">
      <c r="B1833" s="63"/>
      <c r="C1833" s="22"/>
      <c r="D1833" s="67"/>
      <c r="E1833" s="67"/>
      <c r="F1833" s="67"/>
      <c r="G1833" s="67"/>
      <c r="H1833" s="98"/>
      <c r="K1833" s="67"/>
      <c r="L1833" s="67"/>
      <c r="M1833" s="67"/>
      <c r="N1833" s="67"/>
      <c r="O1833" s="21"/>
      <c r="P1833" s="64"/>
    </row>
    <row r="1834" spans="2:16" ht="18">
      <c r="B1834" s="63"/>
      <c r="C1834" s="20"/>
      <c r="D1834" s="68"/>
      <c r="E1834" s="68"/>
      <c r="F1834" s="68"/>
      <c r="G1834" s="68"/>
      <c r="H1834" s="98" t="s">
        <v>61</v>
      </c>
      <c r="I1834" s="68"/>
      <c r="J1834" s="68"/>
      <c r="K1834" s="68"/>
      <c r="L1834" s="68"/>
      <c r="M1834" s="68"/>
      <c r="N1834" s="68"/>
      <c r="O1834" s="16"/>
      <c r="P1834" s="64"/>
    </row>
    <row r="1835" spans="2:16" ht="18">
      <c r="B1835" s="63"/>
      <c r="C1835" s="18"/>
      <c r="H1835" s="99" t="s">
        <v>72</v>
      </c>
      <c r="O1835" s="17"/>
      <c r="P1835" s="64"/>
    </row>
    <row r="1836" spans="2:16" ht="18">
      <c r="B1836" s="63"/>
      <c r="C1836" s="15"/>
      <c r="D1836" s="69"/>
      <c r="E1836" s="69"/>
      <c r="H1836" s="98" t="s">
        <v>62</v>
      </c>
      <c r="K1836" s="100"/>
      <c r="L1836" s="100"/>
      <c r="M1836" s="100"/>
      <c r="N1836" s="100"/>
      <c r="O1836" s="101"/>
      <c r="P1836" s="64"/>
    </row>
    <row r="1837" spans="2:16" ht="16.2" thickBot="1">
      <c r="B1837" s="63"/>
      <c r="C1837" s="344"/>
      <c r="D1837" s="345"/>
      <c r="E1837" s="345"/>
      <c r="F1837" s="14"/>
      <c r="G1837" s="14"/>
      <c r="H1837" s="14"/>
      <c r="I1837" s="14"/>
      <c r="J1837" s="14"/>
      <c r="K1837" s="102"/>
      <c r="L1837" s="102"/>
      <c r="M1837" s="102"/>
      <c r="N1837" s="102"/>
      <c r="O1837" s="103"/>
      <c r="P1837" s="64"/>
    </row>
    <row r="1838" spans="2:16" ht="14.4" thickBot="1">
      <c r="B1838" s="70"/>
      <c r="C1838" s="71"/>
      <c r="D1838" s="71"/>
      <c r="E1838" s="71"/>
      <c r="F1838" s="71"/>
      <c r="G1838" s="71"/>
      <c r="H1838" s="71"/>
      <c r="I1838" s="71"/>
      <c r="J1838" s="71"/>
      <c r="K1838" s="71"/>
      <c r="L1838" s="71"/>
      <c r="M1838" s="71"/>
      <c r="N1838" s="71"/>
      <c r="O1838" s="71"/>
      <c r="P1838" s="72"/>
    </row>
    <row r="1839" spans="2:16" ht="14.4" thickTop="1"/>
    <row r="1840" spans="2:16" ht="14.4" thickBot="1"/>
    <row r="1841" spans="2:16" ht="14.4" thickTop="1">
      <c r="B1841" s="412"/>
      <c r="C1841" s="413"/>
      <c r="D1841" s="413"/>
      <c r="E1841" s="413"/>
      <c r="F1841" s="413"/>
      <c r="G1841" s="413"/>
      <c r="H1841" s="413"/>
      <c r="I1841" s="413"/>
      <c r="J1841" s="413"/>
      <c r="K1841" s="413"/>
      <c r="L1841" s="413"/>
      <c r="M1841" s="413"/>
      <c r="N1841" s="413"/>
      <c r="O1841" s="413"/>
      <c r="P1841" s="414"/>
    </row>
    <row r="1842" spans="2:16">
      <c r="B1842" s="86"/>
      <c r="C1842" s="415"/>
      <c r="D1842" s="415"/>
      <c r="E1842" s="415"/>
      <c r="F1842" s="415"/>
      <c r="G1842" s="180"/>
      <c r="P1842" s="64"/>
    </row>
    <row r="1843" spans="2:16">
      <c r="B1843" s="86"/>
      <c r="C1843" s="192"/>
      <c r="D1843" s="190"/>
      <c r="E1843" s="192"/>
      <c r="F1843" s="190"/>
      <c r="G1843" s="180"/>
      <c r="P1843" s="64"/>
    </row>
    <row r="1844" spans="2:16">
      <c r="B1844" s="86"/>
      <c r="C1844" s="189"/>
      <c r="D1844" s="193"/>
      <c r="E1844" s="189"/>
      <c r="F1844" s="193"/>
      <c r="G1844" s="180"/>
      <c r="P1844" s="64"/>
    </row>
    <row r="1845" spans="2:16" ht="14.4" thickBot="1">
      <c r="B1845" s="63"/>
      <c r="P1845" s="64"/>
    </row>
    <row r="1846" spans="2:16">
      <c r="B1846" s="63"/>
      <c r="C1846" s="416"/>
      <c r="D1846" s="417"/>
      <c r="E1846" s="422"/>
      <c r="F1846" s="422"/>
      <c r="G1846" s="422"/>
      <c r="H1846" s="422"/>
      <c r="I1846" s="422"/>
      <c r="J1846" s="422"/>
      <c r="K1846" s="423"/>
      <c r="L1846" s="424"/>
      <c r="M1846" s="425"/>
      <c r="N1846" s="425"/>
      <c r="O1846" s="426"/>
      <c r="P1846" s="64"/>
    </row>
    <row r="1847" spans="2:16">
      <c r="B1847" s="63"/>
      <c r="C1847" s="418"/>
      <c r="D1847" s="419"/>
      <c r="E1847" s="430" t="s">
        <v>59</v>
      </c>
      <c r="F1847" s="430"/>
      <c r="G1847" s="430"/>
      <c r="H1847" s="430"/>
      <c r="I1847" s="430"/>
      <c r="J1847" s="430"/>
      <c r="K1847" s="431"/>
      <c r="L1847" s="427"/>
      <c r="M1847" s="428"/>
      <c r="N1847" s="428"/>
      <c r="O1847" s="429"/>
      <c r="P1847" s="64"/>
    </row>
    <row r="1848" spans="2:16">
      <c r="B1848" s="63"/>
      <c r="C1848" s="418"/>
      <c r="D1848" s="419"/>
      <c r="E1848" s="432"/>
      <c r="F1848" s="432"/>
      <c r="G1848" s="432"/>
      <c r="H1848" s="432"/>
      <c r="I1848" s="432"/>
      <c r="J1848" s="432"/>
      <c r="K1848" s="433"/>
      <c r="L1848" s="434" t="s">
        <v>19</v>
      </c>
      <c r="M1848" s="436"/>
      <c r="N1848" s="437"/>
      <c r="O1848" s="438"/>
      <c r="P1848" s="64"/>
    </row>
    <row r="1849" spans="2:16">
      <c r="B1849" s="63"/>
      <c r="C1849" s="418"/>
      <c r="D1849" s="419"/>
      <c r="E1849" s="430"/>
      <c r="F1849" s="430"/>
      <c r="G1849" s="430"/>
      <c r="H1849" s="430"/>
      <c r="I1849" s="430"/>
      <c r="J1849" s="430"/>
      <c r="K1849" s="431"/>
      <c r="L1849" s="435"/>
      <c r="M1849" s="439"/>
      <c r="N1849" s="440"/>
      <c r="O1849" s="441"/>
      <c r="P1849" s="64"/>
    </row>
    <row r="1850" spans="2:16">
      <c r="B1850" s="63"/>
      <c r="C1850" s="418"/>
      <c r="D1850" s="419"/>
      <c r="E1850" s="442"/>
      <c r="F1850" s="442"/>
      <c r="G1850" s="442"/>
      <c r="H1850" s="442"/>
      <c r="I1850" s="442"/>
      <c r="J1850" s="442"/>
      <c r="K1850" s="443"/>
      <c r="L1850" s="434" t="s">
        <v>20</v>
      </c>
      <c r="M1850" s="434">
        <v>24</v>
      </c>
      <c r="N1850" s="434" t="s">
        <v>21</v>
      </c>
      <c r="O1850" s="445">
        <v>38</v>
      </c>
      <c r="P1850" s="64"/>
    </row>
    <row r="1851" spans="2:16">
      <c r="B1851" s="63"/>
      <c r="C1851" s="418"/>
      <c r="D1851" s="419"/>
      <c r="E1851" s="442"/>
      <c r="F1851" s="442"/>
      <c r="G1851" s="442"/>
      <c r="H1851" s="442"/>
      <c r="I1851" s="442"/>
      <c r="J1851" s="442"/>
      <c r="K1851" s="443"/>
      <c r="L1851" s="444"/>
      <c r="M1851" s="444"/>
      <c r="N1851" s="444"/>
      <c r="O1851" s="446"/>
      <c r="P1851" s="64"/>
    </row>
    <row r="1852" spans="2:16">
      <c r="B1852" s="63"/>
      <c r="C1852" s="420"/>
      <c r="D1852" s="421"/>
      <c r="E1852" s="447" t="s">
        <v>22</v>
      </c>
      <c r="F1852" s="447"/>
      <c r="G1852" s="447"/>
      <c r="H1852" s="447"/>
      <c r="I1852" s="447"/>
      <c r="J1852" s="447"/>
      <c r="K1852" s="448"/>
      <c r="L1852" s="444"/>
      <c r="M1852" s="444"/>
      <c r="N1852" s="444"/>
      <c r="O1852" s="446"/>
      <c r="P1852" s="64"/>
    </row>
    <row r="1853" spans="2:16" ht="14.4" thickBot="1">
      <c r="B1853" s="63"/>
      <c r="C1853" s="60"/>
      <c r="D1853" s="59"/>
      <c r="E1853" s="59"/>
      <c r="F1853" s="59"/>
      <c r="G1853" s="59"/>
      <c r="H1853" s="59"/>
      <c r="I1853" s="59"/>
      <c r="J1853" s="59"/>
      <c r="K1853" s="59"/>
      <c r="L1853" s="59"/>
      <c r="M1853" s="58"/>
      <c r="N1853" s="58"/>
      <c r="O1853" s="57"/>
      <c r="P1853" s="64"/>
    </row>
    <row r="1854" spans="2:16">
      <c r="B1854" s="63"/>
      <c r="C1854" s="56"/>
      <c r="D1854" s="55"/>
      <c r="E1854" s="55"/>
      <c r="F1854" s="55"/>
      <c r="G1854" s="55"/>
      <c r="H1854" s="55"/>
      <c r="I1854" s="55"/>
      <c r="J1854" s="55"/>
      <c r="K1854" s="55"/>
      <c r="L1854" s="54" t="s">
        <v>23</v>
      </c>
      <c r="M1854" s="53" t="s">
        <v>24</v>
      </c>
      <c r="N1854" s="53" t="s">
        <v>25</v>
      </c>
      <c r="O1854" s="52" t="s">
        <v>26</v>
      </c>
      <c r="P1854" s="64"/>
    </row>
    <row r="1855" spans="2:16">
      <c r="B1855" s="63"/>
      <c r="C1855" s="20"/>
      <c r="D1855" s="214"/>
      <c r="E1855" s="214"/>
      <c r="F1855" s="214"/>
      <c r="G1855" s="214"/>
      <c r="H1855" s="214"/>
      <c r="I1855" s="214"/>
      <c r="J1855" s="214"/>
      <c r="K1855" s="214"/>
      <c r="L1855" s="66"/>
      <c r="M1855" s="51">
        <v>29</v>
      </c>
      <c r="N1855" s="51">
        <v>7</v>
      </c>
      <c r="O1855" s="50">
        <v>2026</v>
      </c>
      <c r="P1855" s="64"/>
    </row>
    <row r="1856" spans="2:16">
      <c r="B1856" s="63"/>
      <c r="C1856" s="49"/>
      <c r="D1856" s="48"/>
      <c r="E1856" s="48"/>
      <c r="F1856" s="48"/>
      <c r="G1856" s="48"/>
      <c r="H1856" s="48"/>
      <c r="I1856" s="48"/>
      <c r="J1856" s="48"/>
      <c r="K1856" s="48"/>
      <c r="L1856" s="48"/>
      <c r="M1856" s="48"/>
      <c r="N1856" s="48"/>
      <c r="O1856" s="47"/>
      <c r="P1856" s="64"/>
    </row>
    <row r="1857" spans="2:16" ht="14.4" thickBot="1">
      <c r="B1857" s="63"/>
      <c r="C1857" s="207"/>
      <c r="D1857" s="208"/>
      <c r="E1857" s="208"/>
      <c r="F1857" s="208"/>
      <c r="G1857" s="208"/>
      <c r="H1857" s="208"/>
      <c r="I1857" s="208"/>
      <c r="J1857" s="208"/>
      <c r="K1857" s="208"/>
      <c r="L1857" s="208"/>
      <c r="M1857" s="208"/>
      <c r="N1857" s="208"/>
      <c r="O1857" s="46"/>
      <c r="P1857" s="64"/>
    </row>
    <row r="1858" spans="2:16" ht="14.4" thickBot="1">
      <c r="B1858" s="63"/>
      <c r="C1858" s="25"/>
      <c r="D1858" s="24"/>
      <c r="E1858" s="24"/>
      <c r="F1858" s="24"/>
      <c r="G1858" s="24"/>
      <c r="H1858" s="24"/>
      <c r="K1858" s="24"/>
      <c r="L1858" s="24"/>
      <c r="M1858" s="24"/>
      <c r="N1858" s="24"/>
      <c r="O1858" s="23"/>
      <c r="P1858" s="64"/>
    </row>
    <row r="1859" spans="2:16">
      <c r="B1859" s="63"/>
      <c r="C1859" s="387" t="s">
        <v>27</v>
      </c>
      <c r="D1859" s="388"/>
      <c r="E1859" s="388"/>
      <c r="F1859" s="388"/>
      <c r="G1859" s="388"/>
      <c r="H1859" s="388"/>
      <c r="I1859" s="388"/>
      <c r="J1859" s="388"/>
      <c r="K1859" s="388"/>
      <c r="L1859" s="388"/>
      <c r="M1859" s="388"/>
      <c r="N1859" s="388"/>
      <c r="O1859" s="389"/>
      <c r="P1859" s="64"/>
    </row>
    <row r="1860" spans="2:16" ht="14.4" thickBot="1">
      <c r="B1860" s="63"/>
      <c r="C1860" s="18"/>
      <c r="O1860" s="17"/>
      <c r="P1860" s="64"/>
    </row>
    <row r="1861" spans="2:16">
      <c r="B1861" s="63"/>
      <c r="C1861" s="87" t="s">
        <v>28</v>
      </c>
      <c r="D1861" s="390" t="s">
        <v>29</v>
      </c>
      <c r="E1861" s="391"/>
      <c r="F1861" s="391"/>
      <c r="G1861" s="391"/>
      <c r="H1861" s="391"/>
      <c r="I1861" s="391"/>
      <c r="J1861" s="391"/>
      <c r="K1861" s="391"/>
      <c r="L1861" s="392"/>
      <c r="M1861" s="393" t="s">
        <v>30</v>
      </c>
      <c r="N1861" s="394"/>
      <c r="O1861" s="87" t="s">
        <v>6</v>
      </c>
      <c r="P1861" s="64"/>
    </row>
    <row r="1862" spans="2:16" ht="14.4" thickBot="1">
      <c r="B1862" s="63"/>
      <c r="C1862" s="254">
        <f>+'PRESUPUESTO OFICIAL (Entidad)'!D45</f>
        <v>5.1100000000000003</v>
      </c>
      <c r="D1862" s="395" t="str">
        <f>+'PRESUPUESTO OFICIAL (Entidad)'!E45</f>
        <v>Suministro e instalación sifón de piso 2"</v>
      </c>
      <c r="E1862" s="396"/>
      <c r="F1862" s="396"/>
      <c r="G1862" s="396"/>
      <c r="H1862" s="396"/>
      <c r="I1862" s="396"/>
      <c r="J1862" s="396"/>
      <c r="K1862" s="396"/>
      <c r="L1862" s="397"/>
      <c r="M1862" s="395" t="str">
        <f>+'PRESUPUESTO OFICIAL (Entidad)'!F45</f>
        <v>UND</v>
      </c>
      <c r="N1862" s="397"/>
      <c r="O1862" s="89">
        <f>+'PRESUPUESTO OFICIAL (Entidad)'!G45</f>
        <v>1</v>
      </c>
      <c r="P1862" s="64"/>
    </row>
    <row r="1863" spans="2:16">
      <c r="B1863" s="63"/>
      <c r="C1863" s="352" t="s">
        <v>31</v>
      </c>
      <c r="D1863" s="353"/>
      <c r="E1863" s="353"/>
      <c r="F1863" s="353"/>
      <c r="G1863" s="353"/>
      <c r="H1863" s="353"/>
      <c r="I1863" s="353"/>
      <c r="J1863" s="353"/>
      <c r="K1863" s="353"/>
      <c r="L1863" s="353"/>
      <c r="M1863" s="353"/>
      <c r="N1863" s="353"/>
      <c r="O1863" s="354"/>
      <c r="P1863" s="64"/>
    </row>
    <row r="1864" spans="2:16">
      <c r="B1864" s="63"/>
      <c r="C1864" s="355"/>
      <c r="D1864" s="356"/>
      <c r="E1864" s="356"/>
      <c r="F1864" s="356"/>
      <c r="G1864" s="356"/>
      <c r="H1864" s="356"/>
      <c r="I1864" s="356"/>
      <c r="J1864" s="356"/>
      <c r="K1864" s="356"/>
      <c r="L1864" s="356"/>
      <c r="M1864" s="356"/>
      <c r="N1864" s="356"/>
      <c r="O1864" s="357"/>
      <c r="P1864" s="64"/>
    </row>
    <row r="1865" spans="2:16" ht="14.4" thickBot="1">
      <c r="B1865" s="63"/>
      <c r="C1865" s="358"/>
      <c r="D1865" s="359"/>
      <c r="E1865" s="359"/>
      <c r="F1865" s="359"/>
      <c r="G1865" s="359"/>
      <c r="H1865" s="359"/>
      <c r="I1865" s="359"/>
      <c r="J1865" s="359"/>
      <c r="K1865" s="359"/>
      <c r="L1865" s="359"/>
      <c r="M1865" s="359"/>
      <c r="N1865" s="359"/>
      <c r="O1865" s="360"/>
      <c r="P1865" s="64"/>
    </row>
    <row r="1866" spans="2:16">
      <c r="B1866" s="63"/>
      <c r="C1866" s="373" t="s">
        <v>29</v>
      </c>
      <c r="D1866" s="398"/>
      <c r="E1866" s="398"/>
      <c r="F1866" s="398"/>
      <c r="G1866" s="399"/>
      <c r="H1866" s="382" t="s">
        <v>32</v>
      </c>
      <c r="I1866" s="398"/>
      <c r="J1866" s="400" t="s">
        <v>33</v>
      </c>
      <c r="K1866" s="401"/>
      <c r="L1866" s="91" t="s">
        <v>34</v>
      </c>
      <c r="M1866" s="382" t="s">
        <v>35</v>
      </c>
      <c r="N1866" s="381"/>
      <c r="O1866" s="92" t="s">
        <v>36</v>
      </c>
      <c r="P1866" s="64"/>
    </row>
    <row r="1867" spans="2:16">
      <c r="B1867" s="63"/>
      <c r="C1867" s="377" t="s">
        <v>63</v>
      </c>
      <c r="D1867" s="378"/>
      <c r="E1867" s="378"/>
      <c r="F1867" s="378"/>
      <c r="G1867" s="402"/>
      <c r="H1867" s="403"/>
      <c r="I1867" s="402"/>
      <c r="J1867" s="404" t="s">
        <v>64</v>
      </c>
      <c r="K1867" s="405"/>
      <c r="L1867" s="104">
        <f>+O1900</f>
        <v>753</v>
      </c>
      <c r="M1867" s="406">
        <v>0.1</v>
      </c>
      <c r="N1867" s="407"/>
      <c r="O1867" s="105">
        <f>+ROUND(L1867*M1867,0)</f>
        <v>75</v>
      </c>
      <c r="P1867" s="64"/>
    </row>
    <row r="1868" spans="2:16">
      <c r="B1868" s="63"/>
      <c r="C1868" s="32"/>
      <c r="D1868" s="19"/>
      <c r="E1868" s="19"/>
      <c r="F1868" s="19"/>
      <c r="G1868" s="44"/>
      <c r="H1868" s="45"/>
      <c r="I1868" s="44"/>
      <c r="J1868" s="404"/>
      <c r="K1868" s="405"/>
      <c r="L1868" s="104"/>
      <c r="M1868" s="367"/>
      <c r="N1868" s="368"/>
      <c r="O1868" s="105"/>
      <c r="P1868" s="64"/>
    </row>
    <row r="1869" spans="2:16" ht="14.4" thickBot="1">
      <c r="B1869" s="63"/>
      <c r="C1869" s="369"/>
      <c r="D1869" s="370"/>
      <c r="E1869" s="370"/>
      <c r="F1869" s="370"/>
      <c r="G1869" s="408"/>
      <c r="H1869" s="409"/>
      <c r="I1869" s="408"/>
      <c r="J1869" s="409"/>
      <c r="K1869" s="408"/>
      <c r="L1869" s="43"/>
      <c r="M1869" s="410"/>
      <c r="N1869" s="411"/>
      <c r="O1869" s="125"/>
      <c r="P1869" s="64"/>
    </row>
    <row r="1870" spans="2:16" ht="14.4" thickBot="1">
      <c r="B1870" s="63"/>
      <c r="C1870" s="338" t="s">
        <v>37</v>
      </c>
      <c r="D1870" s="339"/>
      <c r="E1870" s="339"/>
      <c r="F1870" s="339"/>
      <c r="G1870" s="339"/>
      <c r="H1870" s="339"/>
      <c r="I1870" s="339"/>
      <c r="J1870" s="339"/>
      <c r="K1870" s="339"/>
      <c r="L1870" s="339"/>
      <c r="M1870" s="339"/>
      <c r="N1870" s="340"/>
      <c r="O1870" s="106">
        <f>SUM(O1867:O1869)</f>
        <v>75</v>
      </c>
      <c r="P1870" s="64"/>
    </row>
    <row r="1871" spans="2:16">
      <c r="B1871" s="63"/>
      <c r="C1871" s="352" t="s">
        <v>38</v>
      </c>
      <c r="D1871" s="353"/>
      <c r="E1871" s="353"/>
      <c r="F1871" s="353"/>
      <c r="G1871" s="353"/>
      <c r="H1871" s="353"/>
      <c r="I1871" s="353"/>
      <c r="J1871" s="353"/>
      <c r="K1871" s="353"/>
      <c r="L1871" s="353"/>
      <c r="M1871" s="353"/>
      <c r="N1871" s="353"/>
      <c r="O1871" s="354"/>
      <c r="P1871" s="64"/>
    </row>
    <row r="1872" spans="2:16">
      <c r="B1872" s="63"/>
      <c r="C1872" s="355"/>
      <c r="D1872" s="356"/>
      <c r="E1872" s="356"/>
      <c r="F1872" s="356"/>
      <c r="G1872" s="356"/>
      <c r="H1872" s="356"/>
      <c r="I1872" s="356"/>
      <c r="J1872" s="356"/>
      <c r="K1872" s="356"/>
      <c r="L1872" s="356"/>
      <c r="M1872" s="356"/>
      <c r="N1872" s="356"/>
      <c r="O1872" s="357"/>
      <c r="P1872" s="64"/>
    </row>
    <row r="1873" spans="2:16" ht="14.4" thickBot="1">
      <c r="B1873" s="63"/>
      <c r="C1873" s="358"/>
      <c r="D1873" s="359"/>
      <c r="E1873" s="359"/>
      <c r="F1873" s="359"/>
      <c r="G1873" s="359"/>
      <c r="H1873" s="359"/>
      <c r="I1873" s="359"/>
      <c r="J1873" s="359"/>
      <c r="K1873" s="359"/>
      <c r="L1873" s="359"/>
      <c r="M1873" s="359"/>
      <c r="N1873" s="359"/>
      <c r="O1873" s="360"/>
      <c r="P1873" s="64"/>
    </row>
    <row r="1874" spans="2:16">
      <c r="B1874" s="63"/>
      <c r="C1874" s="373" t="s">
        <v>29</v>
      </c>
      <c r="D1874" s="374"/>
      <c r="E1874" s="374"/>
      <c r="F1874" s="374"/>
      <c r="G1874" s="374"/>
      <c r="H1874" s="374"/>
      <c r="I1874" s="374"/>
      <c r="J1874" s="381"/>
      <c r="K1874" s="209" t="s">
        <v>30</v>
      </c>
      <c r="L1874" s="91" t="s">
        <v>6</v>
      </c>
      <c r="M1874" s="382" t="s">
        <v>39</v>
      </c>
      <c r="N1874" s="381"/>
      <c r="O1874" s="92" t="s">
        <v>36</v>
      </c>
      <c r="P1874" s="64"/>
    </row>
    <row r="1875" spans="2:16">
      <c r="B1875" s="63"/>
      <c r="C1875" s="205" t="s">
        <v>186</v>
      </c>
      <c r="D1875" s="206"/>
      <c r="E1875" s="206"/>
      <c r="F1875" s="206"/>
      <c r="G1875" s="206"/>
      <c r="H1875" s="206"/>
      <c r="I1875" s="206"/>
      <c r="J1875" s="213"/>
      <c r="K1875" s="241" t="s">
        <v>177</v>
      </c>
      <c r="L1875" s="242">
        <v>2.1000000000000001E-2</v>
      </c>
      <c r="M1875" s="449">
        <v>94253.95</v>
      </c>
      <c r="N1875" s="450"/>
      <c r="O1875" s="105">
        <f>+ROUND(M1875*L1875,2)</f>
        <v>1979.33</v>
      </c>
      <c r="P1875" s="64"/>
    </row>
    <row r="1876" spans="2:16">
      <c r="B1876" s="63"/>
      <c r="C1876" s="32" t="s">
        <v>187</v>
      </c>
      <c r="D1876" s="122"/>
      <c r="E1876" s="122"/>
      <c r="F1876" s="122"/>
      <c r="G1876" s="122"/>
      <c r="H1876" s="122"/>
      <c r="I1876" s="122"/>
      <c r="J1876" s="123"/>
      <c r="K1876" s="241" t="s">
        <v>177</v>
      </c>
      <c r="L1876" s="242">
        <v>2.1000000000000001E-2</v>
      </c>
      <c r="M1876" s="449">
        <v>45446.1</v>
      </c>
      <c r="N1876" s="450"/>
      <c r="O1876" s="105">
        <f t="shared" ref="O1876:O1880" si="11">+ROUND(M1876*L1876,2)</f>
        <v>954.37</v>
      </c>
      <c r="P1876" s="64"/>
    </row>
    <row r="1877" spans="2:16">
      <c r="B1877" s="63"/>
      <c r="C1877" s="32" t="s">
        <v>191</v>
      </c>
      <c r="D1877" s="122"/>
      <c r="E1877" s="122"/>
      <c r="F1877" s="122"/>
      <c r="G1877" s="122"/>
      <c r="H1877" s="122"/>
      <c r="I1877" s="122"/>
      <c r="J1877" s="123"/>
      <c r="K1877" s="241" t="s">
        <v>189</v>
      </c>
      <c r="L1877" s="242">
        <v>0.1</v>
      </c>
      <c r="M1877" s="449">
        <v>10000</v>
      </c>
      <c r="N1877" s="450"/>
      <c r="O1877" s="105">
        <f t="shared" si="11"/>
        <v>1000</v>
      </c>
      <c r="P1877" s="64"/>
    </row>
    <row r="1878" spans="2:16">
      <c r="B1878" s="63"/>
      <c r="C1878" s="32" t="s">
        <v>192</v>
      </c>
      <c r="D1878" s="122"/>
      <c r="E1878" s="122"/>
      <c r="F1878" s="122"/>
      <c r="G1878" s="122"/>
      <c r="H1878" s="122"/>
      <c r="I1878" s="122"/>
      <c r="J1878" s="123"/>
      <c r="K1878" s="241" t="s">
        <v>177</v>
      </c>
      <c r="L1878" s="242">
        <v>0.21000000000000005</v>
      </c>
      <c r="M1878" s="449">
        <v>5000</v>
      </c>
      <c r="N1878" s="450"/>
      <c r="O1878" s="105">
        <f t="shared" si="11"/>
        <v>1050</v>
      </c>
      <c r="P1878" s="64"/>
    </row>
    <row r="1879" spans="2:16">
      <c r="B1879" s="63"/>
      <c r="C1879" s="32" t="s">
        <v>193</v>
      </c>
      <c r="D1879" s="122"/>
      <c r="E1879" s="122"/>
      <c r="F1879" s="122"/>
      <c r="G1879" s="122"/>
      <c r="H1879" s="122"/>
      <c r="I1879" s="122"/>
      <c r="J1879" s="123"/>
      <c r="K1879" s="241" t="s">
        <v>177</v>
      </c>
      <c r="L1879" s="242">
        <v>0.21000000000000005</v>
      </c>
      <c r="M1879" s="449">
        <v>4000</v>
      </c>
      <c r="N1879" s="450"/>
      <c r="O1879" s="105">
        <f t="shared" si="11"/>
        <v>840</v>
      </c>
      <c r="P1879" s="64"/>
    </row>
    <row r="1880" spans="2:16">
      <c r="B1880" s="63"/>
      <c r="C1880" s="32" t="s">
        <v>190</v>
      </c>
      <c r="D1880" s="122"/>
      <c r="E1880" s="122"/>
      <c r="F1880" s="122"/>
      <c r="G1880" s="122"/>
      <c r="H1880" s="122"/>
      <c r="I1880" s="122"/>
      <c r="J1880" s="123"/>
      <c r="K1880" s="241" t="s">
        <v>177</v>
      </c>
      <c r="L1880" s="242">
        <v>0.21000000000000005</v>
      </c>
      <c r="M1880" s="449">
        <v>4000</v>
      </c>
      <c r="N1880" s="450"/>
      <c r="O1880" s="105">
        <f t="shared" si="11"/>
        <v>840</v>
      </c>
      <c r="P1880" s="64"/>
    </row>
    <row r="1881" spans="2:16">
      <c r="B1881" s="63"/>
      <c r="C1881" s="32"/>
      <c r="D1881" s="122"/>
      <c r="E1881" s="122"/>
      <c r="F1881" s="122"/>
      <c r="G1881" s="122"/>
      <c r="H1881" s="122"/>
      <c r="I1881" s="122"/>
      <c r="J1881" s="123"/>
      <c r="K1881" s="241"/>
      <c r="L1881" s="242"/>
      <c r="M1881" s="449"/>
      <c r="N1881" s="450"/>
      <c r="O1881" s="105"/>
      <c r="P1881" s="64"/>
    </row>
    <row r="1882" spans="2:16">
      <c r="B1882" s="63"/>
      <c r="C1882" s="32"/>
      <c r="D1882" s="122"/>
      <c r="E1882" s="122"/>
      <c r="F1882" s="122"/>
      <c r="G1882" s="122"/>
      <c r="H1882" s="122"/>
      <c r="I1882" s="122"/>
      <c r="J1882" s="123"/>
      <c r="K1882" s="241"/>
      <c r="L1882" s="242"/>
      <c r="M1882" s="449"/>
      <c r="N1882" s="450"/>
      <c r="O1882" s="105"/>
      <c r="P1882" s="64"/>
    </row>
    <row r="1883" spans="2:16" ht="14.4" thickBot="1">
      <c r="B1883" s="63"/>
      <c r="C1883" s="369"/>
      <c r="D1883" s="370"/>
      <c r="E1883" s="370"/>
      <c r="F1883" s="370"/>
      <c r="G1883" s="370"/>
      <c r="H1883" s="370"/>
      <c r="I1883" s="370"/>
      <c r="J1883" s="408"/>
      <c r="K1883" s="107"/>
      <c r="L1883" s="108"/>
      <c r="M1883" s="451"/>
      <c r="N1883" s="452"/>
      <c r="O1883" s="105"/>
      <c r="P1883" s="64"/>
    </row>
    <row r="1884" spans="2:16" ht="14.4" thickBot="1">
      <c r="B1884" s="63"/>
      <c r="C1884" s="338" t="s">
        <v>37</v>
      </c>
      <c r="D1884" s="339"/>
      <c r="E1884" s="339"/>
      <c r="F1884" s="339"/>
      <c r="G1884" s="339"/>
      <c r="H1884" s="339"/>
      <c r="I1884" s="339"/>
      <c r="J1884" s="339"/>
      <c r="K1884" s="339"/>
      <c r="L1884" s="339"/>
      <c r="M1884" s="339"/>
      <c r="N1884" s="340"/>
      <c r="O1884" s="109">
        <f>SUM(O1875:O1883)</f>
        <v>6663.7</v>
      </c>
      <c r="P1884" s="64"/>
    </row>
    <row r="1885" spans="2:16">
      <c r="B1885" s="63"/>
      <c r="C1885" s="352" t="s">
        <v>40</v>
      </c>
      <c r="D1885" s="353"/>
      <c r="E1885" s="353"/>
      <c r="F1885" s="353"/>
      <c r="G1885" s="353"/>
      <c r="H1885" s="353"/>
      <c r="I1885" s="353"/>
      <c r="J1885" s="353"/>
      <c r="K1885" s="353"/>
      <c r="L1885" s="353"/>
      <c r="M1885" s="353"/>
      <c r="N1885" s="353"/>
      <c r="O1885" s="354"/>
      <c r="P1885" s="64"/>
    </row>
    <row r="1886" spans="2:16">
      <c r="B1886" s="63"/>
      <c r="C1886" s="355"/>
      <c r="D1886" s="356"/>
      <c r="E1886" s="356"/>
      <c r="F1886" s="356"/>
      <c r="G1886" s="356"/>
      <c r="H1886" s="356"/>
      <c r="I1886" s="356"/>
      <c r="J1886" s="356"/>
      <c r="K1886" s="356"/>
      <c r="L1886" s="356"/>
      <c r="M1886" s="356"/>
      <c r="N1886" s="356"/>
      <c r="O1886" s="357"/>
      <c r="P1886" s="64"/>
    </row>
    <row r="1887" spans="2:16" ht="14.4" thickBot="1">
      <c r="B1887" s="63"/>
      <c r="C1887" s="358"/>
      <c r="D1887" s="359"/>
      <c r="E1887" s="359"/>
      <c r="F1887" s="359"/>
      <c r="G1887" s="359"/>
      <c r="H1887" s="359"/>
      <c r="I1887" s="359"/>
      <c r="J1887" s="359"/>
      <c r="K1887" s="359"/>
      <c r="L1887" s="359"/>
      <c r="M1887" s="359"/>
      <c r="N1887" s="359"/>
      <c r="O1887" s="360"/>
      <c r="P1887" s="64"/>
    </row>
    <row r="1888" spans="2:16">
      <c r="B1888" s="63"/>
      <c r="C1888" s="373" t="s">
        <v>41</v>
      </c>
      <c r="D1888" s="374"/>
      <c r="E1888" s="374"/>
      <c r="F1888" s="374"/>
      <c r="G1888" s="374"/>
      <c r="H1888" s="374"/>
      <c r="I1888" s="374"/>
      <c r="J1888" s="91" t="s">
        <v>42</v>
      </c>
      <c r="K1888" s="203" t="s">
        <v>43</v>
      </c>
      <c r="L1888" s="94" t="s">
        <v>44</v>
      </c>
      <c r="M1888" s="382" t="s">
        <v>45</v>
      </c>
      <c r="N1888" s="381"/>
      <c r="O1888" s="92" t="s">
        <v>36</v>
      </c>
      <c r="P1888" s="64"/>
    </row>
    <row r="1889" spans="2:16">
      <c r="B1889" s="63"/>
      <c r="C1889" s="377"/>
      <c r="D1889" s="378"/>
      <c r="E1889" s="378"/>
      <c r="F1889" s="378"/>
      <c r="G1889" s="378"/>
      <c r="H1889" s="378"/>
      <c r="I1889" s="378"/>
      <c r="J1889" s="41"/>
      <c r="K1889" s="42"/>
      <c r="L1889" s="41"/>
      <c r="M1889" s="346"/>
      <c r="N1889" s="347"/>
      <c r="O1889" s="105"/>
      <c r="P1889" s="64"/>
    </row>
    <row r="1890" spans="2:16" ht="14.4" thickBot="1">
      <c r="B1890" s="63"/>
      <c r="C1890" s="369"/>
      <c r="D1890" s="370"/>
      <c r="E1890" s="370"/>
      <c r="F1890" s="370"/>
      <c r="G1890" s="370"/>
      <c r="H1890" s="370"/>
      <c r="I1890" s="370"/>
      <c r="J1890" s="34"/>
      <c r="K1890" s="14"/>
      <c r="L1890" s="34"/>
      <c r="M1890" s="371"/>
      <c r="N1890" s="372"/>
      <c r="O1890" s="119"/>
      <c r="P1890" s="64"/>
    </row>
    <row r="1891" spans="2:16" ht="14.4" thickBot="1">
      <c r="B1891" s="63"/>
      <c r="C1891" s="338" t="s">
        <v>37</v>
      </c>
      <c r="D1891" s="339"/>
      <c r="E1891" s="339"/>
      <c r="F1891" s="339"/>
      <c r="G1891" s="339"/>
      <c r="H1891" s="339"/>
      <c r="I1891" s="339"/>
      <c r="J1891" s="339"/>
      <c r="K1891" s="339"/>
      <c r="L1891" s="339"/>
      <c r="M1891" s="339"/>
      <c r="N1891" s="340"/>
      <c r="O1891" s="106">
        <f>SUM(O1889:O1890)</f>
        <v>0</v>
      </c>
      <c r="P1891" s="64"/>
    </row>
    <row r="1892" spans="2:16">
      <c r="B1892" s="63"/>
      <c r="C1892" s="352" t="s">
        <v>46</v>
      </c>
      <c r="D1892" s="353"/>
      <c r="E1892" s="353"/>
      <c r="F1892" s="353"/>
      <c r="G1892" s="353"/>
      <c r="H1892" s="353"/>
      <c r="I1892" s="353"/>
      <c r="J1892" s="353"/>
      <c r="K1892" s="353"/>
      <c r="L1892" s="353"/>
      <c r="M1892" s="353"/>
      <c r="N1892" s="353"/>
      <c r="O1892" s="354"/>
      <c r="P1892" s="64"/>
    </row>
    <row r="1893" spans="2:16">
      <c r="B1893" s="63"/>
      <c r="C1893" s="355"/>
      <c r="D1893" s="356"/>
      <c r="E1893" s="356"/>
      <c r="F1893" s="356"/>
      <c r="G1893" s="356"/>
      <c r="H1893" s="356"/>
      <c r="I1893" s="356"/>
      <c r="J1893" s="356"/>
      <c r="K1893" s="356"/>
      <c r="L1893" s="356"/>
      <c r="M1893" s="356"/>
      <c r="N1893" s="356"/>
      <c r="O1893" s="357"/>
      <c r="P1893" s="64"/>
    </row>
    <row r="1894" spans="2:16" ht="14.4" thickBot="1">
      <c r="B1894" s="63"/>
      <c r="C1894" s="358"/>
      <c r="D1894" s="359"/>
      <c r="E1894" s="359"/>
      <c r="F1894" s="359"/>
      <c r="G1894" s="359"/>
      <c r="H1894" s="359"/>
      <c r="I1894" s="359"/>
      <c r="J1894" s="359"/>
      <c r="K1894" s="359"/>
      <c r="L1894" s="359"/>
      <c r="M1894" s="359"/>
      <c r="N1894" s="359"/>
      <c r="O1894" s="360"/>
      <c r="P1894" s="64"/>
    </row>
    <row r="1895" spans="2:16" ht="28.8" customHeight="1">
      <c r="B1895" s="63"/>
      <c r="C1895" s="361" t="s">
        <v>47</v>
      </c>
      <c r="D1895" s="362"/>
      <c r="E1895" s="362"/>
      <c r="F1895" s="362"/>
      <c r="G1895" s="362"/>
      <c r="H1895" s="362"/>
      <c r="I1895" s="362"/>
      <c r="J1895" s="111" t="s">
        <v>48</v>
      </c>
      <c r="K1895" s="112" t="s">
        <v>49</v>
      </c>
      <c r="L1895" s="113" t="s">
        <v>50</v>
      </c>
      <c r="M1895" s="363" t="s">
        <v>35</v>
      </c>
      <c r="N1895" s="364"/>
      <c r="O1895" s="114" t="s">
        <v>36</v>
      </c>
      <c r="P1895" s="64"/>
    </row>
    <row r="1896" spans="2:16">
      <c r="B1896" s="63"/>
      <c r="C1896" s="40" t="s">
        <v>69</v>
      </c>
      <c r="D1896" s="39"/>
      <c r="E1896" s="39"/>
      <c r="F1896" s="39"/>
      <c r="G1896" s="39"/>
      <c r="H1896" s="39"/>
      <c r="I1896" s="39"/>
      <c r="J1896" s="110">
        <v>209100</v>
      </c>
      <c r="K1896" s="115">
        <v>1.8</v>
      </c>
      <c r="L1896" s="116">
        <f>ROUND(K1896*J1896,2)</f>
        <v>376380</v>
      </c>
      <c r="M1896" s="365">
        <v>500</v>
      </c>
      <c r="N1896" s="366"/>
      <c r="O1896" s="117">
        <f>+ROUND(L1896/M1896,0)</f>
        <v>753</v>
      </c>
      <c r="P1896" s="64"/>
    </row>
    <row r="1897" spans="2:16">
      <c r="B1897" s="63"/>
      <c r="C1897" s="40"/>
      <c r="D1897" s="39"/>
      <c r="E1897" s="39"/>
      <c r="F1897" s="39"/>
      <c r="G1897" s="39"/>
      <c r="H1897" s="39"/>
      <c r="I1897" s="39"/>
      <c r="J1897" s="110"/>
      <c r="K1897" s="115"/>
      <c r="L1897" s="116"/>
      <c r="M1897" s="365"/>
      <c r="N1897" s="366"/>
      <c r="O1897" s="117"/>
      <c r="P1897" s="64"/>
    </row>
    <row r="1898" spans="2:16">
      <c r="B1898" s="63"/>
      <c r="C1898" s="40"/>
      <c r="D1898" s="39"/>
      <c r="E1898" s="39"/>
      <c r="F1898" s="39"/>
      <c r="G1898" s="39"/>
      <c r="H1898" s="39"/>
      <c r="I1898" s="39"/>
      <c r="J1898" s="38"/>
      <c r="K1898" s="37"/>
      <c r="L1898" s="36"/>
      <c r="M1898" s="367"/>
      <c r="N1898" s="368"/>
      <c r="O1898" s="35"/>
      <c r="P1898" s="64"/>
    </row>
    <row r="1899" spans="2:16" ht="14.4" thickBot="1">
      <c r="B1899" s="63"/>
      <c r="C1899" s="369"/>
      <c r="D1899" s="370"/>
      <c r="E1899" s="370"/>
      <c r="F1899" s="370"/>
      <c r="G1899" s="370"/>
      <c r="H1899" s="370"/>
      <c r="I1899" s="370"/>
      <c r="J1899" s="34"/>
      <c r="K1899" s="14"/>
      <c r="L1899" s="34"/>
      <c r="M1899" s="371"/>
      <c r="N1899" s="372"/>
      <c r="O1899" s="33"/>
      <c r="P1899" s="64"/>
    </row>
    <row r="1900" spans="2:16" ht="14.4" thickBot="1">
      <c r="B1900" s="63"/>
      <c r="C1900" s="338" t="s">
        <v>37</v>
      </c>
      <c r="D1900" s="339"/>
      <c r="E1900" s="339"/>
      <c r="F1900" s="339"/>
      <c r="G1900" s="339"/>
      <c r="H1900" s="339"/>
      <c r="I1900" s="339"/>
      <c r="J1900" s="339"/>
      <c r="K1900" s="339"/>
      <c r="L1900" s="339"/>
      <c r="M1900" s="339"/>
      <c r="N1900" s="340"/>
      <c r="O1900" s="109">
        <f>SUM(O1896:O1899)</f>
        <v>753</v>
      </c>
      <c r="P1900" s="64"/>
    </row>
    <row r="1901" spans="2:16" ht="14.4" thickBot="1">
      <c r="B1901" s="63"/>
      <c r="C1901" s="18"/>
      <c r="O1901" s="17"/>
      <c r="P1901" s="64"/>
    </row>
    <row r="1902" spans="2:16" ht="14.4" thickBot="1">
      <c r="B1902" s="63"/>
      <c r="C1902" s="341" t="s">
        <v>51</v>
      </c>
      <c r="D1902" s="342"/>
      <c r="E1902" s="342"/>
      <c r="F1902" s="342"/>
      <c r="G1902" s="342"/>
      <c r="H1902" s="342"/>
      <c r="I1902" s="342"/>
      <c r="J1902" s="342"/>
      <c r="K1902" s="342"/>
      <c r="L1902" s="342"/>
      <c r="M1902" s="342"/>
      <c r="N1902" s="343"/>
      <c r="O1902" s="118">
        <f>ROUND(O1900+O1891+O1884+O1870,2)</f>
        <v>7491.7</v>
      </c>
      <c r="P1902" s="64"/>
    </row>
    <row r="1903" spans="2:16">
      <c r="B1903" s="63"/>
      <c r="C1903" s="352" t="s">
        <v>52</v>
      </c>
      <c r="D1903" s="353"/>
      <c r="E1903" s="353"/>
      <c r="F1903" s="353"/>
      <c r="G1903" s="353"/>
      <c r="H1903" s="353"/>
      <c r="I1903" s="353"/>
      <c r="J1903" s="353"/>
      <c r="K1903" s="353"/>
      <c r="L1903" s="353"/>
      <c r="M1903" s="353"/>
      <c r="N1903" s="353"/>
      <c r="O1903" s="354"/>
      <c r="P1903" s="64"/>
    </row>
    <row r="1904" spans="2:16">
      <c r="B1904" s="63"/>
      <c r="C1904" s="355"/>
      <c r="D1904" s="356"/>
      <c r="E1904" s="356"/>
      <c r="F1904" s="356"/>
      <c r="G1904" s="356"/>
      <c r="H1904" s="356"/>
      <c r="I1904" s="356"/>
      <c r="J1904" s="356"/>
      <c r="K1904" s="356"/>
      <c r="L1904" s="356"/>
      <c r="M1904" s="356"/>
      <c r="N1904" s="356"/>
      <c r="O1904" s="357"/>
      <c r="P1904" s="64"/>
    </row>
    <row r="1905" spans="2:16" ht="14.4" thickBot="1">
      <c r="B1905" s="63"/>
      <c r="C1905" s="358"/>
      <c r="D1905" s="359"/>
      <c r="E1905" s="359"/>
      <c r="F1905" s="359"/>
      <c r="G1905" s="359"/>
      <c r="H1905" s="359"/>
      <c r="I1905" s="359"/>
      <c r="J1905" s="359"/>
      <c r="K1905" s="359"/>
      <c r="L1905" s="359"/>
      <c r="M1905" s="359"/>
      <c r="N1905" s="359"/>
      <c r="O1905" s="360"/>
      <c r="P1905" s="64"/>
    </row>
    <row r="1906" spans="2:16">
      <c r="B1906" s="63"/>
      <c r="C1906" s="373" t="s">
        <v>53</v>
      </c>
      <c r="D1906" s="374"/>
      <c r="E1906" s="374"/>
      <c r="F1906" s="374"/>
      <c r="G1906" s="374"/>
      <c r="H1906" s="374"/>
      <c r="I1906" s="374"/>
      <c r="J1906" s="203"/>
      <c r="K1906" s="204"/>
      <c r="L1906" s="95" t="s">
        <v>54</v>
      </c>
      <c r="M1906" s="375" t="s">
        <v>55</v>
      </c>
      <c r="N1906" s="376"/>
      <c r="O1906" s="97"/>
      <c r="P1906" s="64"/>
    </row>
    <row r="1907" spans="2:16">
      <c r="B1907" s="63"/>
      <c r="C1907" s="377" t="s">
        <v>12</v>
      </c>
      <c r="D1907" s="378"/>
      <c r="E1907" s="378"/>
      <c r="F1907" s="378"/>
      <c r="G1907" s="378"/>
      <c r="H1907" s="378"/>
      <c r="I1907" s="378"/>
      <c r="J1907" s="31"/>
      <c r="K1907" s="30"/>
      <c r="L1907" s="27">
        <v>0.28999999999999998</v>
      </c>
      <c r="M1907" s="348">
        <f>+ROUND(O1902*L1907,0)</f>
        <v>2173</v>
      </c>
      <c r="N1907" s="349"/>
      <c r="O1907" s="26"/>
      <c r="P1907" s="64"/>
    </row>
    <row r="1908" spans="2:16">
      <c r="B1908" s="63"/>
      <c r="C1908" s="32" t="s">
        <v>56</v>
      </c>
      <c r="D1908" s="19"/>
      <c r="E1908" s="19"/>
      <c r="F1908" s="19"/>
      <c r="G1908" s="19"/>
      <c r="H1908" s="19"/>
      <c r="I1908" s="19"/>
      <c r="J1908" s="31"/>
      <c r="K1908" s="30"/>
      <c r="L1908" s="27">
        <v>0.01</v>
      </c>
      <c r="M1908" s="348">
        <f>+ROUND(O1902*L1908,0)</f>
        <v>75</v>
      </c>
      <c r="N1908" s="349"/>
      <c r="O1908" s="26"/>
      <c r="P1908" s="64"/>
    </row>
    <row r="1909" spans="2:16" ht="14.4" thickBot="1">
      <c r="B1909" s="63"/>
      <c r="C1909" s="207" t="s">
        <v>57</v>
      </c>
      <c r="D1909" s="208"/>
      <c r="E1909" s="208"/>
      <c r="F1909" s="208"/>
      <c r="G1909" s="208"/>
      <c r="H1909" s="208"/>
      <c r="I1909" s="208"/>
      <c r="J1909" s="29"/>
      <c r="K1909" s="28"/>
      <c r="L1909" s="27">
        <v>0.05</v>
      </c>
      <c r="M1909" s="379">
        <f>+ROUND(O1902*L1909,0)</f>
        <v>375</v>
      </c>
      <c r="N1909" s="380"/>
      <c r="O1909" s="26"/>
      <c r="P1909" s="64"/>
    </row>
    <row r="1910" spans="2:16" ht="14.4" thickBot="1">
      <c r="B1910" s="63"/>
      <c r="C1910" s="338" t="s">
        <v>37</v>
      </c>
      <c r="D1910" s="339"/>
      <c r="E1910" s="339"/>
      <c r="F1910" s="339"/>
      <c r="G1910" s="339"/>
      <c r="H1910" s="339"/>
      <c r="I1910" s="339"/>
      <c r="J1910" s="339"/>
      <c r="K1910" s="339"/>
      <c r="L1910" s="339"/>
      <c r="M1910" s="339"/>
      <c r="N1910" s="340"/>
      <c r="O1910" s="106">
        <f>SUM(M1907:N1909)</f>
        <v>2623</v>
      </c>
      <c r="P1910" s="64"/>
    </row>
    <row r="1911" spans="2:16" ht="14.4" thickBot="1">
      <c r="B1911" s="63"/>
      <c r="C1911" s="18"/>
      <c r="O1911" s="17"/>
      <c r="P1911" s="64"/>
    </row>
    <row r="1912" spans="2:16" ht="14.4" thickBot="1">
      <c r="B1912" s="63"/>
      <c r="C1912" s="341" t="s">
        <v>58</v>
      </c>
      <c r="D1912" s="342"/>
      <c r="E1912" s="342"/>
      <c r="F1912" s="342"/>
      <c r="G1912" s="342"/>
      <c r="H1912" s="342"/>
      <c r="I1912" s="342"/>
      <c r="J1912" s="342"/>
      <c r="K1912" s="342"/>
      <c r="L1912" s="342"/>
      <c r="M1912" s="342"/>
      <c r="N1912" s="343"/>
      <c r="O1912" s="118">
        <f>+O1910+O1902</f>
        <v>10114.700000000001</v>
      </c>
      <c r="P1912" s="64"/>
    </row>
    <row r="1913" spans="2:16">
      <c r="B1913" s="63"/>
      <c r="C1913" s="25"/>
      <c r="D1913" s="24"/>
      <c r="E1913" s="24"/>
      <c r="F1913" s="24"/>
      <c r="G1913" s="24"/>
      <c r="H1913" s="24"/>
      <c r="I1913" s="24"/>
      <c r="J1913" s="24"/>
      <c r="K1913" s="24"/>
      <c r="L1913" s="24"/>
      <c r="M1913" s="24"/>
      <c r="N1913" s="24"/>
      <c r="O1913" s="23"/>
      <c r="P1913" s="64"/>
    </row>
    <row r="1914" spans="2:16">
      <c r="B1914" s="63"/>
      <c r="C1914" s="18"/>
      <c r="O1914" s="17"/>
      <c r="P1914" s="64"/>
    </row>
    <row r="1915" spans="2:16">
      <c r="B1915" s="63"/>
      <c r="C1915" s="18"/>
      <c r="O1915" s="17"/>
      <c r="P1915" s="64"/>
    </row>
    <row r="1916" spans="2:16" ht="18">
      <c r="B1916" s="63"/>
      <c r="C1916" s="18"/>
      <c r="H1916" s="98" t="s">
        <v>60</v>
      </c>
      <c r="O1916" s="17"/>
      <c r="P1916" s="64"/>
    </row>
    <row r="1917" spans="2:16" ht="18">
      <c r="B1917" s="63"/>
      <c r="C1917" s="22"/>
      <c r="D1917" s="67"/>
      <c r="E1917" s="67"/>
      <c r="F1917" s="67"/>
      <c r="G1917" s="67"/>
      <c r="H1917" s="98"/>
      <c r="I1917" s="67"/>
      <c r="J1917" s="67"/>
      <c r="K1917" s="67"/>
      <c r="L1917" s="67"/>
      <c r="M1917" s="67"/>
      <c r="N1917" s="67"/>
      <c r="O1917" s="21"/>
      <c r="P1917" s="64"/>
    </row>
    <row r="1918" spans="2:16" ht="18">
      <c r="B1918" s="63"/>
      <c r="C1918" s="22"/>
      <c r="D1918" s="67"/>
      <c r="E1918" s="67"/>
      <c r="F1918" s="67"/>
      <c r="G1918" s="67"/>
      <c r="H1918" s="98"/>
      <c r="K1918" s="67"/>
      <c r="L1918" s="67"/>
      <c r="M1918" s="67"/>
      <c r="N1918" s="67"/>
      <c r="O1918" s="21"/>
      <c r="P1918" s="64"/>
    </row>
    <row r="1919" spans="2:16" ht="18">
      <c r="B1919" s="63"/>
      <c r="C1919" s="20"/>
      <c r="D1919" s="68"/>
      <c r="E1919" s="68"/>
      <c r="F1919" s="68"/>
      <c r="G1919" s="68"/>
      <c r="H1919" s="98" t="s">
        <v>61</v>
      </c>
      <c r="I1919" s="68"/>
      <c r="J1919" s="68"/>
      <c r="K1919" s="68"/>
      <c r="L1919" s="68"/>
      <c r="M1919" s="68"/>
      <c r="N1919" s="68"/>
      <c r="O1919" s="16"/>
      <c r="P1919" s="64"/>
    </row>
    <row r="1920" spans="2:16" ht="18">
      <c r="B1920" s="63"/>
      <c r="C1920" s="18"/>
      <c r="H1920" s="99" t="s">
        <v>72</v>
      </c>
      <c r="O1920" s="17"/>
      <c r="P1920" s="64"/>
    </row>
    <row r="1921" spans="2:16" ht="18">
      <c r="B1921" s="63"/>
      <c r="C1921" s="15"/>
      <c r="D1921" s="69"/>
      <c r="E1921" s="69"/>
      <c r="H1921" s="98" t="s">
        <v>62</v>
      </c>
      <c r="K1921" s="100"/>
      <c r="L1921" s="100"/>
      <c r="M1921" s="100"/>
      <c r="N1921" s="100"/>
      <c r="O1921" s="101"/>
      <c r="P1921" s="64"/>
    </row>
    <row r="1922" spans="2:16" ht="16.2" thickBot="1">
      <c r="B1922" s="63"/>
      <c r="C1922" s="344"/>
      <c r="D1922" s="345"/>
      <c r="E1922" s="345"/>
      <c r="F1922" s="14"/>
      <c r="G1922" s="14"/>
      <c r="H1922" s="14"/>
      <c r="I1922" s="14"/>
      <c r="J1922" s="14"/>
      <c r="K1922" s="102"/>
      <c r="L1922" s="102"/>
      <c r="M1922" s="102"/>
      <c r="N1922" s="102"/>
      <c r="O1922" s="103"/>
      <c r="P1922" s="64"/>
    </row>
    <row r="1923" spans="2:16" ht="14.4" thickBot="1">
      <c r="B1923" s="70"/>
      <c r="C1923" s="71"/>
      <c r="D1923" s="71"/>
      <c r="E1923" s="71"/>
      <c r="F1923" s="71"/>
      <c r="G1923" s="71"/>
      <c r="H1923" s="71"/>
      <c r="I1923" s="71"/>
      <c r="J1923" s="71"/>
      <c r="K1923" s="71"/>
      <c r="L1923" s="71"/>
      <c r="M1923" s="71"/>
      <c r="N1923" s="71"/>
      <c r="O1923" s="71"/>
      <c r="P1923" s="72"/>
    </row>
    <row r="1924" spans="2:16" ht="14.4" thickTop="1"/>
    <row r="1925" spans="2:16" ht="14.4" thickBot="1"/>
    <row r="1926" spans="2:16" ht="14.4" thickTop="1">
      <c r="B1926" s="412"/>
      <c r="C1926" s="413"/>
      <c r="D1926" s="413"/>
      <c r="E1926" s="413"/>
      <c r="F1926" s="413"/>
      <c r="G1926" s="413"/>
      <c r="H1926" s="413"/>
      <c r="I1926" s="413"/>
      <c r="J1926" s="413"/>
      <c r="K1926" s="413"/>
      <c r="L1926" s="413"/>
      <c r="M1926" s="413"/>
      <c r="N1926" s="413"/>
      <c r="O1926" s="413"/>
      <c r="P1926" s="414"/>
    </row>
    <row r="1927" spans="2:16">
      <c r="B1927" s="86"/>
      <c r="C1927" s="415"/>
      <c r="D1927" s="415"/>
      <c r="E1927" s="415"/>
      <c r="F1927" s="415"/>
      <c r="G1927" s="180"/>
      <c r="P1927" s="64"/>
    </row>
    <row r="1928" spans="2:16">
      <c r="B1928" s="86"/>
      <c r="C1928" s="192"/>
      <c r="D1928" s="190"/>
      <c r="E1928" s="192"/>
      <c r="F1928" s="190"/>
      <c r="G1928" s="180"/>
      <c r="P1928" s="64"/>
    </row>
    <row r="1929" spans="2:16">
      <c r="B1929" s="86"/>
      <c r="C1929" s="189"/>
      <c r="D1929" s="193"/>
      <c r="E1929" s="189"/>
      <c r="F1929" s="193"/>
      <c r="G1929" s="180"/>
      <c r="P1929" s="64"/>
    </row>
    <row r="1930" spans="2:16" ht="14.4" thickBot="1">
      <c r="B1930" s="63"/>
      <c r="P1930" s="64"/>
    </row>
    <row r="1931" spans="2:16">
      <c r="B1931" s="63"/>
      <c r="C1931" s="416"/>
      <c r="D1931" s="417"/>
      <c r="E1931" s="422"/>
      <c r="F1931" s="422"/>
      <c r="G1931" s="422"/>
      <c r="H1931" s="422"/>
      <c r="I1931" s="422"/>
      <c r="J1931" s="422"/>
      <c r="K1931" s="423"/>
      <c r="L1931" s="424"/>
      <c r="M1931" s="425"/>
      <c r="N1931" s="425"/>
      <c r="O1931" s="426"/>
      <c r="P1931" s="64"/>
    </row>
    <row r="1932" spans="2:16">
      <c r="B1932" s="63"/>
      <c r="C1932" s="418"/>
      <c r="D1932" s="419"/>
      <c r="E1932" s="430" t="s">
        <v>59</v>
      </c>
      <c r="F1932" s="430"/>
      <c r="G1932" s="430"/>
      <c r="H1932" s="430"/>
      <c r="I1932" s="430"/>
      <c r="J1932" s="430"/>
      <c r="K1932" s="431"/>
      <c r="L1932" s="427"/>
      <c r="M1932" s="428"/>
      <c r="N1932" s="428"/>
      <c r="O1932" s="429"/>
      <c r="P1932" s="64"/>
    </row>
    <row r="1933" spans="2:16">
      <c r="B1933" s="63"/>
      <c r="C1933" s="418"/>
      <c r="D1933" s="419"/>
      <c r="E1933" s="432"/>
      <c r="F1933" s="432"/>
      <c r="G1933" s="432"/>
      <c r="H1933" s="432"/>
      <c r="I1933" s="432"/>
      <c r="J1933" s="432"/>
      <c r="K1933" s="433"/>
      <c r="L1933" s="434" t="s">
        <v>19</v>
      </c>
      <c r="M1933" s="436"/>
      <c r="N1933" s="437"/>
      <c r="O1933" s="438"/>
      <c r="P1933" s="64"/>
    </row>
    <row r="1934" spans="2:16">
      <c r="B1934" s="63"/>
      <c r="C1934" s="418"/>
      <c r="D1934" s="419"/>
      <c r="E1934" s="430"/>
      <c r="F1934" s="430"/>
      <c r="G1934" s="430"/>
      <c r="H1934" s="430"/>
      <c r="I1934" s="430"/>
      <c r="J1934" s="430"/>
      <c r="K1934" s="431"/>
      <c r="L1934" s="435"/>
      <c r="M1934" s="439"/>
      <c r="N1934" s="440"/>
      <c r="O1934" s="441"/>
      <c r="P1934" s="64"/>
    </row>
    <row r="1935" spans="2:16">
      <c r="B1935" s="63"/>
      <c r="C1935" s="418"/>
      <c r="D1935" s="419"/>
      <c r="E1935" s="442"/>
      <c r="F1935" s="442"/>
      <c r="G1935" s="442"/>
      <c r="H1935" s="442"/>
      <c r="I1935" s="442"/>
      <c r="J1935" s="442"/>
      <c r="K1935" s="443"/>
      <c r="L1935" s="434" t="s">
        <v>20</v>
      </c>
      <c r="M1935" s="434">
        <v>25</v>
      </c>
      <c r="N1935" s="434" t="s">
        <v>21</v>
      </c>
      <c r="O1935" s="445">
        <v>38</v>
      </c>
      <c r="P1935" s="64"/>
    </row>
    <row r="1936" spans="2:16">
      <c r="B1936" s="63"/>
      <c r="C1936" s="418"/>
      <c r="D1936" s="419"/>
      <c r="E1936" s="442"/>
      <c r="F1936" s="442"/>
      <c r="G1936" s="442"/>
      <c r="H1936" s="442"/>
      <c r="I1936" s="442"/>
      <c r="J1936" s="442"/>
      <c r="K1936" s="443"/>
      <c r="L1936" s="444"/>
      <c r="M1936" s="444"/>
      <c r="N1936" s="444"/>
      <c r="O1936" s="446"/>
      <c r="P1936" s="64"/>
    </row>
    <row r="1937" spans="2:16">
      <c r="B1937" s="63"/>
      <c r="C1937" s="420"/>
      <c r="D1937" s="421"/>
      <c r="E1937" s="447" t="s">
        <v>22</v>
      </c>
      <c r="F1937" s="447"/>
      <c r="G1937" s="447"/>
      <c r="H1937" s="447"/>
      <c r="I1937" s="447"/>
      <c r="J1937" s="447"/>
      <c r="K1937" s="448"/>
      <c r="L1937" s="444"/>
      <c r="M1937" s="444"/>
      <c r="N1937" s="444"/>
      <c r="O1937" s="446"/>
      <c r="P1937" s="64"/>
    </row>
    <row r="1938" spans="2:16" ht="14.4" thickBot="1">
      <c r="B1938" s="63"/>
      <c r="C1938" s="60"/>
      <c r="D1938" s="59"/>
      <c r="E1938" s="59"/>
      <c r="F1938" s="59"/>
      <c r="G1938" s="59"/>
      <c r="H1938" s="59"/>
      <c r="I1938" s="59"/>
      <c r="J1938" s="59"/>
      <c r="K1938" s="59"/>
      <c r="L1938" s="59"/>
      <c r="M1938" s="58"/>
      <c r="N1938" s="58"/>
      <c r="O1938" s="57"/>
      <c r="P1938" s="64"/>
    </row>
    <row r="1939" spans="2:16">
      <c r="B1939" s="63"/>
      <c r="C1939" s="56"/>
      <c r="D1939" s="55"/>
      <c r="E1939" s="55"/>
      <c r="F1939" s="55"/>
      <c r="G1939" s="55"/>
      <c r="H1939" s="55"/>
      <c r="I1939" s="55"/>
      <c r="J1939" s="55"/>
      <c r="K1939" s="55"/>
      <c r="L1939" s="54" t="s">
        <v>23</v>
      </c>
      <c r="M1939" s="53" t="s">
        <v>24</v>
      </c>
      <c r="N1939" s="53" t="s">
        <v>25</v>
      </c>
      <c r="O1939" s="52" t="s">
        <v>26</v>
      </c>
      <c r="P1939" s="64"/>
    </row>
    <row r="1940" spans="2:16">
      <c r="B1940" s="63"/>
      <c r="C1940" s="20"/>
      <c r="D1940" s="214"/>
      <c r="E1940" s="214"/>
      <c r="F1940" s="214"/>
      <c r="G1940" s="214"/>
      <c r="H1940" s="214"/>
      <c r="I1940" s="214"/>
      <c r="J1940" s="214"/>
      <c r="K1940" s="214"/>
      <c r="L1940" s="66"/>
      <c r="M1940" s="51">
        <v>29</v>
      </c>
      <c r="N1940" s="51">
        <v>7</v>
      </c>
      <c r="O1940" s="50">
        <v>2026</v>
      </c>
      <c r="P1940" s="64"/>
    </row>
    <row r="1941" spans="2:16">
      <c r="B1941" s="63"/>
      <c r="C1941" s="49"/>
      <c r="D1941" s="48"/>
      <c r="E1941" s="48"/>
      <c r="F1941" s="48"/>
      <c r="G1941" s="48"/>
      <c r="H1941" s="48"/>
      <c r="I1941" s="48"/>
      <c r="J1941" s="48"/>
      <c r="K1941" s="48"/>
      <c r="L1941" s="48"/>
      <c r="M1941" s="48"/>
      <c r="N1941" s="48"/>
      <c r="O1941" s="47"/>
      <c r="P1941" s="64"/>
    </row>
    <row r="1942" spans="2:16" ht="14.4" thickBot="1">
      <c r="B1942" s="63"/>
      <c r="C1942" s="207"/>
      <c r="D1942" s="208"/>
      <c r="E1942" s="208"/>
      <c r="F1942" s="208"/>
      <c r="G1942" s="208"/>
      <c r="H1942" s="208"/>
      <c r="I1942" s="208"/>
      <c r="J1942" s="208"/>
      <c r="K1942" s="208"/>
      <c r="L1942" s="208"/>
      <c r="M1942" s="208"/>
      <c r="N1942" s="208"/>
      <c r="O1942" s="46"/>
      <c r="P1942" s="64"/>
    </row>
    <row r="1943" spans="2:16" ht="14.4" thickBot="1">
      <c r="B1943" s="63"/>
      <c r="C1943" s="25"/>
      <c r="D1943" s="24"/>
      <c r="E1943" s="24"/>
      <c r="F1943" s="24"/>
      <c r="G1943" s="24"/>
      <c r="H1943" s="24"/>
      <c r="K1943" s="24"/>
      <c r="L1943" s="24"/>
      <c r="M1943" s="24"/>
      <c r="N1943" s="24"/>
      <c r="O1943" s="23"/>
      <c r="P1943" s="64"/>
    </row>
    <row r="1944" spans="2:16">
      <c r="B1944" s="63"/>
      <c r="C1944" s="387" t="s">
        <v>27</v>
      </c>
      <c r="D1944" s="388"/>
      <c r="E1944" s="388"/>
      <c r="F1944" s="388"/>
      <c r="G1944" s="388"/>
      <c r="H1944" s="388"/>
      <c r="I1944" s="388"/>
      <c r="J1944" s="388"/>
      <c r="K1944" s="388"/>
      <c r="L1944" s="388"/>
      <c r="M1944" s="388"/>
      <c r="N1944" s="388"/>
      <c r="O1944" s="389"/>
      <c r="P1944" s="64"/>
    </row>
    <row r="1945" spans="2:16" ht="14.4" thickBot="1">
      <c r="B1945" s="63"/>
      <c r="C1945" s="18"/>
      <c r="O1945" s="17"/>
      <c r="P1945" s="64"/>
    </row>
    <row r="1946" spans="2:16">
      <c r="B1946" s="63"/>
      <c r="C1946" s="87" t="s">
        <v>28</v>
      </c>
      <c r="D1946" s="390" t="s">
        <v>29</v>
      </c>
      <c r="E1946" s="391"/>
      <c r="F1946" s="391"/>
      <c r="G1946" s="391"/>
      <c r="H1946" s="391"/>
      <c r="I1946" s="391"/>
      <c r="J1946" s="391"/>
      <c r="K1946" s="391"/>
      <c r="L1946" s="392"/>
      <c r="M1946" s="393" t="s">
        <v>30</v>
      </c>
      <c r="N1946" s="394"/>
      <c r="O1946" s="87" t="s">
        <v>6</v>
      </c>
      <c r="P1946" s="64"/>
    </row>
    <row r="1947" spans="2:16" ht="14.4" thickBot="1">
      <c r="B1947" s="63"/>
      <c r="C1947" s="254">
        <f>+'PRESUPUESTO OFICIAL (Entidad)'!D46</f>
        <v>5.12</v>
      </c>
      <c r="D1947" s="395" t="str">
        <f>+'PRESUPUESTO OFICIAL (Entidad)'!E46</f>
        <v xml:space="preserve">Suministro e instalación de tanque de 500 litros (incluye accesorios)  </v>
      </c>
      <c r="E1947" s="396"/>
      <c r="F1947" s="396"/>
      <c r="G1947" s="396"/>
      <c r="H1947" s="396"/>
      <c r="I1947" s="396"/>
      <c r="J1947" s="396"/>
      <c r="K1947" s="396"/>
      <c r="L1947" s="397"/>
      <c r="M1947" s="395" t="str">
        <f>+'PRESUPUESTO OFICIAL (Entidad)'!F46</f>
        <v>UND</v>
      </c>
      <c r="N1947" s="397"/>
      <c r="O1947" s="89">
        <f>+'PRESUPUESTO OFICIAL (Entidad)'!G46</f>
        <v>1</v>
      </c>
      <c r="P1947" s="64"/>
    </row>
    <row r="1948" spans="2:16">
      <c r="B1948" s="63"/>
      <c r="C1948" s="352"/>
      <c r="D1948" s="353"/>
      <c r="E1948" s="353"/>
      <c r="F1948" s="353"/>
      <c r="G1948" s="353"/>
      <c r="H1948" s="353"/>
      <c r="I1948" s="353"/>
      <c r="J1948" s="353"/>
      <c r="K1948" s="353"/>
      <c r="L1948" s="353"/>
      <c r="M1948" s="353"/>
      <c r="N1948" s="353"/>
      <c r="O1948" s="354"/>
      <c r="P1948" s="64"/>
    </row>
    <row r="1949" spans="2:16">
      <c r="B1949" s="63"/>
      <c r="C1949" s="355"/>
      <c r="D1949" s="356"/>
      <c r="E1949" s="356"/>
      <c r="F1949" s="356"/>
      <c r="G1949" s="356"/>
      <c r="H1949" s="356"/>
      <c r="I1949" s="356"/>
      <c r="J1949" s="356"/>
      <c r="K1949" s="356"/>
      <c r="L1949" s="356"/>
      <c r="M1949" s="356"/>
      <c r="N1949" s="356"/>
      <c r="O1949" s="357"/>
      <c r="P1949" s="64"/>
    </row>
    <row r="1950" spans="2:16" ht="14.4" thickBot="1">
      <c r="B1950" s="63"/>
      <c r="C1950" s="358"/>
      <c r="D1950" s="359"/>
      <c r="E1950" s="359"/>
      <c r="F1950" s="359"/>
      <c r="G1950" s="359"/>
      <c r="H1950" s="359"/>
      <c r="I1950" s="359"/>
      <c r="J1950" s="359"/>
      <c r="K1950" s="359"/>
      <c r="L1950" s="359"/>
      <c r="M1950" s="359"/>
      <c r="N1950" s="359"/>
      <c r="O1950" s="360"/>
      <c r="P1950" s="64"/>
    </row>
    <row r="1951" spans="2:16">
      <c r="B1951" s="63"/>
      <c r="C1951" s="373" t="s">
        <v>29</v>
      </c>
      <c r="D1951" s="398"/>
      <c r="E1951" s="398"/>
      <c r="F1951" s="398"/>
      <c r="G1951" s="399"/>
      <c r="H1951" s="382" t="s">
        <v>32</v>
      </c>
      <c r="I1951" s="398"/>
      <c r="J1951" s="400" t="s">
        <v>33</v>
      </c>
      <c r="K1951" s="401"/>
      <c r="L1951" s="91" t="s">
        <v>34</v>
      </c>
      <c r="M1951" s="382" t="s">
        <v>35</v>
      </c>
      <c r="N1951" s="381"/>
      <c r="O1951" s="92" t="s">
        <v>36</v>
      </c>
      <c r="P1951" s="64"/>
    </row>
    <row r="1952" spans="2:16">
      <c r="B1952" s="63"/>
      <c r="C1952" s="377" t="s">
        <v>63</v>
      </c>
      <c r="D1952" s="378"/>
      <c r="E1952" s="378"/>
      <c r="F1952" s="378"/>
      <c r="G1952" s="402"/>
      <c r="H1952" s="403"/>
      <c r="I1952" s="402"/>
      <c r="J1952" s="404" t="s">
        <v>64</v>
      </c>
      <c r="K1952" s="405"/>
      <c r="L1952" s="104">
        <f>+O1982</f>
        <v>1255</v>
      </c>
      <c r="M1952" s="406">
        <v>0.1</v>
      </c>
      <c r="N1952" s="407"/>
      <c r="O1952" s="105">
        <f>+ROUND(L1952*M1952,0)</f>
        <v>126</v>
      </c>
      <c r="P1952" s="64"/>
    </row>
    <row r="1953" spans="2:16">
      <c r="B1953" s="63"/>
      <c r="C1953" s="32"/>
      <c r="D1953" s="19"/>
      <c r="E1953" s="19"/>
      <c r="F1953" s="19"/>
      <c r="G1953" s="44"/>
      <c r="H1953" s="45"/>
      <c r="I1953" s="44"/>
      <c r="J1953" s="404"/>
      <c r="K1953" s="405"/>
      <c r="L1953" s="104"/>
      <c r="M1953" s="367"/>
      <c r="N1953" s="368"/>
      <c r="O1953" s="105"/>
      <c r="P1953" s="64"/>
    </row>
    <row r="1954" spans="2:16" ht="14.4" thickBot="1">
      <c r="B1954" s="63"/>
      <c r="C1954" s="369"/>
      <c r="D1954" s="370"/>
      <c r="E1954" s="370"/>
      <c r="F1954" s="370"/>
      <c r="G1954" s="408"/>
      <c r="H1954" s="409"/>
      <c r="I1954" s="408"/>
      <c r="J1954" s="409"/>
      <c r="K1954" s="408"/>
      <c r="L1954" s="43"/>
      <c r="M1954" s="410"/>
      <c r="N1954" s="411"/>
      <c r="O1954" s="125"/>
      <c r="P1954" s="64"/>
    </row>
    <row r="1955" spans="2:16" ht="14.4" thickBot="1">
      <c r="B1955" s="63"/>
      <c r="C1955" s="338" t="s">
        <v>37</v>
      </c>
      <c r="D1955" s="339"/>
      <c r="E1955" s="339"/>
      <c r="F1955" s="339"/>
      <c r="G1955" s="339"/>
      <c r="H1955" s="339"/>
      <c r="I1955" s="339"/>
      <c r="J1955" s="339"/>
      <c r="K1955" s="339"/>
      <c r="L1955" s="339"/>
      <c r="M1955" s="339"/>
      <c r="N1955" s="340"/>
      <c r="O1955" s="106">
        <f>SUM(O1952:O1954)</f>
        <v>126</v>
      </c>
      <c r="P1955" s="64"/>
    </row>
    <row r="1956" spans="2:16">
      <c r="B1956" s="63"/>
      <c r="C1956" s="352" t="s">
        <v>38</v>
      </c>
      <c r="D1956" s="353"/>
      <c r="E1956" s="353"/>
      <c r="F1956" s="353"/>
      <c r="G1956" s="353"/>
      <c r="H1956" s="353"/>
      <c r="I1956" s="353"/>
      <c r="J1956" s="353"/>
      <c r="K1956" s="353"/>
      <c r="L1956" s="353"/>
      <c r="M1956" s="353"/>
      <c r="N1956" s="353"/>
      <c r="O1956" s="354"/>
      <c r="P1956" s="64"/>
    </row>
    <row r="1957" spans="2:16">
      <c r="B1957" s="63"/>
      <c r="C1957" s="355"/>
      <c r="D1957" s="356"/>
      <c r="E1957" s="356"/>
      <c r="F1957" s="356"/>
      <c r="G1957" s="356"/>
      <c r="H1957" s="356"/>
      <c r="I1957" s="356"/>
      <c r="J1957" s="356"/>
      <c r="K1957" s="356"/>
      <c r="L1957" s="356"/>
      <c r="M1957" s="356"/>
      <c r="N1957" s="356"/>
      <c r="O1957" s="357"/>
      <c r="P1957" s="64"/>
    </row>
    <row r="1958" spans="2:16" ht="14.4" thickBot="1">
      <c r="B1958" s="63"/>
      <c r="C1958" s="358"/>
      <c r="D1958" s="359"/>
      <c r="E1958" s="359"/>
      <c r="F1958" s="359"/>
      <c r="G1958" s="359"/>
      <c r="H1958" s="359"/>
      <c r="I1958" s="359"/>
      <c r="J1958" s="359"/>
      <c r="K1958" s="359"/>
      <c r="L1958" s="359"/>
      <c r="M1958" s="359"/>
      <c r="N1958" s="359"/>
      <c r="O1958" s="360"/>
      <c r="P1958" s="64"/>
    </row>
    <row r="1959" spans="2:16">
      <c r="B1959" s="63"/>
      <c r="C1959" s="373" t="s">
        <v>29</v>
      </c>
      <c r="D1959" s="374"/>
      <c r="E1959" s="374"/>
      <c r="F1959" s="374"/>
      <c r="G1959" s="374"/>
      <c r="H1959" s="374"/>
      <c r="I1959" s="374"/>
      <c r="J1959" s="381"/>
      <c r="K1959" s="209" t="s">
        <v>30</v>
      </c>
      <c r="L1959" s="91" t="s">
        <v>6</v>
      </c>
      <c r="M1959" s="382" t="s">
        <v>39</v>
      </c>
      <c r="N1959" s="381"/>
      <c r="O1959" s="92" t="s">
        <v>36</v>
      </c>
      <c r="P1959" s="64"/>
    </row>
    <row r="1960" spans="2:16">
      <c r="B1960" s="63"/>
      <c r="C1960" s="205" t="s">
        <v>186</v>
      </c>
      <c r="D1960" s="206"/>
      <c r="E1960" s="206"/>
      <c r="F1960" s="206"/>
      <c r="G1960" s="206"/>
      <c r="H1960" s="206"/>
      <c r="I1960" s="206"/>
      <c r="J1960" s="213"/>
      <c r="K1960" s="241" t="s">
        <v>177</v>
      </c>
      <c r="L1960" s="242">
        <v>0.01</v>
      </c>
      <c r="M1960" s="449">
        <v>94253.95</v>
      </c>
      <c r="N1960" s="450"/>
      <c r="O1960" s="105">
        <f>+ROUND(M1960*L1960,2)</f>
        <v>942.54</v>
      </c>
      <c r="P1960" s="64"/>
    </row>
    <row r="1961" spans="2:16">
      <c r="B1961" s="63"/>
      <c r="C1961" s="32" t="s">
        <v>187</v>
      </c>
      <c r="D1961" s="122"/>
      <c r="E1961" s="122"/>
      <c r="F1961" s="122"/>
      <c r="G1961" s="122"/>
      <c r="H1961" s="122"/>
      <c r="I1961" s="122"/>
      <c r="J1961" s="123"/>
      <c r="K1961" s="241" t="s">
        <v>177</v>
      </c>
      <c r="L1961" s="242">
        <v>0.01</v>
      </c>
      <c r="M1961" s="449">
        <v>45446.1</v>
      </c>
      <c r="N1961" s="450"/>
      <c r="O1961" s="105">
        <f t="shared" ref="O1961:O1965" si="12">+ROUND(M1961*L1961,2)</f>
        <v>454.46</v>
      </c>
      <c r="P1961" s="64"/>
    </row>
    <row r="1962" spans="2:16">
      <c r="B1962" s="63"/>
      <c r="C1962" s="32" t="s">
        <v>202</v>
      </c>
      <c r="D1962" s="122"/>
      <c r="E1962" s="122"/>
      <c r="F1962" s="122"/>
      <c r="G1962" s="122"/>
      <c r="H1962" s="122"/>
      <c r="I1962" s="122"/>
      <c r="J1962" s="123"/>
      <c r="K1962" s="241" t="s">
        <v>177</v>
      </c>
      <c r="L1962" s="242">
        <v>1</v>
      </c>
      <c r="M1962" s="449">
        <v>500000</v>
      </c>
      <c r="N1962" s="450"/>
      <c r="O1962" s="105">
        <f t="shared" si="12"/>
        <v>500000</v>
      </c>
      <c r="P1962" s="64"/>
    </row>
    <row r="1963" spans="2:16">
      <c r="B1963" s="63"/>
      <c r="C1963" s="32" t="s">
        <v>188</v>
      </c>
      <c r="D1963" s="122"/>
      <c r="E1963" s="122"/>
      <c r="F1963" s="122"/>
      <c r="G1963" s="122"/>
      <c r="H1963" s="122"/>
      <c r="I1963" s="122"/>
      <c r="J1963" s="123"/>
      <c r="K1963" s="241" t="s">
        <v>189</v>
      </c>
      <c r="L1963" s="242">
        <v>3</v>
      </c>
      <c r="M1963" s="449">
        <v>3000</v>
      </c>
      <c r="N1963" s="450"/>
      <c r="O1963" s="105">
        <f t="shared" si="12"/>
        <v>9000</v>
      </c>
      <c r="P1963" s="64"/>
    </row>
    <row r="1964" spans="2:16">
      <c r="B1964" s="63"/>
      <c r="C1964" s="32" t="s">
        <v>190</v>
      </c>
      <c r="D1964" s="122"/>
      <c r="E1964" s="122"/>
      <c r="F1964" s="122"/>
      <c r="G1964" s="122"/>
      <c r="H1964" s="122"/>
      <c r="I1964" s="122"/>
      <c r="J1964" s="123"/>
      <c r="K1964" s="241" t="s">
        <v>177</v>
      </c>
      <c r="L1964" s="242">
        <v>2</v>
      </c>
      <c r="M1964" s="449">
        <v>500</v>
      </c>
      <c r="N1964" s="450"/>
      <c r="O1964" s="105">
        <f t="shared" si="12"/>
        <v>1000</v>
      </c>
      <c r="P1964" s="64"/>
    </row>
    <row r="1965" spans="2:16" ht="14.4" thickBot="1">
      <c r="B1965" s="63"/>
      <c r="C1965" s="32" t="s">
        <v>199</v>
      </c>
      <c r="D1965" s="122"/>
      <c r="E1965" s="122"/>
      <c r="F1965" s="122"/>
      <c r="G1965" s="122"/>
      <c r="H1965" s="122"/>
      <c r="I1965" s="122"/>
      <c r="J1965" s="123"/>
      <c r="K1965" s="241" t="s">
        <v>177</v>
      </c>
      <c r="L1965" s="242">
        <v>2</v>
      </c>
      <c r="M1965" s="449">
        <v>500</v>
      </c>
      <c r="N1965" s="450"/>
      <c r="O1965" s="105">
        <f t="shared" si="12"/>
        <v>1000</v>
      </c>
      <c r="P1965" s="64"/>
    </row>
    <row r="1966" spans="2:16" ht="14.4" thickBot="1">
      <c r="B1966" s="63"/>
      <c r="C1966" s="338" t="s">
        <v>37</v>
      </c>
      <c r="D1966" s="339"/>
      <c r="E1966" s="339"/>
      <c r="F1966" s="339"/>
      <c r="G1966" s="339"/>
      <c r="H1966" s="339"/>
      <c r="I1966" s="339"/>
      <c r="J1966" s="339"/>
      <c r="K1966" s="339"/>
      <c r="L1966" s="339"/>
      <c r="M1966" s="339"/>
      <c r="N1966" s="340"/>
      <c r="O1966" s="109">
        <f>SUM(O1960:O1965)</f>
        <v>512397</v>
      </c>
      <c r="P1966" s="64"/>
    </row>
    <row r="1967" spans="2:16">
      <c r="B1967" s="63"/>
      <c r="C1967" s="352" t="s">
        <v>40</v>
      </c>
      <c r="D1967" s="353"/>
      <c r="E1967" s="353"/>
      <c r="F1967" s="353"/>
      <c r="G1967" s="353"/>
      <c r="H1967" s="353"/>
      <c r="I1967" s="353"/>
      <c r="J1967" s="353"/>
      <c r="K1967" s="353"/>
      <c r="L1967" s="353"/>
      <c r="M1967" s="353"/>
      <c r="N1967" s="353"/>
      <c r="O1967" s="354"/>
      <c r="P1967" s="64"/>
    </row>
    <row r="1968" spans="2:16">
      <c r="B1968" s="63"/>
      <c r="C1968" s="355"/>
      <c r="D1968" s="356"/>
      <c r="E1968" s="356"/>
      <c r="F1968" s="356"/>
      <c r="G1968" s="356"/>
      <c r="H1968" s="356"/>
      <c r="I1968" s="356"/>
      <c r="J1968" s="356"/>
      <c r="K1968" s="356"/>
      <c r="L1968" s="356"/>
      <c r="M1968" s="356"/>
      <c r="N1968" s="356"/>
      <c r="O1968" s="357"/>
      <c r="P1968" s="64"/>
    </row>
    <row r="1969" spans="2:16" ht="14.4" thickBot="1">
      <c r="B1969" s="63"/>
      <c r="C1969" s="358"/>
      <c r="D1969" s="359"/>
      <c r="E1969" s="359"/>
      <c r="F1969" s="359"/>
      <c r="G1969" s="359"/>
      <c r="H1969" s="359"/>
      <c r="I1969" s="359"/>
      <c r="J1969" s="359"/>
      <c r="K1969" s="359"/>
      <c r="L1969" s="359"/>
      <c r="M1969" s="359"/>
      <c r="N1969" s="359"/>
      <c r="O1969" s="360"/>
      <c r="P1969" s="64"/>
    </row>
    <row r="1970" spans="2:16">
      <c r="B1970" s="63"/>
      <c r="C1970" s="373" t="s">
        <v>41</v>
      </c>
      <c r="D1970" s="374"/>
      <c r="E1970" s="374"/>
      <c r="F1970" s="374"/>
      <c r="G1970" s="374"/>
      <c r="H1970" s="374"/>
      <c r="I1970" s="374"/>
      <c r="J1970" s="91" t="s">
        <v>42</v>
      </c>
      <c r="K1970" s="203" t="s">
        <v>43</v>
      </c>
      <c r="L1970" s="94" t="s">
        <v>44</v>
      </c>
      <c r="M1970" s="382" t="s">
        <v>45</v>
      </c>
      <c r="N1970" s="381"/>
      <c r="O1970" s="92" t="s">
        <v>36</v>
      </c>
      <c r="P1970" s="64"/>
    </row>
    <row r="1971" spans="2:16">
      <c r="B1971" s="63"/>
      <c r="C1971" s="377"/>
      <c r="D1971" s="378"/>
      <c r="E1971" s="378"/>
      <c r="F1971" s="378"/>
      <c r="G1971" s="378"/>
      <c r="H1971" s="378"/>
      <c r="I1971" s="378"/>
      <c r="J1971" s="41"/>
      <c r="K1971" s="42"/>
      <c r="L1971" s="41"/>
      <c r="M1971" s="346"/>
      <c r="N1971" s="347"/>
      <c r="O1971" s="105"/>
      <c r="P1971" s="64"/>
    </row>
    <row r="1972" spans="2:16" ht="14.4" thickBot="1">
      <c r="B1972" s="63"/>
      <c r="C1972" s="369"/>
      <c r="D1972" s="370"/>
      <c r="E1972" s="370"/>
      <c r="F1972" s="370"/>
      <c r="G1972" s="370"/>
      <c r="H1972" s="370"/>
      <c r="I1972" s="370"/>
      <c r="J1972" s="34"/>
      <c r="K1972" s="14"/>
      <c r="L1972" s="34"/>
      <c r="M1972" s="371"/>
      <c r="N1972" s="372"/>
      <c r="O1972" s="119"/>
      <c r="P1972" s="64"/>
    </row>
    <row r="1973" spans="2:16" ht="14.4" thickBot="1">
      <c r="B1973" s="63"/>
      <c r="C1973" s="338" t="s">
        <v>37</v>
      </c>
      <c r="D1973" s="339"/>
      <c r="E1973" s="339"/>
      <c r="F1973" s="339"/>
      <c r="G1973" s="339"/>
      <c r="H1973" s="339"/>
      <c r="I1973" s="339"/>
      <c r="J1973" s="339"/>
      <c r="K1973" s="339"/>
      <c r="L1973" s="339"/>
      <c r="M1973" s="339"/>
      <c r="N1973" s="340"/>
      <c r="O1973" s="106">
        <f>SUM(O1971:O1972)</f>
        <v>0</v>
      </c>
      <c r="P1973" s="64"/>
    </row>
    <row r="1974" spans="2:16">
      <c r="B1974" s="63"/>
      <c r="C1974" s="352" t="s">
        <v>46</v>
      </c>
      <c r="D1974" s="353"/>
      <c r="E1974" s="353"/>
      <c r="F1974" s="353"/>
      <c r="G1974" s="353"/>
      <c r="H1974" s="353"/>
      <c r="I1974" s="353"/>
      <c r="J1974" s="353"/>
      <c r="K1974" s="353"/>
      <c r="L1974" s="353"/>
      <c r="M1974" s="353"/>
      <c r="N1974" s="353"/>
      <c r="O1974" s="354"/>
      <c r="P1974" s="64"/>
    </row>
    <row r="1975" spans="2:16">
      <c r="B1975" s="63"/>
      <c r="C1975" s="355"/>
      <c r="D1975" s="356"/>
      <c r="E1975" s="356"/>
      <c r="F1975" s="356"/>
      <c r="G1975" s="356"/>
      <c r="H1975" s="356"/>
      <c r="I1975" s="356"/>
      <c r="J1975" s="356"/>
      <c r="K1975" s="356"/>
      <c r="L1975" s="356"/>
      <c r="M1975" s="356"/>
      <c r="N1975" s="356"/>
      <c r="O1975" s="357"/>
      <c r="P1975" s="64"/>
    </row>
    <row r="1976" spans="2:16" ht="14.4" thickBot="1">
      <c r="B1976" s="63"/>
      <c r="C1976" s="358"/>
      <c r="D1976" s="359"/>
      <c r="E1976" s="359"/>
      <c r="F1976" s="359"/>
      <c r="G1976" s="359"/>
      <c r="H1976" s="359"/>
      <c r="I1976" s="359"/>
      <c r="J1976" s="359"/>
      <c r="K1976" s="359"/>
      <c r="L1976" s="359"/>
      <c r="M1976" s="359"/>
      <c r="N1976" s="359"/>
      <c r="O1976" s="360"/>
      <c r="P1976" s="64"/>
    </row>
    <row r="1977" spans="2:16" ht="25.8" customHeight="1">
      <c r="B1977" s="63"/>
      <c r="C1977" s="361" t="s">
        <v>47</v>
      </c>
      <c r="D1977" s="362"/>
      <c r="E1977" s="362"/>
      <c r="F1977" s="362"/>
      <c r="G1977" s="362"/>
      <c r="H1977" s="362"/>
      <c r="I1977" s="362"/>
      <c r="J1977" s="111" t="s">
        <v>48</v>
      </c>
      <c r="K1977" s="112" t="s">
        <v>49</v>
      </c>
      <c r="L1977" s="113" t="s">
        <v>50</v>
      </c>
      <c r="M1977" s="363" t="s">
        <v>35</v>
      </c>
      <c r="N1977" s="364"/>
      <c r="O1977" s="114" t="s">
        <v>36</v>
      </c>
      <c r="P1977" s="64"/>
    </row>
    <row r="1978" spans="2:16">
      <c r="B1978" s="63"/>
      <c r="C1978" s="40" t="s">
        <v>69</v>
      </c>
      <c r="D1978" s="39"/>
      <c r="E1978" s="39"/>
      <c r="F1978" s="39"/>
      <c r="G1978" s="39"/>
      <c r="H1978" s="39"/>
      <c r="I1978" s="39"/>
      <c r="J1978" s="110">
        <v>209100</v>
      </c>
      <c r="K1978" s="115">
        <v>1.8</v>
      </c>
      <c r="L1978" s="116">
        <f>ROUND(K1978*J1978,2)</f>
        <v>376380</v>
      </c>
      <c r="M1978" s="365">
        <v>300</v>
      </c>
      <c r="N1978" s="366"/>
      <c r="O1978" s="117">
        <f>+ROUND(L1978/M1978,0)</f>
        <v>1255</v>
      </c>
      <c r="P1978" s="64"/>
    </row>
    <row r="1979" spans="2:16">
      <c r="B1979" s="63"/>
      <c r="C1979" s="40"/>
      <c r="D1979" s="39"/>
      <c r="E1979" s="39"/>
      <c r="F1979" s="39"/>
      <c r="G1979" s="39"/>
      <c r="H1979" s="39"/>
      <c r="I1979" s="39"/>
      <c r="J1979" s="110"/>
      <c r="K1979" s="115"/>
      <c r="L1979" s="116"/>
      <c r="M1979" s="365"/>
      <c r="N1979" s="366"/>
      <c r="O1979" s="117"/>
      <c r="P1979" s="64"/>
    </row>
    <row r="1980" spans="2:16">
      <c r="B1980" s="63"/>
      <c r="C1980" s="40"/>
      <c r="D1980" s="39"/>
      <c r="E1980" s="39"/>
      <c r="F1980" s="39"/>
      <c r="G1980" s="39"/>
      <c r="H1980" s="39"/>
      <c r="I1980" s="39"/>
      <c r="J1980" s="38"/>
      <c r="K1980" s="37"/>
      <c r="L1980" s="36"/>
      <c r="M1980" s="367"/>
      <c r="N1980" s="368"/>
      <c r="O1980" s="35"/>
      <c r="P1980" s="64"/>
    </row>
    <row r="1981" spans="2:16" ht="14.4" thickBot="1">
      <c r="B1981" s="63"/>
      <c r="C1981" s="369"/>
      <c r="D1981" s="370"/>
      <c r="E1981" s="370"/>
      <c r="F1981" s="370"/>
      <c r="G1981" s="370"/>
      <c r="H1981" s="370"/>
      <c r="I1981" s="370"/>
      <c r="J1981" s="34"/>
      <c r="K1981" s="14"/>
      <c r="L1981" s="34"/>
      <c r="M1981" s="371"/>
      <c r="N1981" s="372"/>
      <c r="O1981" s="33"/>
      <c r="P1981" s="64"/>
    </row>
    <row r="1982" spans="2:16" ht="14.4" thickBot="1">
      <c r="B1982" s="63"/>
      <c r="C1982" s="338" t="s">
        <v>37</v>
      </c>
      <c r="D1982" s="339"/>
      <c r="E1982" s="339"/>
      <c r="F1982" s="339"/>
      <c r="G1982" s="339"/>
      <c r="H1982" s="339"/>
      <c r="I1982" s="339"/>
      <c r="J1982" s="339"/>
      <c r="K1982" s="339"/>
      <c r="L1982" s="339"/>
      <c r="M1982" s="339"/>
      <c r="N1982" s="340"/>
      <c r="O1982" s="109">
        <f>SUM(O1978:O1981)</f>
        <v>1255</v>
      </c>
      <c r="P1982" s="64"/>
    </row>
    <row r="1983" spans="2:16" ht="14.4" thickBot="1">
      <c r="B1983" s="63"/>
      <c r="C1983" s="18"/>
      <c r="O1983" s="17"/>
      <c r="P1983" s="64"/>
    </row>
    <row r="1984" spans="2:16" ht="14.4" thickBot="1">
      <c r="B1984" s="63"/>
      <c r="C1984" s="341" t="s">
        <v>51</v>
      </c>
      <c r="D1984" s="342"/>
      <c r="E1984" s="342"/>
      <c r="F1984" s="342"/>
      <c r="G1984" s="342"/>
      <c r="H1984" s="342"/>
      <c r="I1984" s="342"/>
      <c r="J1984" s="342"/>
      <c r="K1984" s="342"/>
      <c r="L1984" s="342"/>
      <c r="M1984" s="342"/>
      <c r="N1984" s="343"/>
      <c r="O1984" s="118">
        <f>ROUND(O1982+O1973+O1966+O1955,2)</f>
        <v>513778</v>
      </c>
      <c r="P1984" s="64"/>
    </row>
    <row r="1985" spans="2:16">
      <c r="B1985" s="63"/>
      <c r="C1985" s="352" t="s">
        <v>52</v>
      </c>
      <c r="D1985" s="353"/>
      <c r="E1985" s="353"/>
      <c r="F1985" s="353"/>
      <c r="G1985" s="353"/>
      <c r="H1985" s="353"/>
      <c r="I1985" s="353"/>
      <c r="J1985" s="353"/>
      <c r="K1985" s="353"/>
      <c r="L1985" s="353"/>
      <c r="M1985" s="353"/>
      <c r="N1985" s="353"/>
      <c r="O1985" s="354"/>
      <c r="P1985" s="64"/>
    </row>
    <row r="1986" spans="2:16">
      <c r="B1986" s="63"/>
      <c r="C1986" s="355"/>
      <c r="D1986" s="356"/>
      <c r="E1986" s="356"/>
      <c r="F1986" s="356"/>
      <c r="G1986" s="356"/>
      <c r="H1986" s="356"/>
      <c r="I1986" s="356"/>
      <c r="J1986" s="356"/>
      <c r="K1986" s="356"/>
      <c r="L1986" s="356"/>
      <c r="M1986" s="356"/>
      <c r="N1986" s="356"/>
      <c r="O1986" s="357"/>
      <c r="P1986" s="64"/>
    </row>
    <row r="1987" spans="2:16" ht="14.4" thickBot="1">
      <c r="B1987" s="63"/>
      <c r="C1987" s="358"/>
      <c r="D1987" s="359"/>
      <c r="E1987" s="359"/>
      <c r="F1987" s="359"/>
      <c r="G1987" s="359"/>
      <c r="H1987" s="359"/>
      <c r="I1987" s="359"/>
      <c r="J1987" s="359"/>
      <c r="K1987" s="359"/>
      <c r="L1987" s="359"/>
      <c r="M1987" s="359"/>
      <c r="N1987" s="359"/>
      <c r="O1987" s="360"/>
      <c r="P1987" s="64"/>
    </row>
    <row r="1988" spans="2:16">
      <c r="B1988" s="63"/>
      <c r="C1988" s="373" t="s">
        <v>53</v>
      </c>
      <c r="D1988" s="374"/>
      <c r="E1988" s="374"/>
      <c r="F1988" s="374"/>
      <c r="G1988" s="374"/>
      <c r="H1988" s="374"/>
      <c r="I1988" s="374"/>
      <c r="J1988" s="203"/>
      <c r="K1988" s="204"/>
      <c r="L1988" s="95" t="s">
        <v>54</v>
      </c>
      <c r="M1988" s="375" t="s">
        <v>55</v>
      </c>
      <c r="N1988" s="376"/>
      <c r="O1988" s="97"/>
      <c r="P1988" s="64"/>
    </row>
    <row r="1989" spans="2:16">
      <c r="B1989" s="63"/>
      <c r="C1989" s="377" t="s">
        <v>12</v>
      </c>
      <c r="D1989" s="378"/>
      <c r="E1989" s="378"/>
      <c r="F1989" s="378"/>
      <c r="G1989" s="378"/>
      <c r="H1989" s="378"/>
      <c r="I1989" s="378"/>
      <c r="J1989" s="31"/>
      <c r="K1989" s="30"/>
      <c r="L1989" s="27">
        <v>0.28999999999999998</v>
      </c>
      <c r="M1989" s="348">
        <f>+ROUND(O1984*L1989,0)</f>
        <v>148996</v>
      </c>
      <c r="N1989" s="349"/>
      <c r="O1989" s="26"/>
      <c r="P1989" s="64"/>
    </row>
    <row r="1990" spans="2:16">
      <c r="B1990" s="63"/>
      <c r="C1990" s="32" t="s">
        <v>56</v>
      </c>
      <c r="D1990" s="19"/>
      <c r="E1990" s="19"/>
      <c r="F1990" s="19"/>
      <c r="G1990" s="19"/>
      <c r="H1990" s="19"/>
      <c r="I1990" s="19"/>
      <c r="J1990" s="31"/>
      <c r="K1990" s="30"/>
      <c r="L1990" s="27">
        <v>0.01</v>
      </c>
      <c r="M1990" s="348">
        <f>+ROUND(O1984*L1990,0)</f>
        <v>5138</v>
      </c>
      <c r="N1990" s="349"/>
      <c r="O1990" s="26"/>
      <c r="P1990" s="64"/>
    </row>
    <row r="1991" spans="2:16" ht="14.4" thickBot="1">
      <c r="B1991" s="63"/>
      <c r="C1991" s="207" t="s">
        <v>57</v>
      </c>
      <c r="D1991" s="208"/>
      <c r="E1991" s="208"/>
      <c r="F1991" s="208"/>
      <c r="G1991" s="208"/>
      <c r="H1991" s="208"/>
      <c r="I1991" s="208"/>
      <c r="J1991" s="29"/>
      <c r="K1991" s="28"/>
      <c r="L1991" s="27">
        <v>0.05</v>
      </c>
      <c r="M1991" s="379">
        <f>+ROUND(O1984*L1991,0)</f>
        <v>25689</v>
      </c>
      <c r="N1991" s="380"/>
      <c r="O1991" s="26"/>
      <c r="P1991" s="64"/>
    </row>
    <row r="1992" spans="2:16" ht="14.4" thickBot="1">
      <c r="B1992" s="63"/>
      <c r="C1992" s="338" t="s">
        <v>37</v>
      </c>
      <c r="D1992" s="339"/>
      <c r="E1992" s="339"/>
      <c r="F1992" s="339"/>
      <c r="G1992" s="339"/>
      <c r="H1992" s="339"/>
      <c r="I1992" s="339"/>
      <c r="J1992" s="339"/>
      <c r="K1992" s="339"/>
      <c r="L1992" s="339"/>
      <c r="M1992" s="339"/>
      <c r="N1992" s="340"/>
      <c r="O1992" s="106">
        <f>SUM(M1989:N1991)</f>
        <v>179823</v>
      </c>
      <c r="P1992" s="64"/>
    </row>
    <row r="1993" spans="2:16" ht="14.4" thickBot="1">
      <c r="B1993" s="63"/>
      <c r="C1993" s="18"/>
      <c r="O1993" s="17"/>
      <c r="P1993" s="64"/>
    </row>
    <row r="1994" spans="2:16" ht="14.4" thickBot="1">
      <c r="B1994" s="63"/>
      <c r="C1994" s="341" t="s">
        <v>58</v>
      </c>
      <c r="D1994" s="342"/>
      <c r="E1994" s="342"/>
      <c r="F1994" s="342"/>
      <c r="G1994" s="342"/>
      <c r="H1994" s="342"/>
      <c r="I1994" s="342"/>
      <c r="J1994" s="342"/>
      <c r="K1994" s="342"/>
      <c r="L1994" s="342"/>
      <c r="M1994" s="342"/>
      <c r="N1994" s="343"/>
      <c r="O1994" s="118">
        <f>+O1992+O1984</f>
        <v>693601</v>
      </c>
      <c r="P1994" s="64"/>
    </row>
    <row r="1995" spans="2:16">
      <c r="B1995" s="63"/>
      <c r="C1995" s="25"/>
      <c r="D1995" s="24"/>
      <c r="E1995" s="24"/>
      <c r="F1995" s="24"/>
      <c r="G1995" s="24"/>
      <c r="H1995" s="24"/>
      <c r="I1995" s="24"/>
      <c r="J1995" s="24"/>
      <c r="K1995" s="24"/>
      <c r="L1995" s="24"/>
      <c r="M1995" s="24"/>
      <c r="N1995" s="24"/>
      <c r="O1995" s="23"/>
      <c r="P1995" s="64"/>
    </row>
    <row r="1996" spans="2:16">
      <c r="B1996" s="63"/>
      <c r="C1996" s="18"/>
      <c r="O1996" s="17"/>
      <c r="P1996" s="64"/>
    </row>
    <row r="1997" spans="2:16">
      <c r="B1997" s="63"/>
      <c r="C1997" s="18"/>
      <c r="O1997" s="17"/>
      <c r="P1997" s="64"/>
    </row>
    <row r="1998" spans="2:16" ht="18">
      <c r="B1998" s="63"/>
      <c r="C1998" s="18"/>
      <c r="H1998" s="98" t="s">
        <v>60</v>
      </c>
      <c r="O1998" s="17"/>
      <c r="P1998" s="64"/>
    </row>
    <row r="1999" spans="2:16" ht="18">
      <c r="B1999" s="63"/>
      <c r="C1999" s="22"/>
      <c r="D1999" s="67"/>
      <c r="E1999" s="67"/>
      <c r="F1999" s="67"/>
      <c r="G1999" s="67"/>
      <c r="H1999" s="98"/>
      <c r="I1999" s="67"/>
      <c r="J1999" s="67"/>
      <c r="K1999" s="67"/>
      <c r="L1999" s="67"/>
      <c r="M1999" s="67"/>
      <c r="N1999" s="67"/>
      <c r="O1999" s="21"/>
      <c r="P1999" s="64"/>
    </row>
    <row r="2000" spans="2:16" ht="18">
      <c r="B2000" s="63"/>
      <c r="C2000" s="22"/>
      <c r="D2000" s="67"/>
      <c r="E2000" s="67"/>
      <c r="F2000" s="67"/>
      <c r="G2000" s="67"/>
      <c r="H2000" s="98"/>
      <c r="K2000" s="67"/>
      <c r="L2000" s="67"/>
      <c r="M2000" s="67"/>
      <c r="N2000" s="67"/>
      <c r="O2000" s="21"/>
      <c r="P2000" s="64"/>
    </row>
    <row r="2001" spans="2:16" ht="18">
      <c r="B2001" s="63"/>
      <c r="C2001" s="20"/>
      <c r="D2001" s="68"/>
      <c r="E2001" s="68"/>
      <c r="F2001" s="68"/>
      <c r="G2001" s="68"/>
      <c r="H2001" s="98" t="s">
        <v>61</v>
      </c>
      <c r="I2001" s="68"/>
      <c r="J2001" s="68"/>
      <c r="K2001" s="68"/>
      <c r="L2001" s="68"/>
      <c r="M2001" s="68"/>
      <c r="N2001" s="68"/>
      <c r="O2001" s="16"/>
      <c r="P2001" s="64"/>
    </row>
    <row r="2002" spans="2:16" ht="18">
      <c r="B2002" s="63"/>
      <c r="C2002" s="18"/>
      <c r="H2002" s="99" t="s">
        <v>72</v>
      </c>
      <c r="O2002" s="17"/>
      <c r="P2002" s="64"/>
    </row>
    <row r="2003" spans="2:16" ht="18">
      <c r="B2003" s="63"/>
      <c r="C2003" s="15"/>
      <c r="D2003" s="69"/>
      <c r="E2003" s="69"/>
      <c r="H2003" s="98" t="s">
        <v>62</v>
      </c>
      <c r="K2003" s="100"/>
      <c r="L2003" s="100"/>
      <c r="M2003" s="100"/>
      <c r="N2003" s="100"/>
      <c r="O2003" s="101"/>
      <c r="P2003" s="64"/>
    </row>
    <row r="2004" spans="2:16" ht="16.2" thickBot="1">
      <c r="B2004" s="63"/>
      <c r="C2004" s="344"/>
      <c r="D2004" s="345"/>
      <c r="E2004" s="345"/>
      <c r="F2004" s="14"/>
      <c r="G2004" s="14"/>
      <c r="H2004" s="14"/>
      <c r="I2004" s="14"/>
      <c r="J2004" s="14"/>
      <c r="K2004" s="102"/>
      <c r="L2004" s="102"/>
      <c r="M2004" s="102"/>
      <c r="N2004" s="102"/>
      <c r="O2004" s="103"/>
      <c r="P2004" s="64"/>
    </row>
    <row r="2005" spans="2:16" ht="14.4" thickBot="1">
      <c r="B2005" s="70"/>
      <c r="C2005" s="71"/>
      <c r="D2005" s="71"/>
      <c r="E2005" s="71"/>
      <c r="F2005" s="71"/>
      <c r="G2005" s="71"/>
      <c r="H2005" s="71"/>
      <c r="I2005" s="71"/>
      <c r="J2005" s="71"/>
      <c r="K2005" s="71"/>
      <c r="L2005" s="71"/>
      <c r="M2005" s="71"/>
      <c r="N2005" s="71"/>
      <c r="O2005" s="71"/>
      <c r="P2005" s="72"/>
    </row>
    <row r="2006" spans="2:16" ht="14.4" thickTop="1"/>
    <row r="2007" spans="2:16" ht="14.4" thickBot="1"/>
    <row r="2008" spans="2:16" ht="14.4" thickTop="1">
      <c r="B2008" s="412"/>
      <c r="C2008" s="413"/>
      <c r="D2008" s="413"/>
      <c r="E2008" s="413"/>
      <c r="F2008" s="413"/>
      <c r="G2008" s="413"/>
      <c r="H2008" s="413"/>
      <c r="I2008" s="413"/>
      <c r="J2008" s="413"/>
      <c r="K2008" s="413"/>
      <c r="L2008" s="413"/>
      <c r="M2008" s="413"/>
      <c r="N2008" s="413"/>
      <c r="O2008" s="413"/>
      <c r="P2008" s="414"/>
    </row>
    <row r="2009" spans="2:16">
      <c r="B2009" s="86"/>
      <c r="C2009" s="415"/>
      <c r="D2009" s="415"/>
      <c r="E2009" s="415"/>
      <c r="F2009" s="415"/>
      <c r="G2009" s="180"/>
      <c r="P2009" s="64"/>
    </row>
    <row r="2010" spans="2:16">
      <c r="B2010" s="86"/>
      <c r="C2010" s="192"/>
      <c r="D2010" s="190"/>
      <c r="E2010" s="192"/>
      <c r="F2010" s="190"/>
      <c r="G2010" s="180"/>
      <c r="P2010" s="64"/>
    </row>
    <row r="2011" spans="2:16">
      <c r="B2011" s="86"/>
      <c r="C2011" s="189"/>
      <c r="D2011" s="193"/>
      <c r="E2011" s="189"/>
      <c r="F2011" s="193"/>
      <c r="G2011" s="180"/>
      <c r="P2011" s="64"/>
    </row>
    <row r="2012" spans="2:16" ht="14.4" thickBot="1">
      <c r="B2012" s="63"/>
      <c r="P2012" s="64"/>
    </row>
    <row r="2013" spans="2:16">
      <c r="B2013" s="63"/>
      <c r="C2013" s="416"/>
      <c r="D2013" s="417"/>
      <c r="E2013" s="422"/>
      <c r="F2013" s="422"/>
      <c r="G2013" s="422"/>
      <c r="H2013" s="422"/>
      <c r="I2013" s="422"/>
      <c r="J2013" s="422"/>
      <c r="K2013" s="423"/>
      <c r="L2013" s="424"/>
      <c r="M2013" s="425"/>
      <c r="N2013" s="425"/>
      <c r="O2013" s="426"/>
      <c r="P2013" s="64"/>
    </row>
    <row r="2014" spans="2:16">
      <c r="B2014" s="63"/>
      <c r="C2014" s="418"/>
      <c r="D2014" s="419"/>
      <c r="E2014" s="430" t="s">
        <v>59</v>
      </c>
      <c r="F2014" s="430"/>
      <c r="G2014" s="430"/>
      <c r="H2014" s="430"/>
      <c r="I2014" s="430"/>
      <c r="J2014" s="430"/>
      <c r="K2014" s="431"/>
      <c r="L2014" s="427"/>
      <c r="M2014" s="428"/>
      <c r="N2014" s="428"/>
      <c r="O2014" s="429"/>
      <c r="P2014" s="64"/>
    </row>
    <row r="2015" spans="2:16">
      <c r="B2015" s="63"/>
      <c r="C2015" s="418"/>
      <c r="D2015" s="419"/>
      <c r="E2015" s="432"/>
      <c r="F2015" s="432"/>
      <c r="G2015" s="432"/>
      <c r="H2015" s="432"/>
      <c r="I2015" s="432"/>
      <c r="J2015" s="432"/>
      <c r="K2015" s="433"/>
      <c r="L2015" s="434" t="s">
        <v>19</v>
      </c>
      <c r="M2015" s="436"/>
      <c r="N2015" s="437"/>
      <c r="O2015" s="438"/>
      <c r="P2015" s="64"/>
    </row>
    <row r="2016" spans="2:16">
      <c r="B2016" s="63"/>
      <c r="C2016" s="418"/>
      <c r="D2016" s="419"/>
      <c r="E2016" s="430"/>
      <c r="F2016" s="430"/>
      <c r="G2016" s="430"/>
      <c r="H2016" s="430"/>
      <c r="I2016" s="430"/>
      <c r="J2016" s="430"/>
      <c r="K2016" s="431"/>
      <c r="L2016" s="435"/>
      <c r="M2016" s="439"/>
      <c r="N2016" s="440"/>
      <c r="O2016" s="441"/>
      <c r="P2016" s="64"/>
    </row>
    <row r="2017" spans="2:16">
      <c r="B2017" s="63"/>
      <c r="C2017" s="418"/>
      <c r="D2017" s="419"/>
      <c r="E2017" s="442"/>
      <c r="F2017" s="442"/>
      <c r="G2017" s="442"/>
      <c r="H2017" s="442"/>
      <c r="I2017" s="442"/>
      <c r="J2017" s="442"/>
      <c r="K2017" s="443"/>
      <c r="L2017" s="434" t="s">
        <v>20</v>
      </c>
      <c r="M2017" s="434">
        <v>26</v>
      </c>
      <c r="N2017" s="434" t="s">
        <v>21</v>
      </c>
      <c r="O2017" s="445">
        <v>38</v>
      </c>
      <c r="P2017" s="64"/>
    </row>
    <row r="2018" spans="2:16">
      <c r="B2018" s="63"/>
      <c r="C2018" s="418"/>
      <c r="D2018" s="419"/>
      <c r="E2018" s="442"/>
      <c r="F2018" s="442"/>
      <c r="G2018" s="442"/>
      <c r="H2018" s="442"/>
      <c r="I2018" s="442"/>
      <c r="J2018" s="442"/>
      <c r="K2018" s="443"/>
      <c r="L2018" s="444"/>
      <c r="M2018" s="444"/>
      <c r="N2018" s="444"/>
      <c r="O2018" s="446"/>
      <c r="P2018" s="64"/>
    </row>
    <row r="2019" spans="2:16">
      <c r="B2019" s="63"/>
      <c r="C2019" s="420"/>
      <c r="D2019" s="421"/>
      <c r="E2019" s="447" t="s">
        <v>22</v>
      </c>
      <c r="F2019" s="447"/>
      <c r="G2019" s="447"/>
      <c r="H2019" s="447"/>
      <c r="I2019" s="447"/>
      <c r="J2019" s="447"/>
      <c r="K2019" s="448"/>
      <c r="L2019" s="444"/>
      <c r="M2019" s="444"/>
      <c r="N2019" s="444"/>
      <c r="O2019" s="446"/>
      <c r="P2019" s="64"/>
    </row>
    <row r="2020" spans="2:16" ht="14.4" thickBot="1">
      <c r="B2020" s="63"/>
      <c r="C2020" s="60"/>
      <c r="D2020" s="59"/>
      <c r="E2020" s="59"/>
      <c r="F2020" s="59"/>
      <c r="G2020" s="59"/>
      <c r="H2020" s="59"/>
      <c r="I2020" s="59"/>
      <c r="J2020" s="59"/>
      <c r="K2020" s="59"/>
      <c r="L2020" s="59"/>
      <c r="M2020" s="58"/>
      <c r="N2020" s="58"/>
      <c r="O2020" s="57"/>
      <c r="P2020" s="64"/>
    </row>
    <row r="2021" spans="2:16">
      <c r="B2021" s="63"/>
      <c r="C2021" s="56"/>
      <c r="D2021" s="55"/>
      <c r="E2021" s="55"/>
      <c r="F2021" s="55"/>
      <c r="G2021" s="55"/>
      <c r="H2021" s="55"/>
      <c r="I2021" s="55"/>
      <c r="J2021" s="55"/>
      <c r="K2021" s="55"/>
      <c r="L2021" s="54" t="s">
        <v>23</v>
      </c>
      <c r="M2021" s="53" t="s">
        <v>24</v>
      </c>
      <c r="N2021" s="53" t="s">
        <v>25</v>
      </c>
      <c r="O2021" s="52" t="s">
        <v>26</v>
      </c>
      <c r="P2021" s="64"/>
    </row>
    <row r="2022" spans="2:16">
      <c r="B2022" s="63"/>
      <c r="C2022" s="20"/>
      <c r="D2022" s="214"/>
      <c r="E2022" s="214"/>
      <c r="F2022" s="214"/>
      <c r="G2022" s="214"/>
      <c r="H2022" s="214"/>
      <c r="I2022" s="214"/>
      <c r="J2022" s="214"/>
      <c r="K2022" s="214"/>
      <c r="L2022" s="66"/>
      <c r="M2022" s="51">
        <v>29</v>
      </c>
      <c r="N2022" s="51">
        <v>7</v>
      </c>
      <c r="O2022" s="50">
        <v>2026</v>
      </c>
      <c r="P2022" s="64"/>
    </row>
    <row r="2023" spans="2:16">
      <c r="B2023" s="63"/>
      <c r="C2023" s="49"/>
      <c r="D2023" s="48"/>
      <c r="E2023" s="48"/>
      <c r="F2023" s="48"/>
      <c r="G2023" s="48"/>
      <c r="H2023" s="48"/>
      <c r="I2023" s="48"/>
      <c r="J2023" s="48"/>
      <c r="K2023" s="48"/>
      <c r="L2023" s="48"/>
      <c r="M2023" s="48"/>
      <c r="N2023" s="48"/>
      <c r="O2023" s="47"/>
      <c r="P2023" s="64"/>
    </row>
    <row r="2024" spans="2:16" ht="14.4" thickBot="1">
      <c r="B2024" s="63"/>
      <c r="C2024" s="207"/>
      <c r="D2024" s="208"/>
      <c r="E2024" s="208"/>
      <c r="F2024" s="208"/>
      <c r="G2024" s="208"/>
      <c r="H2024" s="208"/>
      <c r="I2024" s="208"/>
      <c r="J2024" s="208"/>
      <c r="K2024" s="208"/>
      <c r="L2024" s="208"/>
      <c r="M2024" s="208"/>
      <c r="N2024" s="208"/>
      <c r="O2024" s="46"/>
      <c r="P2024" s="64"/>
    </row>
    <row r="2025" spans="2:16" ht="14.4" thickBot="1">
      <c r="B2025" s="63"/>
      <c r="C2025" s="25"/>
      <c r="D2025" s="24"/>
      <c r="E2025" s="24"/>
      <c r="F2025" s="24"/>
      <c r="G2025" s="24"/>
      <c r="H2025" s="24"/>
      <c r="K2025" s="24"/>
      <c r="L2025" s="24"/>
      <c r="M2025" s="24"/>
      <c r="N2025" s="24"/>
      <c r="O2025" s="23"/>
      <c r="P2025" s="64"/>
    </row>
    <row r="2026" spans="2:16">
      <c r="B2026" s="63"/>
      <c r="C2026" s="387" t="s">
        <v>27</v>
      </c>
      <c r="D2026" s="388"/>
      <c r="E2026" s="388"/>
      <c r="F2026" s="388"/>
      <c r="G2026" s="388"/>
      <c r="H2026" s="388"/>
      <c r="I2026" s="388"/>
      <c r="J2026" s="388"/>
      <c r="K2026" s="388"/>
      <c r="L2026" s="388"/>
      <c r="M2026" s="388"/>
      <c r="N2026" s="388"/>
      <c r="O2026" s="389"/>
      <c r="P2026" s="64"/>
    </row>
    <row r="2027" spans="2:16" ht="14.4" thickBot="1">
      <c r="B2027" s="63"/>
      <c r="C2027" s="18"/>
      <c r="O2027" s="17"/>
      <c r="P2027" s="64"/>
    </row>
    <row r="2028" spans="2:16">
      <c r="B2028" s="63"/>
      <c r="C2028" s="87" t="s">
        <v>28</v>
      </c>
      <c r="D2028" s="390" t="s">
        <v>29</v>
      </c>
      <c r="E2028" s="391"/>
      <c r="F2028" s="391"/>
      <c r="G2028" s="391"/>
      <c r="H2028" s="391"/>
      <c r="I2028" s="391"/>
      <c r="J2028" s="391"/>
      <c r="K2028" s="391"/>
      <c r="L2028" s="392"/>
      <c r="M2028" s="393" t="s">
        <v>30</v>
      </c>
      <c r="N2028" s="394"/>
      <c r="O2028" s="87" t="s">
        <v>6</v>
      </c>
      <c r="P2028" s="64"/>
    </row>
    <row r="2029" spans="2:16" ht="14.4" thickBot="1">
      <c r="B2029" s="63"/>
      <c r="C2029" s="254">
        <f>+'PRESUPUESTO OFICIAL (Entidad)'!D47</f>
        <v>5.13</v>
      </c>
      <c r="D2029" s="395" t="str">
        <f>+'PRESUPUESTO OFICIAL (Entidad)'!E47</f>
        <v>Conexión de acometida hidráulica (sin medidor)</v>
      </c>
      <c r="E2029" s="396"/>
      <c r="F2029" s="396"/>
      <c r="G2029" s="396"/>
      <c r="H2029" s="396"/>
      <c r="I2029" s="396"/>
      <c r="J2029" s="396"/>
      <c r="K2029" s="396"/>
      <c r="L2029" s="397"/>
      <c r="M2029" s="395" t="str">
        <f>+'PRESUPUESTO OFICIAL (Entidad)'!F47</f>
        <v>UND</v>
      </c>
      <c r="N2029" s="397"/>
      <c r="O2029" s="89">
        <f>+'PRESUPUESTO OFICIAL (Entidad)'!G47</f>
        <v>1</v>
      </c>
      <c r="P2029" s="64"/>
    </row>
    <row r="2030" spans="2:16">
      <c r="B2030" s="63"/>
      <c r="C2030" s="352"/>
      <c r="D2030" s="353"/>
      <c r="E2030" s="353"/>
      <c r="F2030" s="353"/>
      <c r="G2030" s="353"/>
      <c r="H2030" s="353"/>
      <c r="I2030" s="353"/>
      <c r="J2030" s="353"/>
      <c r="K2030" s="353"/>
      <c r="L2030" s="353"/>
      <c r="M2030" s="353"/>
      <c r="N2030" s="353"/>
      <c r="O2030" s="354"/>
      <c r="P2030" s="64"/>
    </row>
    <row r="2031" spans="2:16">
      <c r="B2031" s="63"/>
      <c r="C2031" s="355"/>
      <c r="D2031" s="356"/>
      <c r="E2031" s="356"/>
      <c r="F2031" s="356"/>
      <c r="G2031" s="356"/>
      <c r="H2031" s="356"/>
      <c r="I2031" s="356"/>
      <c r="J2031" s="356"/>
      <c r="K2031" s="356"/>
      <c r="L2031" s="356"/>
      <c r="M2031" s="356"/>
      <c r="N2031" s="356"/>
      <c r="O2031" s="357"/>
      <c r="P2031" s="64"/>
    </row>
    <row r="2032" spans="2:16" ht="14.4" thickBot="1">
      <c r="B2032" s="63"/>
      <c r="C2032" s="358"/>
      <c r="D2032" s="359"/>
      <c r="E2032" s="359"/>
      <c r="F2032" s="359"/>
      <c r="G2032" s="359"/>
      <c r="H2032" s="359"/>
      <c r="I2032" s="359"/>
      <c r="J2032" s="359"/>
      <c r="K2032" s="359"/>
      <c r="L2032" s="359"/>
      <c r="M2032" s="359"/>
      <c r="N2032" s="359"/>
      <c r="O2032" s="360"/>
      <c r="P2032" s="64"/>
    </row>
    <row r="2033" spans="2:16">
      <c r="B2033" s="63"/>
      <c r="C2033" s="373" t="s">
        <v>29</v>
      </c>
      <c r="D2033" s="398"/>
      <c r="E2033" s="398"/>
      <c r="F2033" s="398"/>
      <c r="G2033" s="399"/>
      <c r="H2033" s="382" t="s">
        <v>32</v>
      </c>
      <c r="I2033" s="398"/>
      <c r="J2033" s="400" t="s">
        <v>33</v>
      </c>
      <c r="K2033" s="401"/>
      <c r="L2033" s="91" t="s">
        <v>34</v>
      </c>
      <c r="M2033" s="382" t="s">
        <v>35</v>
      </c>
      <c r="N2033" s="381"/>
      <c r="O2033" s="92" t="s">
        <v>36</v>
      </c>
      <c r="P2033" s="64"/>
    </row>
    <row r="2034" spans="2:16">
      <c r="B2034" s="63"/>
      <c r="C2034" s="377" t="s">
        <v>63</v>
      </c>
      <c r="D2034" s="378"/>
      <c r="E2034" s="378"/>
      <c r="F2034" s="378"/>
      <c r="G2034" s="402"/>
      <c r="H2034" s="403"/>
      <c r="I2034" s="402"/>
      <c r="J2034" s="404" t="s">
        <v>64</v>
      </c>
      <c r="K2034" s="405"/>
      <c r="L2034" s="104">
        <f>+O2064</f>
        <v>37638</v>
      </c>
      <c r="M2034" s="406">
        <v>0.1</v>
      </c>
      <c r="N2034" s="407"/>
      <c r="O2034" s="105">
        <f>+ROUND(L2034*M2034,0)</f>
        <v>3764</v>
      </c>
      <c r="P2034" s="64"/>
    </row>
    <row r="2035" spans="2:16">
      <c r="B2035" s="63"/>
      <c r="C2035" s="32"/>
      <c r="D2035" s="19"/>
      <c r="E2035" s="19"/>
      <c r="F2035" s="19"/>
      <c r="G2035" s="44"/>
      <c r="H2035" s="45"/>
      <c r="I2035" s="44"/>
      <c r="J2035" s="404"/>
      <c r="K2035" s="405"/>
      <c r="L2035" s="104"/>
      <c r="M2035" s="367"/>
      <c r="N2035" s="368"/>
      <c r="O2035" s="105"/>
      <c r="P2035" s="64"/>
    </row>
    <row r="2036" spans="2:16" ht="14.4" thickBot="1">
      <c r="B2036" s="63"/>
      <c r="C2036" s="369"/>
      <c r="D2036" s="370"/>
      <c r="E2036" s="370"/>
      <c r="F2036" s="370"/>
      <c r="G2036" s="408"/>
      <c r="H2036" s="409"/>
      <c r="I2036" s="408"/>
      <c r="J2036" s="409"/>
      <c r="K2036" s="408"/>
      <c r="L2036" s="43"/>
      <c r="M2036" s="410"/>
      <c r="N2036" s="411"/>
      <c r="O2036" s="125"/>
      <c r="P2036" s="64"/>
    </row>
    <row r="2037" spans="2:16" ht="14.4" thickBot="1">
      <c r="B2037" s="63"/>
      <c r="C2037" s="338" t="s">
        <v>37</v>
      </c>
      <c r="D2037" s="339"/>
      <c r="E2037" s="339"/>
      <c r="F2037" s="339"/>
      <c r="G2037" s="339"/>
      <c r="H2037" s="339"/>
      <c r="I2037" s="339"/>
      <c r="J2037" s="339"/>
      <c r="K2037" s="339"/>
      <c r="L2037" s="339"/>
      <c r="M2037" s="339"/>
      <c r="N2037" s="340"/>
      <c r="O2037" s="106">
        <f>SUM(O2034:O2036)</f>
        <v>3764</v>
      </c>
      <c r="P2037" s="64"/>
    </row>
    <row r="2038" spans="2:16">
      <c r="B2038" s="63"/>
      <c r="C2038" s="352" t="s">
        <v>38</v>
      </c>
      <c r="D2038" s="353"/>
      <c r="E2038" s="353"/>
      <c r="F2038" s="353"/>
      <c r="G2038" s="353"/>
      <c r="H2038" s="353"/>
      <c r="I2038" s="353"/>
      <c r="J2038" s="353"/>
      <c r="K2038" s="353"/>
      <c r="L2038" s="353"/>
      <c r="M2038" s="353"/>
      <c r="N2038" s="353"/>
      <c r="O2038" s="354"/>
      <c r="P2038" s="64"/>
    </row>
    <row r="2039" spans="2:16">
      <c r="B2039" s="63"/>
      <c r="C2039" s="355"/>
      <c r="D2039" s="356"/>
      <c r="E2039" s="356"/>
      <c r="F2039" s="356"/>
      <c r="G2039" s="356"/>
      <c r="H2039" s="356"/>
      <c r="I2039" s="356"/>
      <c r="J2039" s="356"/>
      <c r="K2039" s="356"/>
      <c r="L2039" s="356"/>
      <c r="M2039" s="356"/>
      <c r="N2039" s="356"/>
      <c r="O2039" s="357"/>
      <c r="P2039" s="64"/>
    </row>
    <row r="2040" spans="2:16" ht="14.4" thickBot="1">
      <c r="B2040" s="63"/>
      <c r="C2040" s="358"/>
      <c r="D2040" s="359"/>
      <c r="E2040" s="359"/>
      <c r="F2040" s="359"/>
      <c r="G2040" s="359"/>
      <c r="H2040" s="359"/>
      <c r="I2040" s="359"/>
      <c r="J2040" s="359"/>
      <c r="K2040" s="359"/>
      <c r="L2040" s="359"/>
      <c r="M2040" s="359"/>
      <c r="N2040" s="359"/>
      <c r="O2040" s="360"/>
      <c r="P2040" s="64"/>
    </row>
    <row r="2041" spans="2:16">
      <c r="B2041" s="63"/>
      <c r="C2041" s="373" t="s">
        <v>29</v>
      </c>
      <c r="D2041" s="374"/>
      <c r="E2041" s="374"/>
      <c r="F2041" s="374"/>
      <c r="G2041" s="374"/>
      <c r="H2041" s="374"/>
      <c r="I2041" s="374"/>
      <c r="J2041" s="381"/>
      <c r="K2041" s="209" t="s">
        <v>30</v>
      </c>
      <c r="L2041" s="91" t="s">
        <v>6</v>
      </c>
      <c r="M2041" s="382" t="s">
        <v>39</v>
      </c>
      <c r="N2041" s="381"/>
      <c r="O2041" s="92" t="s">
        <v>36</v>
      </c>
      <c r="P2041" s="64"/>
    </row>
    <row r="2042" spans="2:16">
      <c r="B2042" s="63"/>
      <c r="C2042" s="205" t="s">
        <v>203</v>
      </c>
      <c r="D2042" s="206"/>
      <c r="E2042" s="206"/>
      <c r="F2042" s="206"/>
      <c r="G2042" s="206"/>
      <c r="H2042" s="206"/>
      <c r="I2042" s="206"/>
      <c r="J2042" s="213"/>
      <c r="K2042" s="241" t="s">
        <v>198</v>
      </c>
      <c r="L2042" s="242">
        <v>1</v>
      </c>
      <c r="M2042" s="348">
        <v>90000</v>
      </c>
      <c r="N2042" s="349"/>
      <c r="O2042" s="105">
        <f>+ROUND(M2042*L2042,2)</f>
        <v>90000</v>
      </c>
      <c r="P2042" s="64"/>
    </row>
    <row r="2043" spans="2:16">
      <c r="B2043" s="63"/>
      <c r="C2043" s="32" t="s">
        <v>204</v>
      </c>
      <c r="D2043" s="122"/>
      <c r="E2043" s="122"/>
      <c r="F2043" s="122"/>
      <c r="G2043" s="122"/>
      <c r="H2043" s="122"/>
      <c r="I2043" s="122"/>
      <c r="J2043" s="123"/>
      <c r="K2043" s="241" t="s">
        <v>198</v>
      </c>
      <c r="L2043" s="242">
        <v>1</v>
      </c>
      <c r="M2043" s="348">
        <v>1500</v>
      </c>
      <c r="N2043" s="349"/>
      <c r="O2043" s="105">
        <f t="shared" ref="O2043:O2047" si="13">+ROUND(M2043*L2043,2)</f>
        <v>1500</v>
      </c>
      <c r="P2043" s="64"/>
    </row>
    <row r="2044" spans="2:16">
      <c r="B2044" s="63"/>
      <c r="C2044" s="32" t="s">
        <v>205</v>
      </c>
      <c r="D2044" s="122"/>
      <c r="E2044" s="122"/>
      <c r="F2044" s="122"/>
      <c r="G2044" s="122"/>
      <c r="H2044" s="122"/>
      <c r="I2044" s="122"/>
      <c r="J2044" s="123"/>
      <c r="K2044" s="241" t="s">
        <v>131</v>
      </c>
      <c r="L2044" s="242">
        <v>5</v>
      </c>
      <c r="M2044" s="348">
        <v>3500</v>
      </c>
      <c r="N2044" s="349"/>
      <c r="O2044" s="105">
        <f t="shared" si="13"/>
        <v>17500</v>
      </c>
      <c r="P2044" s="64"/>
    </row>
    <row r="2045" spans="2:16">
      <c r="B2045" s="63"/>
      <c r="C2045" s="32" t="s">
        <v>206</v>
      </c>
      <c r="D2045" s="122"/>
      <c r="E2045" s="122"/>
      <c r="F2045" s="122"/>
      <c r="G2045" s="122"/>
      <c r="H2045" s="122"/>
      <c r="I2045" s="122"/>
      <c r="J2045" s="123"/>
      <c r="K2045" s="241" t="s">
        <v>198</v>
      </c>
      <c r="L2045" s="242">
        <v>1</v>
      </c>
      <c r="M2045" s="348">
        <v>35000</v>
      </c>
      <c r="N2045" s="349"/>
      <c r="O2045" s="105">
        <f t="shared" si="13"/>
        <v>35000</v>
      </c>
      <c r="P2045" s="64"/>
    </row>
    <row r="2046" spans="2:16">
      <c r="B2046" s="63"/>
      <c r="C2046" s="32" t="s">
        <v>207</v>
      </c>
      <c r="D2046" s="122"/>
      <c r="E2046" s="122"/>
      <c r="F2046" s="122"/>
      <c r="G2046" s="122"/>
      <c r="H2046" s="122"/>
      <c r="I2046" s="122"/>
      <c r="J2046" s="123"/>
      <c r="K2046" s="241" t="s">
        <v>209</v>
      </c>
      <c r="L2046" s="242">
        <v>0.1</v>
      </c>
      <c r="M2046" s="348">
        <v>1000</v>
      </c>
      <c r="N2046" s="349"/>
      <c r="O2046" s="105">
        <f t="shared" si="13"/>
        <v>100</v>
      </c>
      <c r="P2046" s="64"/>
    </row>
    <row r="2047" spans="2:16" ht="14.4" thickBot="1">
      <c r="B2047" s="63"/>
      <c r="C2047" s="32" t="s">
        <v>208</v>
      </c>
      <c r="D2047" s="122"/>
      <c r="E2047" s="122"/>
      <c r="F2047" s="122"/>
      <c r="G2047" s="122"/>
      <c r="H2047" s="122"/>
      <c r="I2047" s="122"/>
      <c r="J2047" s="123"/>
      <c r="K2047" s="241" t="s">
        <v>198</v>
      </c>
      <c r="L2047" s="242">
        <v>0.1</v>
      </c>
      <c r="M2047" s="379">
        <v>32500</v>
      </c>
      <c r="N2047" s="380"/>
      <c r="O2047" s="105">
        <f t="shared" si="13"/>
        <v>3250</v>
      </c>
      <c r="P2047" s="64"/>
    </row>
    <row r="2048" spans="2:16" ht="14.4" thickBot="1">
      <c r="B2048" s="63"/>
      <c r="C2048" s="338" t="s">
        <v>37</v>
      </c>
      <c r="D2048" s="339"/>
      <c r="E2048" s="339"/>
      <c r="F2048" s="339"/>
      <c r="G2048" s="339"/>
      <c r="H2048" s="339"/>
      <c r="I2048" s="339"/>
      <c r="J2048" s="339"/>
      <c r="K2048" s="339"/>
      <c r="L2048" s="339"/>
      <c r="M2048" s="339"/>
      <c r="N2048" s="340"/>
      <c r="O2048" s="109">
        <f>SUM(O2042:O2047)</f>
        <v>147350</v>
      </c>
      <c r="P2048" s="64"/>
    </row>
    <row r="2049" spans="2:16">
      <c r="B2049" s="63"/>
      <c r="C2049" s="352" t="s">
        <v>40</v>
      </c>
      <c r="D2049" s="353"/>
      <c r="E2049" s="353"/>
      <c r="F2049" s="353"/>
      <c r="G2049" s="353"/>
      <c r="H2049" s="353"/>
      <c r="I2049" s="353"/>
      <c r="J2049" s="353"/>
      <c r="K2049" s="353"/>
      <c r="L2049" s="353"/>
      <c r="M2049" s="353"/>
      <c r="N2049" s="353"/>
      <c r="O2049" s="354"/>
      <c r="P2049" s="64"/>
    </row>
    <row r="2050" spans="2:16">
      <c r="B2050" s="63"/>
      <c r="C2050" s="355"/>
      <c r="D2050" s="356"/>
      <c r="E2050" s="356"/>
      <c r="F2050" s="356"/>
      <c r="G2050" s="356"/>
      <c r="H2050" s="356"/>
      <c r="I2050" s="356"/>
      <c r="J2050" s="356"/>
      <c r="K2050" s="356"/>
      <c r="L2050" s="356"/>
      <c r="M2050" s="356"/>
      <c r="N2050" s="356"/>
      <c r="O2050" s="357"/>
      <c r="P2050" s="64"/>
    </row>
    <row r="2051" spans="2:16" ht="14.4" thickBot="1">
      <c r="B2051" s="63"/>
      <c r="C2051" s="358"/>
      <c r="D2051" s="359"/>
      <c r="E2051" s="359"/>
      <c r="F2051" s="359"/>
      <c r="G2051" s="359"/>
      <c r="H2051" s="359"/>
      <c r="I2051" s="359"/>
      <c r="J2051" s="359"/>
      <c r="K2051" s="359"/>
      <c r="L2051" s="359"/>
      <c r="M2051" s="359"/>
      <c r="N2051" s="359"/>
      <c r="O2051" s="360"/>
      <c r="P2051" s="64"/>
    </row>
    <row r="2052" spans="2:16">
      <c r="B2052" s="63"/>
      <c r="C2052" s="373" t="s">
        <v>41</v>
      </c>
      <c r="D2052" s="374"/>
      <c r="E2052" s="374"/>
      <c r="F2052" s="374"/>
      <c r="G2052" s="374"/>
      <c r="H2052" s="374"/>
      <c r="I2052" s="374"/>
      <c r="J2052" s="91" t="s">
        <v>42</v>
      </c>
      <c r="K2052" s="203" t="s">
        <v>43</v>
      </c>
      <c r="L2052" s="94" t="s">
        <v>44</v>
      </c>
      <c r="M2052" s="382" t="s">
        <v>45</v>
      </c>
      <c r="N2052" s="381"/>
      <c r="O2052" s="92" t="s">
        <v>36</v>
      </c>
      <c r="P2052" s="64"/>
    </row>
    <row r="2053" spans="2:16">
      <c r="B2053" s="63"/>
      <c r="C2053" s="377"/>
      <c r="D2053" s="378"/>
      <c r="E2053" s="378"/>
      <c r="F2053" s="378"/>
      <c r="G2053" s="378"/>
      <c r="H2053" s="378"/>
      <c r="I2053" s="378"/>
      <c r="J2053" s="41"/>
      <c r="K2053" s="42"/>
      <c r="L2053" s="41"/>
      <c r="M2053" s="346"/>
      <c r="N2053" s="347"/>
      <c r="O2053" s="105"/>
      <c r="P2053" s="64"/>
    </row>
    <row r="2054" spans="2:16" ht="14.4" thickBot="1">
      <c r="B2054" s="63"/>
      <c r="C2054" s="369"/>
      <c r="D2054" s="370"/>
      <c r="E2054" s="370"/>
      <c r="F2054" s="370"/>
      <c r="G2054" s="370"/>
      <c r="H2054" s="370"/>
      <c r="I2054" s="370"/>
      <c r="J2054" s="34"/>
      <c r="K2054" s="14"/>
      <c r="L2054" s="34"/>
      <c r="M2054" s="371"/>
      <c r="N2054" s="372"/>
      <c r="O2054" s="119"/>
      <c r="P2054" s="64"/>
    </row>
    <row r="2055" spans="2:16" ht="14.4" thickBot="1">
      <c r="B2055" s="63"/>
      <c r="C2055" s="338" t="s">
        <v>37</v>
      </c>
      <c r="D2055" s="339"/>
      <c r="E2055" s="339"/>
      <c r="F2055" s="339"/>
      <c r="G2055" s="339"/>
      <c r="H2055" s="339"/>
      <c r="I2055" s="339"/>
      <c r="J2055" s="339"/>
      <c r="K2055" s="339"/>
      <c r="L2055" s="339"/>
      <c r="M2055" s="339"/>
      <c r="N2055" s="340"/>
      <c r="O2055" s="106">
        <f>SUM(O2053:O2054)</f>
        <v>0</v>
      </c>
      <c r="P2055" s="64"/>
    </row>
    <row r="2056" spans="2:16">
      <c r="B2056" s="63"/>
      <c r="C2056" s="352" t="s">
        <v>46</v>
      </c>
      <c r="D2056" s="353"/>
      <c r="E2056" s="353"/>
      <c r="F2056" s="353"/>
      <c r="G2056" s="353"/>
      <c r="H2056" s="353"/>
      <c r="I2056" s="353"/>
      <c r="J2056" s="353"/>
      <c r="K2056" s="353"/>
      <c r="L2056" s="353"/>
      <c r="M2056" s="353"/>
      <c r="N2056" s="353"/>
      <c r="O2056" s="354"/>
      <c r="P2056" s="64"/>
    </row>
    <row r="2057" spans="2:16">
      <c r="B2057" s="63"/>
      <c r="C2057" s="355"/>
      <c r="D2057" s="356"/>
      <c r="E2057" s="356"/>
      <c r="F2057" s="356"/>
      <c r="G2057" s="356"/>
      <c r="H2057" s="356"/>
      <c r="I2057" s="356"/>
      <c r="J2057" s="356"/>
      <c r="K2057" s="356"/>
      <c r="L2057" s="356"/>
      <c r="M2057" s="356"/>
      <c r="N2057" s="356"/>
      <c r="O2057" s="357"/>
      <c r="P2057" s="64"/>
    </row>
    <row r="2058" spans="2:16" ht="14.4" thickBot="1">
      <c r="B2058" s="63"/>
      <c r="C2058" s="358"/>
      <c r="D2058" s="359"/>
      <c r="E2058" s="359"/>
      <c r="F2058" s="359"/>
      <c r="G2058" s="359"/>
      <c r="H2058" s="359"/>
      <c r="I2058" s="359"/>
      <c r="J2058" s="359"/>
      <c r="K2058" s="359"/>
      <c r="L2058" s="359"/>
      <c r="M2058" s="359"/>
      <c r="N2058" s="359"/>
      <c r="O2058" s="360"/>
      <c r="P2058" s="64"/>
    </row>
    <row r="2059" spans="2:16" ht="27.6" customHeight="1">
      <c r="B2059" s="63"/>
      <c r="C2059" s="361" t="s">
        <v>47</v>
      </c>
      <c r="D2059" s="362"/>
      <c r="E2059" s="362"/>
      <c r="F2059" s="362"/>
      <c r="G2059" s="362"/>
      <c r="H2059" s="362"/>
      <c r="I2059" s="362"/>
      <c r="J2059" s="111" t="s">
        <v>48</v>
      </c>
      <c r="K2059" s="112" t="s">
        <v>49</v>
      </c>
      <c r="L2059" s="113" t="s">
        <v>50</v>
      </c>
      <c r="M2059" s="363" t="s">
        <v>35</v>
      </c>
      <c r="N2059" s="364"/>
      <c r="O2059" s="114" t="s">
        <v>36</v>
      </c>
      <c r="P2059" s="64"/>
    </row>
    <row r="2060" spans="2:16">
      <c r="B2060" s="63"/>
      <c r="C2060" s="40" t="s">
        <v>69</v>
      </c>
      <c r="D2060" s="39"/>
      <c r="E2060" s="39"/>
      <c r="F2060" s="39"/>
      <c r="G2060" s="39"/>
      <c r="H2060" s="39"/>
      <c r="I2060" s="39"/>
      <c r="J2060" s="110">
        <v>209100</v>
      </c>
      <c r="K2060" s="115">
        <v>1.8</v>
      </c>
      <c r="L2060" s="116">
        <f>ROUND(K2060*J2060,2)</f>
        <v>376380</v>
      </c>
      <c r="M2060" s="365">
        <v>10</v>
      </c>
      <c r="N2060" s="366"/>
      <c r="O2060" s="117">
        <f>+ROUND(L2060/M2060,0)</f>
        <v>37638</v>
      </c>
      <c r="P2060" s="64"/>
    </row>
    <row r="2061" spans="2:16">
      <c r="B2061" s="63"/>
      <c r="C2061" s="40"/>
      <c r="D2061" s="39"/>
      <c r="E2061" s="39"/>
      <c r="F2061" s="39"/>
      <c r="G2061" s="39"/>
      <c r="H2061" s="39"/>
      <c r="I2061" s="39"/>
      <c r="J2061" s="110"/>
      <c r="K2061" s="115"/>
      <c r="L2061" s="116"/>
      <c r="M2061" s="365"/>
      <c r="N2061" s="366"/>
      <c r="O2061" s="117"/>
      <c r="P2061" s="64"/>
    </row>
    <row r="2062" spans="2:16">
      <c r="B2062" s="63"/>
      <c r="C2062" s="40"/>
      <c r="D2062" s="39"/>
      <c r="E2062" s="39"/>
      <c r="F2062" s="39"/>
      <c r="G2062" s="39"/>
      <c r="H2062" s="39"/>
      <c r="I2062" s="39"/>
      <c r="J2062" s="38"/>
      <c r="K2062" s="37"/>
      <c r="L2062" s="36"/>
      <c r="M2062" s="367"/>
      <c r="N2062" s="368"/>
      <c r="O2062" s="35"/>
      <c r="P2062" s="64"/>
    </row>
    <row r="2063" spans="2:16" ht="14.4" thickBot="1">
      <c r="B2063" s="63"/>
      <c r="C2063" s="369"/>
      <c r="D2063" s="370"/>
      <c r="E2063" s="370"/>
      <c r="F2063" s="370"/>
      <c r="G2063" s="370"/>
      <c r="H2063" s="370"/>
      <c r="I2063" s="370"/>
      <c r="J2063" s="34"/>
      <c r="K2063" s="14"/>
      <c r="L2063" s="34"/>
      <c r="M2063" s="371"/>
      <c r="N2063" s="372"/>
      <c r="O2063" s="33"/>
      <c r="P2063" s="64"/>
    </row>
    <row r="2064" spans="2:16" ht="14.4" thickBot="1">
      <c r="B2064" s="63"/>
      <c r="C2064" s="338" t="s">
        <v>37</v>
      </c>
      <c r="D2064" s="339"/>
      <c r="E2064" s="339"/>
      <c r="F2064" s="339"/>
      <c r="G2064" s="339"/>
      <c r="H2064" s="339"/>
      <c r="I2064" s="339"/>
      <c r="J2064" s="339"/>
      <c r="K2064" s="339"/>
      <c r="L2064" s="339"/>
      <c r="M2064" s="339"/>
      <c r="N2064" s="340"/>
      <c r="O2064" s="109">
        <f>SUM(O2060:O2063)</f>
        <v>37638</v>
      </c>
      <c r="P2064" s="64"/>
    </row>
    <row r="2065" spans="2:16" ht="14.4" thickBot="1">
      <c r="B2065" s="63"/>
      <c r="C2065" s="18"/>
      <c r="O2065" s="17"/>
      <c r="P2065" s="64"/>
    </row>
    <row r="2066" spans="2:16" ht="14.4" thickBot="1">
      <c r="B2066" s="63"/>
      <c r="C2066" s="341" t="s">
        <v>51</v>
      </c>
      <c r="D2066" s="342"/>
      <c r="E2066" s="342"/>
      <c r="F2066" s="342"/>
      <c r="G2066" s="342"/>
      <c r="H2066" s="342"/>
      <c r="I2066" s="342"/>
      <c r="J2066" s="342"/>
      <c r="K2066" s="342"/>
      <c r="L2066" s="342"/>
      <c r="M2066" s="342"/>
      <c r="N2066" s="343"/>
      <c r="O2066" s="118">
        <f>ROUND(O2064+O2055+O2048+O2037,2)</f>
        <v>188752</v>
      </c>
      <c r="P2066" s="64"/>
    </row>
    <row r="2067" spans="2:16">
      <c r="B2067" s="63"/>
      <c r="C2067" s="352" t="s">
        <v>52</v>
      </c>
      <c r="D2067" s="353"/>
      <c r="E2067" s="353"/>
      <c r="F2067" s="353"/>
      <c r="G2067" s="353"/>
      <c r="H2067" s="353"/>
      <c r="I2067" s="353"/>
      <c r="J2067" s="353"/>
      <c r="K2067" s="353"/>
      <c r="L2067" s="353"/>
      <c r="M2067" s="353"/>
      <c r="N2067" s="353"/>
      <c r="O2067" s="354"/>
      <c r="P2067" s="64"/>
    </row>
    <row r="2068" spans="2:16">
      <c r="B2068" s="63"/>
      <c r="C2068" s="355"/>
      <c r="D2068" s="356"/>
      <c r="E2068" s="356"/>
      <c r="F2068" s="356"/>
      <c r="G2068" s="356"/>
      <c r="H2068" s="356"/>
      <c r="I2068" s="356"/>
      <c r="J2068" s="356"/>
      <c r="K2068" s="356"/>
      <c r="L2068" s="356"/>
      <c r="M2068" s="356"/>
      <c r="N2068" s="356"/>
      <c r="O2068" s="357"/>
      <c r="P2068" s="64"/>
    </row>
    <row r="2069" spans="2:16" ht="14.4" thickBot="1">
      <c r="B2069" s="63"/>
      <c r="C2069" s="358"/>
      <c r="D2069" s="359"/>
      <c r="E2069" s="359"/>
      <c r="F2069" s="359"/>
      <c r="G2069" s="359"/>
      <c r="H2069" s="359"/>
      <c r="I2069" s="359"/>
      <c r="J2069" s="359"/>
      <c r="K2069" s="359"/>
      <c r="L2069" s="359"/>
      <c r="M2069" s="359"/>
      <c r="N2069" s="359"/>
      <c r="O2069" s="360"/>
      <c r="P2069" s="64"/>
    </row>
    <row r="2070" spans="2:16">
      <c r="B2070" s="63"/>
      <c r="C2070" s="373" t="s">
        <v>53</v>
      </c>
      <c r="D2070" s="374"/>
      <c r="E2070" s="374"/>
      <c r="F2070" s="374"/>
      <c r="G2070" s="374"/>
      <c r="H2070" s="374"/>
      <c r="I2070" s="374"/>
      <c r="J2070" s="203"/>
      <c r="K2070" s="204"/>
      <c r="L2070" s="95" t="s">
        <v>54</v>
      </c>
      <c r="M2070" s="375" t="s">
        <v>55</v>
      </c>
      <c r="N2070" s="376"/>
      <c r="O2070" s="97"/>
      <c r="P2070" s="64"/>
    </row>
    <row r="2071" spans="2:16">
      <c r="B2071" s="63"/>
      <c r="C2071" s="377" t="s">
        <v>12</v>
      </c>
      <c r="D2071" s="378"/>
      <c r="E2071" s="378"/>
      <c r="F2071" s="378"/>
      <c r="G2071" s="378"/>
      <c r="H2071" s="378"/>
      <c r="I2071" s="378"/>
      <c r="J2071" s="31"/>
      <c r="K2071" s="30"/>
      <c r="L2071" s="27">
        <v>0.28999999999999998</v>
      </c>
      <c r="M2071" s="348">
        <f>+ROUND(O2066*L2071,0)</f>
        <v>54738</v>
      </c>
      <c r="N2071" s="349"/>
      <c r="O2071" s="26"/>
      <c r="P2071" s="64"/>
    </row>
    <row r="2072" spans="2:16">
      <c r="B2072" s="63"/>
      <c r="C2072" s="32" t="s">
        <v>56</v>
      </c>
      <c r="D2072" s="19"/>
      <c r="E2072" s="19"/>
      <c r="F2072" s="19"/>
      <c r="G2072" s="19"/>
      <c r="H2072" s="19"/>
      <c r="I2072" s="19"/>
      <c r="J2072" s="31"/>
      <c r="K2072" s="30"/>
      <c r="L2072" s="27">
        <v>0.01</v>
      </c>
      <c r="M2072" s="348">
        <f>+ROUND(O2066*L2072,0)</f>
        <v>1888</v>
      </c>
      <c r="N2072" s="349"/>
      <c r="O2072" s="26"/>
      <c r="P2072" s="64"/>
    </row>
    <row r="2073" spans="2:16" ht="14.4" thickBot="1">
      <c r="B2073" s="63"/>
      <c r="C2073" s="207" t="s">
        <v>57</v>
      </c>
      <c r="D2073" s="208"/>
      <c r="E2073" s="208"/>
      <c r="F2073" s="208"/>
      <c r="G2073" s="208"/>
      <c r="H2073" s="208"/>
      <c r="I2073" s="208"/>
      <c r="J2073" s="29"/>
      <c r="K2073" s="28"/>
      <c r="L2073" s="27">
        <v>0.05</v>
      </c>
      <c r="M2073" s="379">
        <f>+ROUND(O2066*L2073,0)</f>
        <v>9438</v>
      </c>
      <c r="N2073" s="380"/>
      <c r="O2073" s="26"/>
      <c r="P2073" s="64"/>
    </row>
    <row r="2074" spans="2:16" ht="14.4" thickBot="1">
      <c r="B2074" s="63"/>
      <c r="C2074" s="338" t="s">
        <v>37</v>
      </c>
      <c r="D2074" s="339"/>
      <c r="E2074" s="339"/>
      <c r="F2074" s="339"/>
      <c r="G2074" s="339"/>
      <c r="H2074" s="339"/>
      <c r="I2074" s="339"/>
      <c r="J2074" s="339"/>
      <c r="K2074" s="339"/>
      <c r="L2074" s="339"/>
      <c r="M2074" s="339"/>
      <c r="N2074" s="340"/>
      <c r="O2074" s="106">
        <f>SUM(M2071:N2073)</f>
        <v>66064</v>
      </c>
      <c r="P2074" s="64"/>
    </row>
    <row r="2075" spans="2:16" ht="14.4" thickBot="1">
      <c r="B2075" s="63"/>
      <c r="C2075" s="18"/>
      <c r="O2075" s="17"/>
      <c r="P2075" s="64"/>
    </row>
    <row r="2076" spans="2:16" ht="14.4" thickBot="1">
      <c r="B2076" s="63"/>
      <c r="C2076" s="341" t="s">
        <v>58</v>
      </c>
      <c r="D2076" s="342"/>
      <c r="E2076" s="342"/>
      <c r="F2076" s="342"/>
      <c r="G2076" s="342"/>
      <c r="H2076" s="342"/>
      <c r="I2076" s="342"/>
      <c r="J2076" s="342"/>
      <c r="K2076" s="342"/>
      <c r="L2076" s="342"/>
      <c r="M2076" s="342"/>
      <c r="N2076" s="343"/>
      <c r="O2076" s="118">
        <f>+O2074+O2066</f>
        <v>254816</v>
      </c>
      <c r="P2076" s="64"/>
    </row>
    <row r="2077" spans="2:16">
      <c r="B2077" s="63"/>
      <c r="C2077" s="25"/>
      <c r="D2077" s="24"/>
      <c r="E2077" s="24"/>
      <c r="F2077" s="24"/>
      <c r="G2077" s="24"/>
      <c r="H2077" s="24"/>
      <c r="I2077" s="24"/>
      <c r="J2077" s="24"/>
      <c r="K2077" s="24"/>
      <c r="L2077" s="24"/>
      <c r="M2077" s="24"/>
      <c r="N2077" s="24"/>
      <c r="O2077" s="23"/>
      <c r="P2077" s="64"/>
    </row>
    <row r="2078" spans="2:16">
      <c r="B2078" s="63"/>
      <c r="C2078" s="18"/>
      <c r="O2078" s="17"/>
      <c r="P2078" s="64"/>
    </row>
    <row r="2079" spans="2:16">
      <c r="B2079" s="63"/>
      <c r="C2079" s="18"/>
      <c r="O2079" s="17"/>
      <c r="P2079" s="64"/>
    </row>
    <row r="2080" spans="2:16" ht="18">
      <c r="B2080" s="63"/>
      <c r="C2080" s="18"/>
      <c r="H2080" s="98" t="s">
        <v>60</v>
      </c>
      <c r="O2080" s="17"/>
      <c r="P2080" s="64"/>
    </row>
    <row r="2081" spans="2:16" ht="18">
      <c r="B2081" s="63"/>
      <c r="C2081" s="22"/>
      <c r="D2081" s="67"/>
      <c r="E2081" s="67"/>
      <c r="F2081" s="67"/>
      <c r="G2081" s="67"/>
      <c r="H2081" s="98"/>
      <c r="I2081" s="67"/>
      <c r="J2081" s="67"/>
      <c r="K2081" s="67"/>
      <c r="L2081" s="67"/>
      <c r="M2081" s="67"/>
      <c r="N2081" s="67"/>
      <c r="O2081" s="21"/>
      <c r="P2081" s="64"/>
    </row>
    <row r="2082" spans="2:16" ht="18">
      <c r="B2082" s="63"/>
      <c r="C2082" s="22"/>
      <c r="D2082" s="67"/>
      <c r="E2082" s="67"/>
      <c r="F2082" s="67"/>
      <c r="G2082" s="67"/>
      <c r="H2082" s="98"/>
      <c r="K2082" s="67"/>
      <c r="L2082" s="67"/>
      <c r="M2082" s="67"/>
      <c r="N2082" s="67"/>
      <c r="O2082" s="21"/>
      <c r="P2082" s="64"/>
    </row>
    <row r="2083" spans="2:16" ht="18">
      <c r="B2083" s="63"/>
      <c r="C2083" s="20"/>
      <c r="D2083" s="68"/>
      <c r="E2083" s="68"/>
      <c r="F2083" s="68"/>
      <c r="G2083" s="68"/>
      <c r="H2083" s="98" t="s">
        <v>61</v>
      </c>
      <c r="I2083" s="68"/>
      <c r="J2083" s="68"/>
      <c r="K2083" s="68"/>
      <c r="L2083" s="68"/>
      <c r="M2083" s="68"/>
      <c r="N2083" s="68"/>
      <c r="O2083" s="16"/>
      <c r="P2083" s="64"/>
    </row>
    <row r="2084" spans="2:16" ht="18">
      <c r="B2084" s="63"/>
      <c r="C2084" s="18"/>
      <c r="H2084" s="99" t="s">
        <v>72</v>
      </c>
      <c r="O2084" s="17"/>
      <c r="P2084" s="64"/>
    </row>
    <row r="2085" spans="2:16" ht="18">
      <c r="B2085" s="63"/>
      <c r="C2085" s="15"/>
      <c r="D2085" s="69"/>
      <c r="E2085" s="69"/>
      <c r="H2085" s="98" t="s">
        <v>62</v>
      </c>
      <c r="K2085" s="100"/>
      <c r="L2085" s="100"/>
      <c r="M2085" s="100"/>
      <c r="N2085" s="100"/>
      <c r="O2085" s="101"/>
      <c r="P2085" s="64"/>
    </row>
    <row r="2086" spans="2:16" ht="16.2" thickBot="1">
      <c r="B2086" s="63"/>
      <c r="C2086" s="344"/>
      <c r="D2086" s="345"/>
      <c r="E2086" s="345"/>
      <c r="F2086" s="14"/>
      <c r="G2086" s="14"/>
      <c r="H2086" s="14"/>
      <c r="I2086" s="14"/>
      <c r="J2086" s="14"/>
      <c r="K2086" s="102"/>
      <c r="L2086" s="102"/>
      <c r="M2086" s="102"/>
      <c r="N2086" s="102"/>
      <c r="O2086" s="103"/>
      <c r="P2086" s="64"/>
    </row>
    <row r="2087" spans="2:16" ht="14.4" thickBot="1">
      <c r="B2087" s="70"/>
      <c r="C2087" s="71"/>
      <c r="D2087" s="71"/>
      <c r="E2087" s="71"/>
      <c r="F2087" s="71"/>
      <c r="G2087" s="71"/>
      <c r="H2087" s="71"/>
      <c r="I2087" s="71"/>
      <c r="J2087" s="71"/>
      <c r="K2087" s="71"/>
      <c r="L2087" s="71"/>
      <c r="M2087" s="71"/>
      <c r="N2087" s="71"/>
      <c r="O2087" s="71"/>
      <c r="P2087" s="72"/>
    </row>
    <row r="2088" spans="2:16" ht="14.4" thickTop="1"/>
    <row r="2089" spans="2:16" ht="14.4" thickBot="1"/>
    <row r="2090" spans="2:16" ht="14.4" thickTop="1">
      <c r="B2090" s="412"/>
      <c r="C2090" s="413"/>
      <c r="D2090" s="413"/>
      <c r="E2090" s="413"/>
      <c r="F2090" s="413"/>
      <c r="G2090" s="413"/>
      <c r="H2090" s="413"/>
      <c r="I2090" s="413"/>
      <c r="J2090" s="413"/>
      <c r="K2090" s="413"/>
      <c r="L2090" s="413"/>
      <c r="M2090" s="413"/>
      <c r="N2090" s="413"/>
      <c r="O2090" s="413"/>
      <c r="P2090" s="414"/>
    </row>
    <row r="2091" spans="2:16">
      <c r="B2091" s="86"/>
      <c r="C2091" s="415"/>
      <c r="D2091" s="415"/>
      <c r="E2091" s="415"/>
      <c r="F2091" s="415"/>
      <c r="G2091" s="180"/>
      <c r="P2091" s="64"/>
    </row>
    <row r="2092" spans="2:16">
      <c r="B2092" s="86"/>
      <c r="C2092" s="192"/>
      <c r="D2092" s="190"/>
      <c r="E2092" s="192"/>
      <c r="F2092" s="190"/>
      <c r="G2092" s="180"/>
      <c r="P2092" s="64"/>
    </row>
    <row r="2093" spans="2:16">
      <c r="B2093" s="86"/>
      <c r="C2093" s="189"/>
      <c r="D2093" s="193"/>
      <c r="E2093" s="189"/>
      <c r="F2093" s="193"/>
      <c r="G2093" s="180"/>
      <c r="P2093" s="64"/>
    </row>
    <row r="2094" spans="2:16" ht="14.4" thickBot="1">
      <c r="B2094" s="63"/>
      <c r="P2094" s="64"/>
    </row>
    <row r="2095" spans="2:16">
      <c r="B2095" s="63"/>
      <c r="C2095" s="416"/>
      <c r="D2095" s="417"/>
      <c r="E2095" s="422"/>
      <c r="F2095" s="422"/>
      <c r="G2095" s="422"/>
      <c r="H2095" s="422"/>
      <c r="I2095" s="422"/>
      <c r="J2095" s="422"/>
      <c r="K2095" s="423"/>
      <c r="L2095" s="424"/>
      <c r="M2095" s="425"/>
      <c r="N2095" s="425"/>
      <c r="O2095" s="426"/>
      <c r="P2095" s="64"/>
    </row>
    <row r="2096" spans="2:16">
      <c r="B2096" s="63"/>
      <c r="C2096" s="418"/>
      <c r="D2096" s="419"/>
      <c r="E2096" s="430" t="s">
        <v>59</v>
      </c>
      <c r="F2096" s="430"/>
      <c r="G2096" s="430"/>
      <c r="H2096" s="430"/>
      <c r="I2096" s="430"/>
      <c r="J2096" s="430"/>
      <c r="K2096" s="431"/>
      <c r="L2096" s="427"/>
      <c r="M2096" s="428"/>
      <c r="N2096" s="428"/>
      <c r="O2096" s="429"/>
      <c r="P2096" s="64"/>
    </row>
    <row r="2097" spans="2:16">
      <c r="B2097" s="63"/>
      <c r="C2097" s="418"/>
      <c r="D2097" s="419"/>
      <c r="E2097" s="432"/>
      <c r="F2097" s="432"/>
      <c r="G2097" s="432"/>
      <c r="H2097" s="432"/>
      <c r="I2097" s="432"/>
      <c r="J2097" s="432"/>
      <c r="K2097" s="433"/>
      <c r="L2097" s="434" t="s">
        <v>19</v>
      </c>
      <c r="M2097" s="436"/>
      <c r="N2097" s="437"/>
      <c r="O2097" s="438"/>
      <c r="P2097" s="64"/>
    </row>
    <row r="2098" spans="2:16">
      <c r="B2098" s="63"/>
      <c r="C2098" s="418"/>
      <c r="D2098" s="419"/>
      <c r="E2098" s="430"/>
      <c r="F2098" s="430"/>
      <c r="G2098" s="430"/>
      <c r="H2098" s="430"/>
      <c r="I2098" s="430"/>
      <c r="J2098" s="430"/>
      <c r="K2098" s="431"/>
      <c r="L2098" s="435"/>
      <c r="M2098" s="439"/>
      <c r="N2098" s="440"/>
      <c r="O2098" s="441"/>
      <c r="P2098" s="64"/>
    </row>
    <row r="2099" spans="2:16">
      <c r="B2099" s="63"/>
      <c r="C2099" s="418"/>
      <c r="D2099" s="419"/>
      <c r="E2099" s="442"/>
      <c r="F2099" s="442"/>
      <c r="G2099" s="442"/>
      <c r="H2099" s="442"/>
      <c r="I2099" s="442"/>
      <c r="J2099" s="442"/>
      <c r="K2099" s="443"/>
      <c r="L2099" s="434" t="s">
        <v>20</v>
      </c>
      <c r="M2099" s="434">
        <v>27</v>
      </c>
      <c r="N2099" s="434" t="s">
        <v>21</v>
      </c>
      <c r="O2099" s="445">
        <v>38</v>
      </c>
      <c r="P2099" s="64"/>
    </row>
    <row r="2100" spans="2:16">
      <c r="B2100" s="63"/>
      <c r="C2100" s="418"/>
      <c r="D2100" s="419"/>
      <c r="E2100" s="442"/>
      <c r="F2100" s="442"/>
      <c r="G2100" s="442"/>
      <c r="H2100" s="442"/>
      <c r="I2100" s="442"/>
      <c r="J2100" s="442"/>
      <c r="K2100" s="443"/>
      <c r="L2100" s="444"/>
      <c r="M2100" s="444"/>
      <c r="N2100" s="444"/>
      <c r="O2100" s="446"/>
      <c r="P2100" s="64"/>
    </row>
    <row r="2101" spans="2:16">
      <c r="B2101" s="63"/>
      <c r="C2101" s="420"/>
      <c r="D2101" s="421"/>
      <c r="E2101" s="447" t="s">
        <v>22</v>
      </c>
      <c r="F2101" s="447"/>
      <c r="G2101" s="447"/>
      <c r="H2101" s="447"/>
      <c r="I2101" s="447"/>
      <c r="J2101" s="447"/>
      <c r="K2101" s="448"/>
      <c r="L2101" s="444"/>
      <c r="M2101" s="444"/>
      <c r="N2101" s="444"/>
      <c r="O2101" s="446"/>
      <c r="P2101" s="64"/>
    </row>
    <row r="2102" spans="2:16" ht="14.4" thickBot="1">
      <c r="B2102" s="63"/>
      <c r="C2102" s="60"/>
      <c r="D2102" s="59"/>
      <c r="E2102" s="59"/>
      <c r="F2102" s="59"/>
      <c r="G2102" s="59"/>
      <c r="H2102" s="59"/>
      <c r="I2102" s="59"/>
      <c r="J2102" s="59"/>
      <c r="K2102" s="59"/>
      <c r="L2102" s="59"/>
      <c r="M2102" s="58"/>
      <c r="N2102" s="58"/>
      <c r="O2102" s="57"/>
      <c r="P2102" s="64"/>
    </row>
    <row r="2103" spans="2:16">
      <c r="B2103" s="63"/>
      <c r="C2103" s="56"/>
      <c r="D2103" s="55"/>
      <c r="E2103" s="55"/>
      <c r="F2103" s="55"/>
      <c r="G2103" s="55"/>
      <c r="H2103" s="55"/>
      <c r="I2103" s="55"/>
      <c r="J2103" s="55"/>
      <c r="K2103" s="55"/>
      <c r="L2103" s="54" t="s">
        <v>23</v>
      </c>
      <c r="M2103" s="53" t="s">
        <v>24</v>
      </c>
      <c r="N2103" s="53" t="s">
        <v>25</v>
      </c>
      <c r="O2103" s="52" t="s">
        <v>26</v>
      </c>
      <c r="P2103" s="64"/>
    </row>
    <row r="2104" spans="2:16">
      <c r="B2104" s="63"/>
      <c r="C2104" s="20"/>
      <c r="D2104" s="214"/>
      <c r="E2104" s="214"/>
      <c r="F2104" s="214"/>
      <c r="G2104" s="214"/>
      <c r="H2104" s="214"/>
      <c r="I2104" s="214"/>
      <c r="J2104" s="214"/>
      <c r="K2104" s="214"/>
      <c r="L2104" s="66"/>
      <c r="M2104" s="51">
        <v>29</v>
      </c>
      <c r="N2104" s="51">
        <v>7</v>
      </c>
      <c r="O2104" s="50">
        <v>2026</v>
      </c>
      <c r="P2104" s="64"/>
    </row>
    <row r="2105" spans="2:16">
      <c r="B2105" s="63"/>
      <c r="C2105" s="49"/>
      <c r="D2105" s="48"/>
      <c r="E2105" s="48"/>
      <c r="F2105" s="48"/>
      <c r="G2105" s="48"/>
      <c r="H2105" s="48"/>
      <c r="I2105" s="48"/>
      <c r="J2105" s="48"/>
      <c r="K2105" s="48"/>
      <c r="L2105" s="48"/>
      <c r="M2105" s="48"/>
      <c r="N2105" s="48"/>
      <c r="O2105" s="47"/>
      <c r="P2105" s="64"/>
    </row>
    <row r="2106" spans="2:16" ht="14.4" thickBot="1">
      <c r="B2106" s="63"/>
      <c r="C2106" s="207"/>
      <c r="D2106" s="208"/>
      <c r="E2106" s="208"/>
      <c r="F2106" s="208"/>
      <c r="G2106" s="208"/>
      <c r="H2106" s="208"/>
      <c r="I2106" s="208"/>
      <c r="J2106" s="208"/>
      <c r="K2106" s="208"/>
      <c r="L2106" s="208"/>
      <c r="M2106" s="208"/>
      <c r="N2106" s="208"/>
      <c r="O2106" s="46"/>
      <c r="P2106" s="64"/>
    </row>
    <row r="2107" spans="2:16" ht="14.4" thickBot="1">
      <c r="B2107" s="63"/>
      <c r="C2107" s="25"/>
      <c r="D2107" s="24"/>
      <c r="E2107" s="24"/>
      <c r="F2107" s="24"/>
      <c r="G2107" s="24"/>
      <c r="H2107" s="24"/>
      <c r="K2107" s="24"/>
      <c r="L2107" s="24"/>
      <c r="M2107" s="24"/>
      <c r="N2107" s="24"/>
      <c r="O2107" s="23"/>
      <c r="P2107" s="64"/>
    </row>
    <row r="2108" spans="2:16">
      <c r="B2108" s="63"/>
      <c r="C2108" s="387" t="s">
        <v>27</v>
      </c>
      <c r="D2108" s="388"/>
      <c r="E2108" s="388"/>
      <c r="F2108" s="388"/>
      <c r="G2108" s="388"/>
      <c r="H2108" s="388"/>
      <c r="I2108" s="388"/>
      <c r="J2108" s="388"/>
      <c r="K2108" s="388"/>
      <c r="L2108" s="388"/>
      <c r="M2108" s="388"/>
      <c r="N2108" s="388"/>
      <c r="O2108" s="389"/>
      <c r="P2108" s="64"/>
    </row>
    <row r="2109" spans="2:16" ht="14.4" thickBot="1">
      <c r="B2109" s="63"/>
      <c r="C2109" s="18"/>
      <c r="O2109" s="17"/>
      <c r="P2109" s="64"/>
    </row>
    <row r="2110" spans="2:16">
      <c r="B2110" s="63"/>
      <c r="C2110" s="87" t="s">
        <v>28</v>
      </c>
      <c r="D2110" s="390" t="s">
        <v>29</v>
      </c>
      <c r="E2110" s="391"/>
      <c r="F2110" s="391"/>
      <c r="G2110" s="391"/>
      <c r="H2110" s="391"/>
      <c r="I2110" s="391"/>
      <c r="J2110" s="391"/>
      <c r="K2110" s="391"/>
      <c r="L2110" s="392"/>
      <c r="M2110" s="393" t="s">
        <v>30</v>
      </c>
      <c r="N2110" s="394"/>
      <c r="O2110" s="87" t="s">
        <v>6</v>
      </c>
      <c r="P2110" s="64"/>
    </row>
    <row r="2111" spans="2:16" ht="14.4" thickBot="1">
      <c r="B2111" s="63"/>
      <c r="C2111" s="254">
        <f>+'PRESUPUESTO OFICIAL (Entidad)'!D48</f>
        <v>5.14</v>
      </c>
      <c r="D2111" s="395" t="str">
        <f>+'PRESUPUESTO OFICIAL (Entidad)'!E48</f>
        <v>Conexión de acometida sanitaria</v>
      </c>
      <c r="E2111" s="396"/>
      <c r="F2111" s="396"/>
      <c r="G2111" s="396"/>
      <c r="H2111" s="396"/>
      <c r="I2111" s="396"/>
      <c r="J2111" s="396"/>
      <c r="K2111" s="396"/>
      <c r="L2111" s="397"/>
      <c r="M2111" s="395" t="str">
        <f>+'PRESUPUESTO OFICIAL (Entidad)'!F48</f>
        <v>UND</v>
      </c>
      <c r="N2111" s="397"/>
      <c r="O2111" s="89">
        <f>+'PRESUPUESTO OFICIAL (Entidad)'!G48</f>
        <v>1</v>
      </c>
      <c r="P2111" s="64"/>
    </row>
    <row r="2112" spans="2:16">
      <c r="B2112" s="63"/>
      <c r="C2112" s="352"/>
      <c r="D2112" s="353"/>
      <c r="E2112" s="353"/>
      <c r="F2112" s="353"/>
      <c r="G2112" s="353"/>
      <c r="H2112" s="353"/>
      <c r="I2112" s="353"/>
      <c r="J2112" s="353"/>
      <c r="K2112" s="353"/>
      <c r="L2112" s="353"/>
      <c r="M2112" s="353"/>
      <c r="N2112" s="353"/>
      <c r="O2112" s="354"/>
      <c r="P2112" s="64"/>
    </row>
    <row r="2113" spans="2:16">
      <c r="B2113" s="63"/>
      <c r="C2113" s="355"/>
      <c r="D2113" s="356"/>
      <c r="E2113" s="356"/>
      <c r="F2113" s="356"/>
      <c r="G2113" s="356"/>
      <c r="H2113" s="356"/>
      <c r="I2113" s="356"/>
      <c r="J2113" s="356"/>
      <c r="K2113" s="356"/>
      <c r="L2113" s="356"/>
      <c r="M2113" s="356"/>
      <c r="N2113" s="356"/>
      <c r="O2113" s="357"/>
      <c r="P2113" s="64"/>
    </row>
    <row r="2114" spans="2:16" ht="14.4" thickBot="1">
      <c r="B2114" s="63"/>
      <c r="C2114" s="358"/>
      <c r="D2114" s="359"/>
      <c r="E2114" s="359"/>
      <c r="F2114" s="359"/>
      <c r="G2114" s="359"/>
      <c r="H2114" s="359"/>
      <c r="I2114" s="359"/>
      <c r="J2114" s="359"/>
      <c r="K2114" s="359"/>
      <c r="L2114" s="359"/>
      <c r="M2114" s="359"/>
      <c r="N2114" s="359"/>
      <c r="O2114" s="360"/>
      <c r="P2114" s="64"/>
    </row>
    <row r="2115" spans="2:16">
      <c r="B2115" s="63"/>
      <c r="C2115" s="373" t="s">
        <v>29</v>
      </c>
      <c r="D2115" s="398"/>
      <c r="E2115" s="398"/>
      <c r="F2115" s="398"/>
      <c r="G2115" s="399"/>
      <c r="H2115" s="382" t="s">
        <v>32</v>
      </c>
      <c r="I2115" s="398"/>
      <c r="J2115" s="400" t="s">
        <v>33</v>
      </c>
      <c r="K2115" s="401"/>
      <c r="L2115" s="91" t="s">
        <v>34</v>
      </c>
      <c r="M2115" s="382" t="s">
        <v>35</v>
      </c>
      <c r="N2115" s="381"/>
      <c r="O2115" s="92" t="s">
        <v>36</v>
      </c>
      <c r="P2115" s="64"/>
    </row>
    <row r="2116" spans="2:16">
      <c r="B2116" s="63"/>
      <c r="C2116" s="377" t="s">
        <v>63</v>
      </c>
      <c r="D2116" s="378"/>
      <c r="E2116" s="378"/>
      <c r="F2116" s="378"/>
      <c r="G2116" s="402"/>
      <c r="H2116" s="403"/>
      <c r="I2116" s="402"/>
      <c r="J2116" s="404" t="s">
        <v>64</v>
      </c>
      <c r="K2116" s="405"/>
      <c r="L2116" s="104">
        <f>+O2146</f>
        <v>125460</v>
      </c>
      <c r="M2116" s="406">
        <v>0.1</v>
      </c>
      <c r="N2116" s="407"/>
      <c r="O2116" s="105">
        <f>+ROUND(L2116*M2116,0)</f>
        <v>12546</v>
      </c>
      <c r="P2116" s="64"/>
    </row>
    <row r="2117" spans="2:16">
      <c r="B2117" s="63"/>
      <c r="C2117" s="32"/>
      <c r="D2117" s="19"/>
      <c r="E2117" s="19"/>
      <c r="F2117" s="19"/>
      <c r="G2117" s="44"/>
      <c r="H2117" s="45"/>
      <c r="I2117" s="44"/>
      <c r="J2117" s="404"/>
      <c r="K2117" s="405"/>
      <c r="L2117" s="104"/>
      <c r="M2117" s="367"/>
      <c r="N2117" s="368"/>
      <c r="O2117" s="105"/>
      <c r="P2117" s="64"/>
    </row>
    <row r="2118" spans="2:16" ht="14.4" thickBot="1">
      <c r="B2118" s="63"/>
      <c r="C2118" s="369"/>
      <c r="D2118" s="370"/>
      <c r="E2118" s="370"/>
      <c r="F2118" s="370"/>
      <c r="G2118" s="408"/>
      <c r="H2118" s="409"/>
      <c r="I2118" s="408"/>
      <c r="J2118" s="409"/>
      <c r="K2118" s="408"/>
      <c r="L2118" s="43"/>
      <c r="M2118" s="410"/>
      <c r="N2118" s="411"/>
      <c r="O2118" s="125"/>
      <c r="P2118" s="64"/>
    </row>
    <row r="2119" spans="2:16" ht="14.4" thickBot="1">
      <c r="B2119" s="63"/>
      <c r="C2119" s="338" t="s">
        <v>37</v>
      </c>
      <c r="D2119" s="339"/>
      <c r="E2119" s="339"/>
      <c r="F2119" s="339"/>
      <c r="G2119" s="339"/>
      <c r="H2119" s="339"/>
      <c r="I2119" s="339"/>
      <c r="J2119" s="339"/>
      <c r="K2119" s="339"/>
      <c r="L2119" s="339"/>
      <c r="M2119" s="339"/>
      <c r="N2119" s="340"/>
      <c r="O2119" s="106">
        <f>SUM(O2116:O2118)</f>
        <v>12546</v>
      </c>
      <c r="P2119" s="64"/>
    </row>
    <row r="2120" spans="2:16">
      <c r="B2120" s="63"/>
      <c r="C2120" s="352" t="s">
        <v>38</v>
      </c>
      <c r="D2120" s="353"/>
      <c r="E2120" s="353"/>
      <c r="F2120" s="353"/>
      <c r="G2120" s="353"/>
      <c r="H2120" s="353"/>
      <c r="I2120" s="353"/>
      <c r="J2120" s="353"/>
      <c r="K2120" s="353"/>
      <c r="L2120" s="353"/>
      <c r="M2120" s="353"/>
      <c r="N2120" s="353"/>
      <c r="O2120" s="354"/>
      <c r="P2120" s="64"/>
    </row>
    <row r="2121" spans="2:16">
      <c r="B2121" s="63"/>
      <c r="C2121" s="355"/>
      <c r="D2121" s="356"/>
      <c r="E2121" s="356"/>
      <c r="F2121" s="356"/>
      <c r="G2121" s="356"/>
      <c r="H2121" s="356"/>
      <c r="I2121" s="356"/>
      <c r="J2121" s="356"/>
      <c r="K2121" s="356"/>
      <c r="L2121" s="356"/>
      <c r="M2121" s="356"/>
      <c r="N2121" s="356"/>
      <c r="O2121" s="357"/>
      <c r="P2121" s="64"/>
    </row>
    <row r="2122" spans="2:16" ht="14.4" thickBot="1">
      <c r="B2122" s="63"/>
      <c r="C2122" s="358"/>
      <c r="D2122" s="359"/>
      <c r="E2122" s="359"/>
      <c r="F2122" s="359"/>
      <c r="G2122" s="359"/>
      <c r="H2122" s="359"/>
      <c r="I2122" s="359"/>
      <c r="J2122" s="359"/>
      <c r="K2122" s="359"/>
      <c r="L2122" s="359"/>
      <c r="M2122" s="359"/>
      <c r="N2122" s="359"/>
      <c r="O2122" s="360"/>
      <c r="P2122" s="64"/>
    </row>
    <row r="2123" spans="2:16">
      <c r="B2123" s="63"/>
      <c r="C2123" s="373" t="s">
        <v>29</v>
      </c>
      <c r="D2123" s="374"/>
      <c r="E2123" s="374"/>
      <c r="F2123" s="374"/>
      <c r="G2123" s="374"/>
      <c r="H2123" s="374"/>
      <c r="I2123" s="374"/>
      <c r="J2123" s="381"/>
      <c r="K2123" s="209" t="s">
        <v>30</v>
      </c>
      <c r="L2123" s="91" t="s">
        <v>6</v>
      </c>
      <c r="M2123" s="382" t="s">
        <v>39</v>
      </c>
      <c r="N2123" s="381"/>
      <c r="O2123" s="92" t="s">
        <v>36</v>
      </c>
      <c r="P2123" s="64"/>
    </row>
    <row r="2124" spans="2:16">
      <c r="B2124" s="63"/>
      <c r="C2124" s="205" t="s">
        <v>210</v>
      </c>
      <c r="D2124" s="206"/>
      <c r="E2124" s="206"/>
      <c r="F2124" s="206"/>
      <c r="G2124" s="206"/>
      <c r="H2124" s="206"/>
      <c r="I2124" s="206"/>
      <c r="J2124" s="213"/>
      <c r="K2124" s="241" t="s">
        <v>198</v>
      </c>
      <c r="L2124" s="242">
        <v>1</v>
      </c>
      <c r="M2124" s="348">
        <v>20500</v>
      </c>
      <c r="N2124" s="349"/>
      <c r="O2124" s="105">
        <f>+ROUND(M2124*L2124,2)</f>
        <v>20500</v>
      </c>
      <c r="P2124" s="64"/>
    </row>
    <row r="2125" spans="2:16">
      <c r="B2125" s="63"/>
      <c r="C2125" s="32" t="s">
        <v>206</v>
      </c>
      <c r="D2125" s="122"/>
      <c r="E2125" s="122"/>
      <c r="F2125" s="122"/>
      <c r="G2125" s="122"/>
      <c r="H2125" s="122"/>
      <c r="I2125" s="122"/>
      <c r="J2125" s="123"/>
      <c r="K2125" s="241" t="s">
        <v>198</v>
      </c>
      <c r="L2125" s="242">
        <v>2</v>
      </c>
      <c r="M2125" s="348">
        <v>35000</v>
      </c>
      <c r="N2125" s="349"/>
      <c r="O2125" s="105">
        <f t="shared" ref="O2125:O2129" si="14">+ROUND(M2125*L2125,2)</f>
        <v>70000</v>
      </c>
      <c r="P2125" s="64"/>
    </row>
    <row r="2126" spans="2:16">
      <c r="B2126" s="63"/>
      <c r="C2126" s="32" t="s">
        <v>205</v>
      </c>
      <c r="D2126" s="122"/>
      <c r="E2126" s="122"/>
      <c r="F2126" s="122"/>
      <c r="G2126" s="122"/>
      <c r="H2126" s="122"/>
      <c r="I2126" s="122"/>
      <c r="J2126" s="123"/>
      <c r="K2126" s="241" t="s">
        <v>131</v>
      </c>
      <c r="L2126" s="242">
        <v>5</v>
      </c>
      <c r="M2126" s="348">
        <v>3500</v>
      </c>
      <c r="N2126" s="349"/>
      <c r="O2126" s="105">
        <f t="shared" si="14"/>
        <v>17500</v>
      </c>
      <c r="P2126" s="64"/>
    </row>
    <row r="2127" spans="2:16">
      <c r="B2127" s="63"/>
      <c r="C2127" s="32" t="s">
        <v>211</v>
      </c>
      <c r="D2127" s="122"/>
      <c r="E2127" s="122"/>
      <c r="F2127" s="122"/>
      <c r="G2127" s="122"/>
      <c r="H2127" s="122"/>
      <c r="I2127" s="122"/>
      <c r="J2127" s="123"/>
      <c r="K2127" s="241" t="s">
        <v>198</v>
      </c>
      <c r="L2127" s="242">
        <v>2</v>
      </c>
      <c r="M2127" s="348">
        <v>1200</v>
      </c>
      <c r="N2127" s="349"/>
      <c r="O2127" s="105">
        <f t="shared" si="14"/>
        <v>2400</v>
      </c>
      <c r="P2127" s="64"/>
    </row>
    <row r="2128" spans="2:16">
      <c r="B2128" s="63"/>
      <c r="C2128" s="32" t="s">
        <v>207</v>
      </c>
      <c r="D2128" s="122"/>
      <c r="E2128" s="122"/>
      <c r="F2128" s="122"/>
      <c r="G2128" s="122"/>
      <c r="H2128" s="122"/>
      <c r="I2128" s="122"/>
      <c r="J2128" s="123"/>
      <c r="K2128" s="241" t="s">
        <v>209</v>
      </c>
      <c r="L2128" s="242">
        <v>0.01</v>
      </c>
      <c r="M2128" s="348">
        <v>1000</v>
      </c>
      <c r="N2128" s="349"/>
      <c r="O2128" s="105">
        <f t="shared" si="14"/>
        <v>10</v>
      </c>
      <c r="P2128" s="64"/>
    </row>
    <row r="2129" spans="2:16" ht="14.4" thickBot="1">
      <c r="B2129" s="63"/>
      <c r="C2129" s="32" t="s">
        <v>208</v>
      </c>
      <c r="D2129" s="122"/>
      <c r="E2129" s="122"/>
      <c r="F2129" s="122"/>
      <c r="G2129" s="122"/>
      <c r="H2129" s="122"/>
      <c r="I2129" s="122"/>
      <c r="J2129" s="123"/>
      <c r="K2129" s="241" t="s">
        <v>198</v>
      </c>
      <c r="L2129" s="242">
        <v>0.1</v>
      </c>
      <c r="M2129" s="379">
        <v>32500</v>
      </c>
      <c r="N2129" s="380"/>
      <c r="O2129" s="105">
        <f t="shared" si="14"/>
        <v>3250</v>
      </c>
      <c r="P2129" s="64"/>
    </row>
    <row r="2130" spans="2:16" ht="14.4" thickBot="1">
      <c r="B2130" s="63"/>
      <c r="C2130" s="338" t="s">
        <v>37</v>
      </c>
      <c r="D2130" s="339"/>
      <c r="E2130" s="339"/>
      <c r="F2130" s="339"/>
      <c r="G2130" s="339"/>
      <c r="H2130" s="339"/>
      <c r="I2130" s="339"/>
      <c r="J2130" s="339"/>
      <c r="K2130" s="339"/>
      <c r="L2130" s="339"/>
      <c r="M2130" s="339"/>
      <c r="N2130" s="340"/>
      <c r="O2130" s="109">
        <f>SUM(O2124:O2129)</f>
        <v>113660</v>
      </c>
      <c r="P2130" s="64"/>
    </row>
    <row r="2131" spans="2:16">
      <c r="B2131" s="63"/>
      <c r="C2131" s="352" t="s">
        <v>40</v>
      </c>
      <c r="D2131" s="353"/>
      <c r="E2131" s="353"/>
      <c r="F2131" s="353"/>
      <c r="G2131" s="353"/>
      <c r="H2131" s="353"/>
      <c r="I2131" s="353"/>
      <c r="J2131" s="353"/>
      <c r="K2131" s="353"/>
      <c r="L2131" s="353"/>
      <c r="M2131" s="353"/>
      <c r="N2131" s="353"/>
      <c r="O2131" s="354"/>
      <c r="P2131" s="64"/>
    </row>
    <row r="2132" spans="2:16">
      <c r="B2132" s="63"/>
      <c r="C2132" s="355"/>
      <c r="D2132" s="356"/>
      <c r="E2132" s="356"/>
      <c r="F2132" s="356"/>
      <c r="G2132" s="356"/>
      <c r="H2132" s="356"/>
      <c r="I2132" s="356"/>
      <c r="J2132" s="356"/>
      <c r="K2132" s="356"/>
      <c r="L2132" s="356"/>
      <c r="M2132" s="356"/>
      <c r="N2132" s="356"/>
      <c r="O2132" s="357"/>
      <c r="P2132" s="64"/>
    </row>
    <row r="2133" spans="2:16" ht="14.4" thickBot="1">
      <c r="B2133" s="63"/>
      <c r="C2133" s="358"/>
      <c r="D2133" s="359"/>
      <c r="E2133" s="359"/>
      <c r="F2133" s="359"/>
      <c r="G2133" s="359"/>
      <c r="H2133" s="359"/>
      <c r="I2133" s="359"/>
      <c r="J2133" s="359"/>
      <c r="K2133" s="359"/>
      <c r="L2133" s="359"/>
      <c r="M2133" s="359"/>
      <c r="N2133" s="359"/>
      <c r="O2133" s="360"/>
      <c r="P2133" s="64"/>
    </row>
    <row r="2134" spans="2:16">
      <c r="B2134" s="63"/>
      <c r="C2134" s="373" t="s">
        <v>41</v>
      </c>
      <c r="D2134" s="374"/>
      <c r="E2134" s="374"/>
      <c r="F2134" s="374"/>
      <c r="G2134" s="374"/>
      <c r="H2134" s="374"/>
      <c r="I2134" s="374"/>
      <c r="J2134" s="91" t="s">
        <v>42</v>
      </c>
      <c r="K2134" s="203" t="s">
        <v>43</v>
      </c>
      <c r="L2134" s="94" t="s">
        <v>44</v>
      </c>
      <c r="M2134" s="382" t="s">
        <v>45</v>
      </c>
      <c r="N2134" s="381"/>
      <c r="O2134" s="92" t="s">
        <v>36</v>
      </c>
      <c r="P2134" s="64"/>
    </row>
    <row r="2135" spans="2:16">
      <c r="B2135" s="63"/>
      <c r="C2135" s="377"/>
      <c r="D2135" s="378"/>
      <c r="E2135" s="378"/>
      <c r="F2135" s="378"/>
      <c r="G2135" s="378"/>
      <c r="H2135" s="378"/>
      <c r="I2135" s="378"/>
      <c r="J2135" s="41"/>
      <c r="K2135" s="42"/>
      <c r="L2135" s="41"/>
      <c r="M2135" s="346"/>
      <c r="N2135" s="347"/>
      <c r="O2135" s="105"/>
      <c r="P2135" s="64"/>
    </row>
    <row r="2136" spans="2:16" ht="14.4" thickBot="1">
      <c r="B2136" s="63"/>
      <c r="C2136" s="369"/>
      <c r="D2136" s="370"/>
      <c r="E2136" s="370"/>
      <c r="F2136" s="370"/>
      <c r="G2136" s="370"/>
      <c r="H2136" s="370"/>
      <c r="I2136" s="370"/>
      <c r="J2136" s="34"/>
      <c r="K2136" s="14"/>
      <c r="L2136" s="34"/>
      <c r="M2136" s="371"/>
      <c r="N2136" s="372"/>
      <c r="O2136" s="119"/>
      <c r="P2136" s="64"/>
    </row>
    <row r="2137" spans="2:16" ht="14.4" thickBot="1">
      <c r="B2137" s="63"/>
      <c r="C2137" s="338" t="s">
        <v>37</v>
      </c>
      <c r="D2137" s="339"/>
      <c r="E2137" s="339"/>
      <c r="F2137" s="339"/>
      <c r="G2137" s="339"/>
      <c r="H2137" s="339"/>
      <c r="I2137" s="339"/>
      <c r="J2137" s="339"/>
      <c r="K2137" s="339"/>
      <c r="L2137" s="339"/>
      <c r="M2137" s="339"/>
      <c r="N2137" s="340"/>
      <c r="O2137" s="106">
        <f>SUM(O2135:O2136)</f>
        <v>0</v>
      </c>
      <c r="P2137" s="64"/>
    </row>
    <row r="2138" spans="2:16">
      <c r="B2138" s="63"/>
      <c r="C2138" s="352" t="s">
        <v>46</v>
      </c>
      <c r="D2138" s="353"/>
      <c r="E2138" s="353"/>
      <c r="F2138" s="353"/>
      <c r="G2138" s="353"/>
      <c r="H2138" s="353"/>
      <c r="I2138" s="353"/>
      <c r="J2138" s="353"/>
      <c r="K2138" s="353"/>
      <c r="L2138" s="353"/>
      <c r="M2138" s="353"/>
      <c r="N2138" s="353"/>
      <c r="O2138" s="354"/>
      <c r="P2138" s="64"/>
    </row>
    <row r="2139" spans="2:16">
      <c r="B2139" s="63"/>
      <c r="C2139" s="355"/>
      <c r="D2139" s="356"/>
      <c r="E2139" s="356"/>
      <c r="F2139" s="356"/>
      <c r="G2139" s="356"/>
      <c r="H2139" s="356"/>
      <c r="I2139" s="356"/>
      <c r="J2139" s="356"/>
      <c r="K2139" s="356"/>
      <c r="L2139" s="356"/>
      <c r="M2139" s="356"/>
      <c r="N2139" s="356"/>
      <c r="O2139" s="357"/>
      <c r="P2139" s="64"/>
    </row>
    <row r="2140" spans="2:16" ht="14.4" thickBot="1">
      <c r="B2140" s="63"/>
      <c r="C2140" s="358"/>
      <c r="D2140" s="359"/>
      <c r="E2140" s="359"/>
      <c r="F2140" s="359"/>
      <c r="G2140" s="359"/>
      <c r="H2140" s="359"/>
      <c r="I2140" s="359"/>
      <c r="J2140" s="359"/>
      <c r="K2140" s="359"/>
      <c r="L2140" s="359"/>
      <c r="M2140" s="359"/>
      <c r="N2140" s="359"/>
      <c r="O2140" s="360"/>
      <c r="P2140" s="64"/>
    </row>
    <row r="2141" spans="2:16" ht="22.8" customHeight="1">
      <c r="B2141" s="63"/>
      <c r="C2141" s="361" t="s">
        <v>47</v>
      </c>
      <c r="D2141" s="362"/>
      <c r="E2141" s="362"/>
      <c r="F2141" s="362"/>
      <c r="G2141" s="362"/>
      <c r="H2141" s="362"/>
      <c r="I2141" s="362"/>
      <c r="J2141" s="111" t="s">
        <v>48</v>
      </c>
      <c r="K2141" s="112" t="s">
        <v>49</v>
      </c>
      <c r="L2141" s="113" t="s">
        <v>50</v>
      </c>
      <c r="M2141" s="363" t="s">
        <v>35</v>
      </c>
      <c r="N2141" s="364"/>
      <c r="O2141" s="114" t="s">
        <v>36</v>
      </c>
      <c r="P2141" s="64"/>
    </row>
    <row r="2142" spans="2:16">
      <c r="B2142" s="63"/>
      <c r="C2142" s="40" t="s">
        <v>69</v>
      </c>
      <c r="D2142" s="39"/>
      <c r="E2142" s="39"/>
      <c r="F2142" s="39"/>
      <c r="G2142" s="39"/>
      <c r="H2142" s="39"/>
      <c r="I2142" s="39"/>
      <c r="J2142" s="110">
        <v>209100</v>
      </c>
      <c r="K2142" s="115">
        <v>1.8</v>
      </c>
      <c r="L2142" s="116">
        <f>ROUND(K2142*J2142,2)</f>
        <v>376380</v>
      </c>
      <c r="M2142" s="365">
        <v>3</v>
      </c>
      <c r="N2142" s="366"/>
      <c r="O2142" s="117">
        <f>+ROUND(L2142/M2142,0)</f>
        <v>125460</v>
      </c>
      <c r="P2142" s="64"/>
    </row>
    <row r="2143" spans="2:16">
      <c r="B2143" s="63"/>
      <c r="C2143" s="40"/>
      <c r="D2143" s="39"/>
      <c r="E2143" s="39"/>
      <c r="F2143" s="39"/>
      <c r="G2143" s="39"/>
      <c r="H2143" s="39"/>
      <c r="I2143" s="39"/>
      <c r="J2143" s="110"/>
      <c r="K2143" s="115"/>
      <c r="L2143" s="116"/>
      <c r="M2143" s="365"/>
      <c r="N2143" s="366"/>
      <c r="O2143" s="117"/>
      <c r="P2143" s="64"/>
    </row>
    <row r="2144" spans="2:16">
      <c r="B2144" s="63"/>
      <c r="C2144" s="40"/>
      <c r="D2144" s="39"/>
      <c r="E2144" s="39"/>
      <c r="F2144" s="39"/>
      <c r="G2144" s="39"/>
      <c r="H2144" s="39"/>
      <c r="I2144" s="39"/>
      <c r="J2144" s="38"/>
      <c r="K2144" s="37"/>
      <c r="L2144" s="36"/>
      <c r="M2144" s="367"/>
      <c r="N2144" s="368"/>
      <c r="O2144" s="35"/>
      <c r="P2144" s="64"/>
    </row>
    <row r="2145" spans="2:16" ht="14.4" thickBot="1">
      <c r="B2145" s="63"/>
      <c r="C2145" s="369"/>
      <c r="D2145" s="370"/>
      <c r="E2145" s="370"/>
      <c r="F2145" s="370"/>
      <c r="G2145" s="370"/>
      <c r="H2145" s="370"/>
      <c r="I2145" s="370"/>
      <c r="J2145" s="34"/>
      <c r="K2145" s="14"/>
      <c r="L2145" s="34"/>
      <c r="M2145" s="371"/>
      <c r="N2145" s="372"/>
      <c r="O2145" s="33"/>
      <c r="P2145" s="64"/>
    </row>
    <row r="2146" spans="2:16" ht="14.4" thickBot="1">
      <c r="B2146" s="63"/>
      <c r="C2146" s="338" t="s">
        <v>37</v>
      </c>
      <c r="D2146" s="339"/>
      <c r="E2146" s="339"/>
      <c r="F2146" s="339"/>
      <c r="G2146" s="339"/>
      <c r="H2146" s="339"/>
      <c r="I2146" s="339"/>
      <c r="J2146" s="339"/>
      <c r="K2146" s="339"/>
      <c r="L2146" s="339"/>
      <c r="M2146" s="339"/>
      <c r="N2146" s="340"/>
      <c r="O2146" s="109">
        <f>SUM(O2142:O2145)</f>
        <v>125460</v>
      </c>
      <c r="P2146" s="64"/>
    </row>
    <row r="2147" spans="2:16" ht="14.4" thickBot="1">
      <c r="B2147" s="63"/>
      <c r="C2147" s="18"/>
      <c r="O2147" s="17"/>
      <c r="P2147" s="64"/>
    </row>
    <row r="2148" spans="2:16" ht="14.4" thickBot="1">
      <c r="B2148" s="63"/>
      <c r="C2148" s="341" t="s">
        <v>51</v>
      </c>
      <c r="D2148" s="342"/>
      <c r="E2148" s="342"/>
      <c r="F2148" s="342"/>
      <c r="G2148" s="342"/>
      <c r="H2148" s="342"/>
      <c r="I2148" s="342"/>
      <c r="J2148" s="342"/>
      <c r="K2148" s="342"/>
      <c r="L2148" s="342"/>
      <c r="M2148" s="342"/>
      <c r="N2148" s="343"/>
      <c r="O2148" s="118">
        <f>ROUND(O2146+O2137+O2130+O2119,2)</f>
        <v>251666</v>
      </c>
      <c r="P2148" s="64"/>
    </row>
    <row r="2149" spans="2:16">
      <c r="B2149" s="63"/>
      <c r="C2149" s="352" t="s">
        <v>52</v>
      </c>
      <c r="D2149" s="353"/>
      <c r="E2149" s="353"/>
      <c r="F2149" s="353"/>
      <c r="G2149" s="353"/>
      <c r="H2149" s="353"/>
      <c r="I2149" s="353"/>
      <c r="J2149" s="353"/>
      <c r="K2149" s="353"/>
      <c r="L2149" s="353"/>
      <c r="M2149" s="353"/>
      <c r="N2149" s="353"/>
      <c r="O2149" s="354"/>
      <c r="P2149" s="64"/>
    </row>
    <row r="2150" spans="2:16">
      <c r="B2150" s="63"/>
      <c r="C2150" s="355"/>
      <c r="D2150" s="356"/>
      <c r="E2150" s="356"/>
      <c r="F2150" s="356"/>
      <c r="G2150" s="356"/>
      <c r="H2150" s="356"/>
      <c r="I2150" s="356"/>
      <c r="J2150" s="356"/>
      <c r="K2150" s="356"/>
      <c r="L2150" s="356"/>
      <c r="M2150" s="356"/>
      <c r="N2150" s="356"/>
      <c r="O2150" s="357"/>
      <c r="P2150" s="64"/>
    </row>
    <row r="2151" spans="2:16" ht="14.4" thickBot="1">
      <c r="B2151" s="63"/>
      <c r="C2151" s="358"/>
      <c r="D2151" s="359"/>
      <c r="E2151" s="359"/>
      <c r="F2151" s="359"/>
      <c r="G2151" s="359"/>
      <c r="H2151" s="359"/>
      <c r="I2151" s="359"/>
      <c r="J2151" s="359"/>
      <c r="K2151" s="359"/>
      <c r="L2151" s="359"/>
      <c r="M2151" s="359"/>
      <c r="N2151" s="359"/>
      <c r="O2151" s="360"/>
      <c r="P2151" s="64"/>
    </row>
    <row r="2152" spans="2:16">
      <c r="B2152" s="63"/>
      <c r="C2152" s="373" t="s">
        <v>53</v>
      </c>
      <c r="D2152" s="374"/>
      <c r="E2152" s="374"/>
      <c r="F2152" s="374"/>
      <c r="G2152" s="374"/>
      <c r="H2152" s="374"/>
      <c r="I2152" s="374"/>
      <c r="J2152" s="203"/>
      <c r="K2152" s="204"/>
      <c r="L2152" s="95" t="s">
        <v>54</v>
      </c>
      <c r="M2152" s="375" t="s">
        <v>55</v>
      </c>
      <c r="N2152" s="376"/>
      <c r="O2152" s="97"/>
      <c r="P2152" s="64"/>
    </row>
    <row r="2153" spans="2:16">
      <c r="B2153" s="63"/>
      <c r="C2153" s="377" t="s">
        <v>12</v>
      </c>
      <c r="D2153" s="378"/>
      <c r="E2153" s="378"/>
      <c r="F2153" s="378"/>
      <c r="G2153" s="378"/>
      <c r="H2153" s="378"/>
      <c r="I2153" s="378"/>
      <c r="J2153" s="31"/>
      <c r="K2153" s="30"/>
      <c r="L2153" s="27">
        <v>0.28999999999999998</v>
      </c>
      <c r="M2153" s="348">
        <f>+ROUND(O2148*L2153,0)</f>
        <v>72983</v>
      </c>
      <c r="N2153" s="349"/>
      <c r="O2153" s="26"/>
      <c r="P2153" s="64"/>
    </row>
    <row r="2154" spans="2:16">
      <c r="B2154" s="63"/>
      <c r="C2154" s="32" t="s">
        <v>56</v>
      </c>
      <c r="D2154" s="19"/>
      <c r="E2154" s="19"/>
      <c r="F2154" s="19"/>
      <c r="G2154" s="19"/>
      <c r="H2154" s="19"/>
      <c r="I2154" s="19"/>
      <c r="J2154" s="31"/>
      <c r="K2154" s="30"/>
      <c r="L2154" s="27">
        <v>0.01</v>
      </c>
      <c r="M2154" s="348">
        <f>+ROUND(O2148*L2154,0)</f>
        <v>2517</v>
      </c>
      <c r="N2154" s="349"/>
      <c r="O2154" s="26"/>
      <c r="P2154" s="64"/>
    </row>
    <row r="2155" spans="2:16" ht="14.4" thickBot="1">
      <c r="B2155" s="63"/>
      <c r="C2155" s="207" t="s">
        <v>57</v>
      </c>
      <c r="D2155" s="208"/>
      <c r="E2155" s="208"/>
      <c r="F2155" s="208"/>
      <c r="G2155" s="208"/>
      <c r="H2155" s="208"/>
      <c r="I2155" s="208"/>
      <c r="J2155" s="29"/>
      <c r="K2155" s="28"/>
      <c r="L2155" s="27">
        <v>0.05</v>
      </c>
      <c r="M2155" s="379">
        <f>+ROUND(O2148*L2155,0)</f>
        <v>12583</v>
      </c>
      <c r="N2155" s="380"/>
      <c r="O2155" s="26"/>
      <c r="P2155" s="64"/>
    </row>
    <row r="2156" spans="2:16" ht="14.4" thickBot="1">
      <c r="B2156" s="63"/>
      <c r="C2156" s="338" t="s">
        <v>37</v>
      </c>
      <c r="D2156" s="339"/>
      <c r="E2156" s="339"/>
      <c r="F2156" s="339"/>
      <c r="G2156" s="339"/>
      <c r="H2156" s="339"/>
      <c r="I2156" s="339"/>
      <c r="J2156" s="339"/>
      <c r="K2156" s="339"/>
      <c r="L2156" s="339"/>
      <c r="M2156" s="339"/>
      <c r="N2156" s="340"/>
      <c r="O2156" s="106">
        <f>SUM(M2153:N2155)</f>
        <v>88083</v>
      </c>
      <c r="P2156" s="64"/>
    </row>
    <row r="2157" spans="2:16" ht="14.4" thickBot="1">
      <c r="B2157" s="63"/>
      <c r="C2157" s="18"/>
      <c r="O2157" s="17"/>
      <c r="P2157" s="64"/>
    </row>
    <row r="2158" spans="2:16" ht="14.4" thickBot="1">
      <c r="B2158" s="63"/>
      <c r="C2158" s="341" t="s">
        <v>58</v>
      </c>
      <c r="D2158" s="342"/>
      <c r="E2158" s="342"/>
      <c r="F2158" s="342"/>
      <c r="G2158" s="342"/>
      <c r="H2158" s="342"/>
      <c r="I2158" s="342"/>
      <c r="J2158" s="342"/>
      <c r="K2158" s="342"/>
      <c r="L2158" s="342"/>
      <c r="M2158" s="342"/>
      <c r="N2158" s="343"/>
      <c r="O2158" s="118">
        <f>+O2156+O2148</f>
        <v>339749</v>
      </c>
      <c r="P2158" s="64"/>
    </row>
    <row r="2159" spans="2:16">
      <c r="B2159" s="63"/>
      <c r="C2159" s="25"/>
      <c r="D2159" s="24"/>
      <c r="E2159" s="24"/>
      <c r="F2159" s="24"/>
      <c r="G2159" s="24"/>
      <c r="H2159" s="24"/>
      <c r="I2159" s="24"/>
      <c r="J2159" s="24"/>
      <c r="K2159" s="24"/>
      <c r="L2159" s="24"/>
      <c r="M2159" s="24"/>
      <c r="N2159" s="24"/>
      <c r="O2159" s="23"/>
      <c r="P2159" s="64"/>
    </row>
    <row r="2160" spans="2:16">
      <c r="B2160" s="63"/>
      <c r="C2160" s="18"/>
      <c r="O2160" s="17"/>
      <c r="P2160" s="64"/>
    </row>
    <row r="2161" spans="2:16">
      <c r="B2161" s="63"/>
      <c r="C2161" s="18"/>
      <c r="O2161" s="17"/>
      <c r="P2161" s="64"/>
    </row>
    <row r="2162" spans="2:16" ht="18">
      <c r="B2162" s="63"/>
      <c r="C2162" s="18"/>
      <c r="H2162" s="98" t="s">
        <v>60</v>
      </c>
      <c r="O2162" s="17"/>
      <c r="P2162" s="64"/>
    </row>
    <row r="2163" spans="2:16" ht="18">
      <c r="B2163" s="63"/>
      <c r="C2163" s="22"/>
      <c r="D2163" s="67"/>
      <c r="E2163" s="67"/>
      <c r="F2163" s="67"/>
      <c r="G2163" s="67"/>
      <c r="H2163" s="98"/>
      <c r="I2163" s="67"/>
      <c r="J2163" s="67"/>
      <c r="K2163" s="67"/>
      <c r="L2163" s="67"/>
      <c r="M2163" s="67"/>
      <c r="N2163" s="67"/>
      <c r="O2163" s="21"/>
      <c r="P2163" s="64"/>
    </row>
    <row r="2164" spans="2:16" ht="18">
      <c r="B2164" s="63"/>
      <c r="C2164" s="22"/>
      <c r="D2164" s="67"/>
      <c r="E2164" s="67"/>
      <c r="F2164" s="67"/>
      <c r="G2164" s="67"/>
      <c r="H2164" s="98"/>
      <c r="K2164" s="67"/>
      <c r="L2164" s="67"/>
      <c r="M2164" s="67"/>
      <c r="N2164" s="67"/>
      <c r="O2164" s="21"/>
      <c r="P2164" s="64"/>
    </row>
    <row r="2165" spans="2:16" ht="18">
      <c r="B2165" s="63"/>
      <c r="C2165" s="20"/>
      <c r="D2165" s="68"/>
      <c r="E2165" s="68"/>
      <c r="F2165" s="68"/>
      <c r="G2165" s="68"/>
      <c r="H2165" s="98" t="s">
        <v>61</v>
      </c>
      <c r="I2165" s="68"/>
      <c r="J2165" s="68"/>
      <c r="K2165" s="68"/>
      <c r="L2165" s="68"/>
      <c r="M2165" s="68"/>
      <c r="N2165" s="68"/>
      <c r="O2165" s="16"/>
      <c r="P2165" s="64"/>
    </row>
    <row r="2166" spans="2:16" ht="18">
      <c r="B2166" s="63"/>
      <c r="C2166" s="18"/>
      <c r="H2166" s="99" t="s">
        <v>72</v>
      </c>
      <c r="O2166" s="17"/>
      <c r="P2166" s="64"/>
    </row>
    <row r="2167" spans="2:16" ht="18">
      <c r="B2167" s="63"/>
      <c r="C2167" s="15"/>
      <c r="D2167" s="69"/>
      <c r="E2167" s="69"/>
      <c r="H2167" s="98" t="s">
        <v>62</v>
      </c>
      <c r="K2167" s="100"/>
      <c r="L2167" s="100"/>
      <c r="M2167" s="100"/>
      <c r="N2167" s="100"/>
      <c r="O2167" s="101"/>
      <c r="P2167" s="64"/>
    </row>
    <row r="2168" spans="2:16" ht="16.2" thickBot="1">
      <c r="B2168" s="63"/>
      <c r="C2168" s="344"/>
      <c r="D2168" s="345"/>
      <c r="E2168" s="345"/>
      <c r="F2168" s="14"/>
      <c r="G2168" s="14"/>
      <c r="H2168" s="14"/>
      <c r="I2168" s="14"/>
      <c r="J2168" s="14"/>
      <c r="K2168" s="102"/>
      <c r="L2168" s="102"/>
      <c r="M2168" s="102"/>
      <c r="N2168" s="102"/>
      <c r="O2168" s="103"/>
      <c r="P2168" s="64"/>
    </row>
    <row r="2169" spans="2:16" ht="14.4" thickBot="1">
      <c r="B2169" s="70"/>
      <c r="C2169" s="71"/>
      <c r="D2169" s="71"/>
      <c r="E2169" s="71"/>
      <c r="F2169" s="71"/>
      <c r="G2169" s="71"/>
      <c r="H2169" s="71"/>
      <c r="I2169" s="71"/>
      <c r="J2169" s="71"/>
      <c r="K2169" s="71"/>
      <c r="L2169" s="71"/>
      <c r="M2169" s="71"/>
      <c r="N2169" s="71"/>
      <c r="O2169" s="71"/>
      <c r="P2169" s="72"/>
    </row>
    <row r="2170" spans="2:16" ht="14.4" thickTop="1"/>
    <row r="2171" spans="2:16" ht="14.4" thickBot="1"/>
    <row r="2172" spans="2:16" ht="14.4" thickTop="1">
      <c r="B2172" s="412"/>
      <c r="C2172" s="413"/>
      <c r="D2172" s="413"/>
      <c r="E2172" s="413"/>
      <c r="F2172" s="413"/>
      <c r="G2172" s="413"/>
      <c r="H2172" s="413"/>
      <c r="I2172" s="413"/>
      <c r="J2172" s="413"/>
      <c r="K2172" s="413"/>
      <c r="L2172" s="413"/>
      <c r="M2172" s="413"/>
      <c r="N2172" s="413"/>
      <c r="O2172" s="413"/>
      <c r="P2172" s="414"/>
    </row>
    <row r="2173" spans="2:16">
      <c r="B2173" s="86"/>
      <c r="C2173" s="415"/>
      <c r="D2173" s="415"/>
      <c r="E2173" s="415"/>
      <c r="F2173" s="415"/>
      <c r="G2173" s="180"/>
      <c r="P2173" s="64"/>
    </row>
    <row r="2174" spans="2:16">
      <c r="B2174" s="86"/>
      <c r="C2174" s="192"/>
      <c r="D2174" s="190"/>
      <c r="E2174" s="192"/>
      <c r="F2174" s="190"/>
      <c r="G2174" s="180"/>
      <c r="P2174" s="64"/>
    </row>
    <row r="2175" spans="2:16">
      <c r="B2175" s="86"/>
      <c r="C2175" s="189"/>
      <c r="D2175" s="193"/>
      <c r="E2175" s="189"/>
      <c r="F2175" s="193"/>
      <c r="G2175" s="180"/>
      <c r="P2175" s="64"/>
    </row>
    <row r="2176" spans="2:16" ht="14.4" thickBot="1">
      <c r="B2176" s="63"/>
      <c r="P2176" s="64"/>
    </row>
    <row r="2177" spans="2:16">
      <c r="B2177" s="63"/>
      <c r="C2177" s="416"/>
      <c r="D2177" s="417"/>
      <c r="E2177" s="422"/>
      <c r="F2177" s="422"/>
      <c r="G2177" s="422"/>
      <c r="H2177" s="422"/>
      <c r="I2177" s="422"/>
      <c r="J2177" s="422"/>
      <c r="K2177" s="423"/>
      <c r="L2177" s="424"/>
      <c r="M2177" s="425"/>
      <c r="N2177" s="425"/>
      <c r="O2177" s="426"/>
      <c r="P2177" s="64"/>
    </row>
    <row r="2178" spans="2:16">
      <c r="B2178" s="63"/>
      <c r="C2178" s="418"/>
      <c r="D2178" s="419"/>
      <c r="E2178" s="430" t="s">
        <v>59</v>
      </c>
      <c r="F2178" s="430"/>
      <c r="G2178" s="430"/>
      <c r="H2178" s="430"/>
      <c r="I2178" s="430"/>
      <c r="J2178" s="430"/>
      <c r="K2178" s="431"/>
      <c r="L2178" s="427"/>
      <c r="M2178" s="428"/>
      <c r="N2178" s="428"/>
      <c r="O2178" s="429"/>
      <c r="P2178" s="64"/>
    </row>
    <row r="2179" spans="2:16">
      <c r="B2179" s="63"/>
      <c r="C2179" s="418"/>
      <c r="D2179" s="419"/>
      <c r="E2179" s="432"/>
      <c r="F2179" s="432"/>
      <c r="G2179" s="432"/>
      <c r="H2179" s="432"/>
      <c r="I2179" s="432"/>
      <c r="J2179" s="432"/>
      <c r="K2179" s="433"/>
      <c r="L2179" s="434" t="s">
        <v>19</v>
      </c>
      <c r="M2179" s="436"/>
      <c r="N2179" s="437"/>
      <c r="O2179" s="438"/>
      <c r="P2179" s="64"/>
    </row>
    <row r="2180" spans="2:16">
      <c r="B2180" s="63"/>
      <c r="C2180" s="418"/>
      <c r="D2180" s="419"/>
      <c r="E2180" s="430"/>
      <c r="F2180" s="430"/>
      <c r="G2180" s="430"/>
      <c r="H2180" s="430"/>
      <c r="I2180" s="430"/>
      <c r="J2180" s="430"/>
      <c r="K2180" s="431"/>
      <c r="L2180" s="435"/>
      <c r="M2180" s="439"/>
      <c r="N2180" s="440"/>
      <c r="O2180" s="441"/>
      <c r="P2180" s="64"/>
    </row>
    <row r="2181" spans="2:16">
      <c r="B2181" s="63"/>
      <c r="C2181" s="418"/>
      <c r="D2181" s="419"/>
      <c r="E2181" s="442"/>
      <c r="F2181" s="442"/>
      <c r="G2181" s="442"/>
      <c r="H2181" s="442"/>
      <c r="I2181" s="442"/>
      <c r="J2181" s="442"/>
      <c r="K2181" s="443"/>
      <c r="L2181" s="434" t="s">
        <v>20</v>
      </c>
      <c r="M2181" s="434">
        <v>28</v>
      </c>
      <c r="N2181" s="434" t="s">
        <v>21</v>
      </c>
      <c r="O2181" s="445">
        <v>38</v>
      </c>
      <c r="P2181" s="64"/>
    </row>
    <row r="2182" spans="2:16">
      <c r="B2182" s="63"/>
      <c r="C2182" s="418"/>
      <c r="D2182" s="419"/>
      <c r="E2182" s="442"/>
      <c r="F2182" s="442"/>
      <c r="G2182" s="442"/>
      <c r="H2182" s="442"/>
      <c r="I2182" s="442"/>
      <c r="J2182" s="442"/>
      <c r="K2182" s="443"/>
      <c r="L2182" s="444"/>
      <c r="M2182" s="444"/>
      <c r="N2182" s="444"/>
      <c r="O2182" s="446"/>
      <c r="P2182" s="64"/>
    </row>
    <row r="2183" spans="2:16">
      <c r="B2183" s="63"/>
      <c r="C2183" s="420"/>
      <c r="D2183" s="421"/>
      <c r="E2183" s="447" t="s">
        <v>22</v>
      </c>
      <c r="F2183" s="447"/>
      <c r="G2183" s="447"/>
      <c r="H2183" s="447"/>
      <c r="I2183" s="447"/>
      <c r="J2183" s="447"/>
      <c r="K2183" s="448"/>
      <c r="L2183" s="444"/>
      <c r="M2183" s="444"/>
      <c r="N2183" s="444"/>
      <c r="O2183" s="446"/>
      <c r="P2183" s="64"/>
    </row>
    <row r="2184" spans="2:16" ht="14.4" thickBot="1">
      <c r="B2184" s="63"/>
      <c r="C2184" s="60"/>
      <c r="D2184" s="59"/>
      <c r="E2184" s="59"/>
      <c r="F2184" s="59"/>
      <c r="G2184" s="59"/>
      <c r="H2184" s="59"/>
      <c r="I2184" s="59"/>
      <c r="J2184" s="59"/>
      <c r="K2184" s="59"/>
      <c r="L2184" s="59"/>
      <c r="M2184" s="58"/>
      <c r="N2184" s="58"/>
      <c r="O2184" s="57"/>
      <c r="P2184" s="64"/>
    </row>
    <row r="2185" spans="2:16">
      <c r="B2185" s="63"/>
      <c r="C2185" s="56"/>
      <c r="D2185" s="55"/>
      <c r="E2185" s="55"/>
      <c r="F2185" s="55"/>
      <c r="G2185" s="55"/>
      <c r="H2185" s="55"/>
      <c r="I2185" s="55"/>
      <c r="J2185" s="55"/>
      <c r="K2185" s="55"/>
      <c r="L2185" s="54" t="s">
        <v>23</v>
      </c>
      <c r="M2185" s="53" t="s">
        <v>24</v>
      </c>
      <c r="N2185" s="53" t="s">
        <v>25</v>
      </c>
      <c r="O2185" s="52" t="s">
        <v>26</v>
      </c>
      <c r="P2185" s="64"/>
    </row>
    <row r="2186" spans="2:16">
      <c r="B2186" s="63"/>
      <c r="C2186" s="20"/>
      <c r="D2186" s="214"/>
      <c r="E2186" s="214"/>
      <c r="F2186" s="214"/>
      <c r="G2186" s="214"/>
      <c r="H2186" s="214"/>
      <c r="I2186" s="214"/>
      <c r="J2186" s="214"/>
      <c r="K2186" s="214"/>
      <c r="L2186" s="66"/>
      <c r="M2186" s="51">
        <v>29</v>
      </c>
      <c r="N2186" s="51">
        <v>7</v>
      </c>
      <c r="O2186" s="50">
        <v>2026</v>
      </c>
      <c r="P2186" s="64"/>
    </row>
    <row r="2187" spans="2:16">
      <c r="B2187" s="63"/>
      <c r="C2187" s="49"/>
      <c r="D2187" s="48"/>
      <c r="E2187" s="48"/>
      <c r="F2187" s="48"/>
      <c r="G2187" s="48"/>
      <c r="H2187" s="48"/>
      <c r="I2187" s="48"/>
      <c r="J2187" s="48"/>
      <c r="K2187" s="48"/>
      <c r="L2187" s="48"/>
      <c r="M2187" s="48"/>
      <c r="N2187" s="48"/>
      <c r="O2187" s="47"/>
      <c r="P2187" s="64"/>
    </row>
    <row r="2188" spans="2:16" ht="14.4" thickBot="1">
      <c r="B2188" s="63"/>
      <c r="C2188" s="207"/>
      <c r="D2188" s="208"/>
      <c r="E2188" s="208"/>
      <c r="F2188" s="208"/>
      <c r="G2188" s="208"/>
      <c r="H2188" s="208"/>
      <c r="I2188" s="208"/>
      <c r="J2188" s="208"/>
      <c r="K2188" s="208"/>
      <c r="L2188" s="208"/>
      <c r="M2188" s="208"/>
      <c r="N2188" s="208"/>
      <c r="O2188" s="46"/>
      <c r="P2188" s="64"/>
    </row>
    <row r="2189" spans="2:16" ht="14.4" thickBot="1">
      <c r="B2189" s="63"/>
      <c r="C2189" s="25"/>
      <c r="D2189" s="24"/>
      <c r="E2189" s="24"/>
      <c r="F2189" s="24"/>
      <c r="G2189" s="24"/>
      <c r="H2189" s="24"/>
      <c r="K2189" s="24"/>
      <c r="L2189" s="24"/>
      <c r="M2189" s="24"/>
      <c r="N2189" s="24"/>
      <c r="O2189" s="23"/>
      <c r="P2189" s="64"/>
    </row>
    <row r="2190" spans="2:16">
      <c r="B2190" s="63"/>
      <c r="C2190" s="387" t="s">
        <v>27</v>
      </c>
      <c r="D2190" s="388"/>
      <c r="E2190" s="388"/>
      <c r="F2190" s="388"/>
      <c r="G2190" s="388"/>
      <c r="H2190" s="388"/>
      <c r="I2190" s="388"/>
      <c r="J2190" s="388"/>
      <c r="K2190" s="388"/>
      <c r="L2190" s="388"/>
      <c r="M2190" s="388"/>
      <c r="N2190" s="388"/>
      <c r="O2190" s="389"/>
      <c r="P2190" s="64"/>
    </row>
    <row r="2191" spans="2:16" ht="14.4" thickBot="1">
      <c r="B2191" s="63"/>
      <c r="C2191" s="18"/>
      <c r="O2191" s="17"/>
      <c r="P2191" s="64"/>
    </row>
    <row r="2192" spans="2:16">
      <c r="B2192" s="63"/>
      <c r="C2192" s="87" t="s">
        <v>28</v>
      </c>
      <c r="D2192" s="390" t="s">
        <v>29</v>
      </c>
      <c r="E2192" s="391"/>
      <c r="F2192" s="391"/>
      <c r="G2192" s="391"/>
      <c r="H2192" s="391"/>
      <c r="I2192" s="391"/>
      <c r="J2192" s="391"/>
      <c r="K2192" s="391"/>
      <c r="L2192" s="392"/>
      <c r="M2192" s="393" t="s">
        <v>30</v>
      </c>
      <c r="N2192" s="394"/>
      <c r="O2192" s="87" t="s">
        <v>6</v>
      </c>
      <c r="P2192" s="64"/>
    </row>
    <row r="2193" spans="2:16" ht="14.4" thickBot="1">
      <c r="B2193" s="63"/>
      <c r="C2193" s="254">
        <f>+'PRESUPUESTO OFICIAL (Entidad)'!D51</f>
        <v>6.01</v>
      </c>
      <c r="D2193" s="395" t="str">
        <f>+'PRESUPUESTO OFICIAL (Entidad)'!E51</f>
        <v>Punto eléctrico para luz  (Inc. Interruptor)</v>
      </c>
      <c r="E2193" s="396"/>
      <c r="F2193" s="396"/>
      <c r="G2193" s="396"/>
      <c r="H2193" s="396"/>
      <c r="I2193" s="396"/>
      <c r="J2193" s="396"/>
      <c r="K2193" s="396"/>
      <c r="L2193" s="397"/>
      <c r="M2193" s="395" t="str">
        <f>+'PRESUPUESTO OFICIAL (Entidad)'!F51</f>
        <v>UND</v>
      </c>
      <c r="N2193" s="397"/>
      <c r="O2193" s="89">
        <f>+'PRESUPUESTO OFICIAL (Entidad)'!G51</f>
        <v>4</v>
      </c>
      <c r="P2193" s="64"/>
    </row>
    <row r="2194" spans="2:16">
      <c r="B2194" s="63"/>
      <c r="C2194" s="352"/>
      <c r="D2194" s="353"/>
      <c r="E2194" s="353"/>
      <c r="F2194" s="353"/>
      <c r="G2194" s="353"/>
      <c r="H2194" s="353"/>
      <c r="I2194" s="353"/>
      <c r="J2194" s="353"/>
      <c r="K2194" s="353"/>
      <c r="L2194" s="353"/>
      <c r="M2194" s="353"/>
      <c r="N2194" s="353"/>
      <c r="O2194" s="354"/>
      <c r="P2194" s="64"/>
    </row>
    <row r="2195" spans="2:16">
      <c r="B2195" s="63"/>
      <c r="C2195" s="355"/>
      <c r="D2195" s="356"/>
      <c r="E2195" s="356"/>
      <c r="F2195" s="356"/>
      <c r="G2195" s="356"/>
      <c r="H2195" s="356"/>
      <c r="I2195" s="356"/>
      <c r="J2195" s="356"/>
      <c r="K2195" s="356"/>
      <c r="L2195" s="356"/>
      <c r="M2195" s="356"/>
      <c r="N2195" s="356"/>
      <c r="O2195" s="357"/>
      <c r="P2195" s="64"/>
    </row>
    <row r="2196" spans="2:16" ht="14.4" thickBot="1">
      <c r="B2196" s="63"/>
      <c r="C2196" s="358"/>
      <c r="D2196" s="359"/>
      <c r="E2196" s="359"/>
      <c r="F2196" s="359"/>
      <c r="G2196" s="359"/>
      <c r="H2196" s="359"/>
      <c r="I2196" s="359"/>
      <c r="J2196" s="359"/>
      <c r="K2196" s="359"/>
      <c r="L2196" s="359"/>
      <c r="M2196" s="359"/>
      <c r="N2196" s="359"/>
      <c r="O2196" s="360"/>
      <c r="P2196" s="64"/>
    </row>
    <row r="2197" spans="2:16">
      <c r="B2197" s="63"/>
      <c r="C2197" s="373" t="s">
        <v>29</v>
      </c>
      <c r="D2197" s="398"/>
      <c r="E2197" s="398"/>
      <c r="F2197" s="398"/>
      <c r="G2197" s="399"/>
      <c r="H2197" s="382" t="s">
        <v>32</v>
      </c>
      <c r="I2197" s="398"/>
      <c r="J2197" s="400" t="s">
        <v>33</v>
      </c>
      <c r="K2197" s="401"/>
      <c r="L2197" s="91" t="s">
        <v>34</v>
      </c>
      <c r="M2197" s="382" t="s">
        <v>35</v>
      </c>
      <c r="N2197" s="381"/>
      <c r="O2197" s="92" t="s">
        <v>36</v>
      </c>
      <c r="P2197" s="64"/>
    </row>
    <row r="2198" spans="2:16">
      <c r="B2198" s="63"/>
      <c r="C2198" s="377" t="s">
        <v>63</v>
      </c>
      <c r="D2198" s="378"/>
      <c r="E2198" s="378"/>
      <c r="F2198" s="378"/>
      <c r="G2198" s="402"/>
      <c r="H2198" s="403"/>
      <c r="I2198" s="402"/>
      <c r="J2198" s="404" t="s">
        <v>64</v>
      </c>
      <c r="K2198" s="405"/>
      <c r="L2198" s="104">
        <f>+O2228</f>
        <v>12546</v>
      </c>
      <c r="M2198" s="406">
        <v>0.1</v>
      </c>
      <c r="N2198" s="407"/>
      <c r="O2198" s="105">
        <f>+ROUND(L2198*M2198,0)</f>
        <v>1255</v>
      </c>
      <c r="P2198" s="64"/>
    </row>
    <row r="2199" spans="2:16">
      <c r="B2199" s="63"/>
      <c r="C2199" s="32"/>
      <c r="D2199" s="19"/>
      <c r="E2199" s="19"/>
      <c r="F2199" s="19"/>
      <c r="G2199" s="44"/>
      <c r="H2199" s="45"/>
      <c r="I2199" s="44"/>
      <c r="J2199" s="404"/>
      <c r="K2199" s="405"/>
      <c r="L2199" s="104"/>
      <c r="M2199" s="367"/>
      <c r="N2199" s="368"/>
      <c r="O2199" s="105"/>
      <c r="P2199" s="64"/>
    </row>
    <row r="2200" spans="2:16" ht="14.4" thickBot="1">
      <c r="B2200" s="63"/>
      <c r="C2200" s="369"/>
      <c r="D2200" s="370"/>
      <c r="E2200" s="370"/>
      <c r="F2200" s="370"/>
      <c r="G2200" s="408"/>
      <c r="H2200" s="409"/>
      <c r="I2200" s="408"/>
      <c r="J2200" s="409"/>
      <c r="K2200" s="408"/>
      <c r="L2200" s="43"/>
      <c r="M2200" s="410"/>
      <c r="N2200" s="411"/>
      <c r="O2200" s="125"/>
      <c r="P2200" s="64"/>
    </row>
    <row r="2201" spans="2:16" ht="14.4" thickBot="1">
      <c r="B2201" s="63"/>
      <c r="C2201" s="338" t="s">
        <v>37</v>
      </c>
      <c r="D2201" s="339"/>
      <c r="E2201" s="339"/>
      <c r="F2201" s="339"/>
      <c r="G2201" s="339"/>
      <c r="H2201" s="339"/>
      <c r="I2201" s="339"/>
      <c r="J2201" s="339"/>
      <c r="K2201" s="339"/>
      <c r="L2201" s="339"/>
      <c r="M2201" s="339"/>
      <c r="N2201" s="340"/>
      <c r="O2201" s="106">
        <f>SUM(O2198:O2200)</f>
        <v>1255</v>
      </c>
      <c r="P2201" s="64"/>
    </row>
    <row r="2202" spans="2:16">
      <c r="B2202" s="63"/>
      <c r="C2202" s="352" t="s">
        <v>38</v>
      </c>
      <c r="D2202" s="353"/>
      <c r="E2202" s="353"/>
      <c r="F2202" s="353"/>
      <c r="G2202" s="353"/>
      <c r="H2202" s="353"/>
      <c r="I2202" s="353"/>
      <c r="J2202" s="353"/>
      <c r="K2202" s="353"/>
      <c r="L2202" s="353"/>
      <c r="M2202" s="353"/>
      <c r="N2202" s="353"/>
      <c r="O2202" s="354"/>
      <c r="P2202" s="64"/>
    </row>
    <row r="2203" spans="2:16">
      <c r="B2203" s="63"/>
      <c r="C2203" s="355"/>
      <c r="D2203" s="356"/>
      <c r="E2203" s="356"/>
      <c r="F2203" s="356"/>
      <c r="G2203" s="356"/>
      <c r="H2203" s="356"/>
      <c r="I2203" s="356"/>
      <c r="J2203" s="356"/>
      <c r="K2203" s="356"/>
      <c r="L2203" s="356"/>
      <c r="M2203" s="356"/>
      <c r="N2203" s="356"/>
      <c r="O2203" s="357"/>
      <c r="P2203" s="64"/>
    </row>
    <row r="2204" spans="2:16" ht="14.4" thickBot="1">
      <c r="B2204" s="63"/>
      <c r="C2204" s="358"/>
      <c r="D2204" s="359"/>
      <c r="E2204" s="359"/>
      <c r="F2204" s="359"/>
      <c r="G2204" s="359"/>
      <c r="H2204" s="359"/>
      <c r="I2204" s="359"/>
      <c r="J2204" s="359"/>
      <c r="K2204" s="359"/>
      <c r="L2204" s="359"/>
      <c r="M2204" s="359"/>
      <c r="N2204" s="359"/>
      <c r="O2204" s="360"/>
      <c r="P2204" s="64"/>
    </row>
    <row r="2205" spans="2:16">
      <c r="B2205" s="63"/>
      <c r="C2205" s="373" t="s">
        <v>29</v>
      </c>
      <c r="D2205" s="374"/>
      <c r="E2205" s="374"/>
      <c r="F2205" s="374"/>
      <c r="G2205" s="374"/>
      <c r="H2205" s="374"/>
      <c r="I2205" s="374"/>
      <c r="J2205" s="381"/>
      <c r="K2205" s="209" t="s">
        <v>30</v>
      </c>
      <c r="L2205" s="91" t="s">
        <v>6</v>
      </c>
      <c r="M2205" s="382" t="s">
        <v>39</v>
      </c>
      <c r="N2205" s="381"/>
      <c r="O2205" s="92" t="s">
        <v>36</v>
      </c>
      <c r="P2205" s="64"/>
    </row>
    <row r="2206" spans="2:16">
      <c r="B2206" s="63"/>
      <c r="C2206" s="258" t="s">
        <v>186</v>
      </c>
      <c r="D2206" s="259"/>
      <c r="E2206" s="259"/>
      <c r="F2206" s="259"/>
      <c r="G2206" s="259"/>
      <c r="H2206" s="259"/>
      <c r="I2206" s="259"/>
      <c r="J2206" s="260"/>
      <c r="K2206" s="133" t="s">
        <v>177</v>
      </c>
      <c r="L2206" s="134">
        <v>1.0500000000000001E-2</v>
      </c>
      <c r="M2206" s="346">
        <v>94253.95</v>
      </c>
      <c r="N2206" s="347"/>
      <c r="O2206" s="105">
        <f>+ROUND(M2206*L2206,2)</f>
        <v>989.67</v>
      </c>
      <c r="P2206" s="64"/>
    </row>
    <row r="2207" spans="2:16">
      <c r="B2207" s="63"/>
      <c r="C2207" s="261" t="s">
        <v>214</v>
      </c>
      <c r="D2207" s="262"/>
      <c r="E2207" s="262"/>
      <c r="F2207" s="262"/>
      <c r="G2207" s="262"/>
      <c r="H2207" s="262"/>
      <c r="I2207" s="262"/>
      <c r="J2207" s="263"/>
      <c r="K2207" s="241" t="s">
        <v>177</v>
      </c>
      <c r="L2207" s="134">
        <v>2.1</v>
      </c>
      <c r="M2207" s="346">
        <v>424.99659999999994</v>
      </c>
      <c r="N2207" s="347"/>
      <c r="O2207" s="105">
        <f t="shared" ref="O2207:O2211" si="15">+ROUND(M2207*L2207,2)</f>
        <v>892.49</v>
      </c>
      <c r="P2207" s="64"/>
    </row>
    <row r="2208" spans="2:16">
      <c r="B2208" s="63"/>
      <c r="C2208" s="261" t="s">
        <v>215</v>
      </c>
      <c r="D2208" s="262"/>
      <c r="E2208" s="262"/>
      <c r="F2208" s="262"/>
      <c r="G2208" s="262"/>
      <c r="H2208" s="262"/>
      <c r="I2208" s="262"/>
      <c r="J2208" s="263"/>
      <c r="K2208" s="241" t="s">
        <v>216</v>
      </c>
      <c r="L2208" s="134">
        <v>13.125</v>
      </c>
      <c r="M2208" s="346">
        <v>1547</v>
      </c>
      <c r="N2208" s="347"/>
      <c r="O2208" s="105">
        <f t="shared" si="15"/>
        <v>20304.38</v>
      </c>
      <c r="P2208" s="64"/>
    </row>
    <row r="2209" spans="2:16">
      <c r="B2209" s="63"/>
      <c r="C2209" s="261" t="s">
        <v>217</v>
      </c>
      <c r="D2209" s="262"/>
      <c r="E2209" s="262"/>
      <c r="F2209" s="262"/>
      <c r="G2209" s="262"/>
      <c r="H2209" s="262"/>
      <c r="I2209" s="262"/>
      <c r="J2209" s="263"/>
      <c r="K2209" s="241" t="s">
        <v>177</v>
      </c>
      <c r="L2209" s="134">
        <v>1.05</v>
      </c>
      <c r="M2209" s="346">
        <v>12138</v>
      </c>
      <c r="N2209" s="347"/>
      <c r="O2209" s="105">
        <f t="shared" si="15"/>
        <v>12744.9</v>
      </c>
      <c r="P2209" s="64"/>
    </row>
    <row r="2210" spans="2:16">
      <c r="B2210" s="63"/>
      <c r="C2210" s="261" t="s">
        <v>218</v>
      </c>
      <c r="D2210" s="262"/>
      <c r="E2210" s="262"/>
      <c r="F2210" s="262"/>
      <c r="G2210" s="262"/>
      <c r="H2210" s="262"/>
      <c r="I2210" s="262"/>
      <c r="J2210" s="263"/>
      <c r="K2210" s="241" t="s">
        <v>216</v>
      </c>
      <c r="L2210" s="134">
        <v>2.5</v>
      </c>
      <c r="M2210" s="346">
        <v>3152.6000000000004</v>
      </c>
      <c r="N2210" s="347"/>
      <c r="O2210" s="105">
        <f t="shared" si="15"/>
        <v>7881.5</v>
      </c>
      <c r="P2210" s="64"/>
    </row>
    <row r="2211" spans="2:16" ht="14.4" thickBot="1">
      <c r="B2211" s="63"/>
      <c r="C2211" s="261" t="s">
        <v>219</v>
      </c>
      <c r="D2211" s="262"/>
      <c r="E2211" s="262"/>
      <c r="F2211" s="262"/>
      <c r="G2211" s="262"/>
      <c r="H2211" s="262"/>
      <c r="I2211" s="262"/>
      <c r="J2211" s="263"/>
      <c r="K2211" s="241" t="s">
        <v>177</v>
      </c>
      <c r="L2211" s="134">
        <v>1</v>
      </c>
      <c r="M2211" s="346">
        <v>8092</v>
      </c>
      <c r="N2211" s="347"/>
      <c r="O2211" s="105">
        <f t="shared" si="15"/>
        <v>8092</v>
      </c>
      <c r="P2211" s="64"/>
    </row>
    <row r="2212" spans="2:16" ht="14.4" thickBot="1">
      <c r="B2212" s="63"/>
      <c r="C2212" s="338" t="s">
        <v>37</v>
      </c>
      <c r="D2212" s="339"/>
      <c r="E2212" s="339"/>
      <c r="F2212" s="339"/>
      <c r="G2212" s="339"/>
      <c r="H2212" s="339"/>
      <c r="I2212" s="339"/>
      <c r="J2212" s="339"/>
      <c r="K2212" s="339"/>
      <c r="L2212" s="339"/>
      <c r="M2212" s="339"/>
      <c r="N2212" s="340"/>
      <c r="O2212" s="109">
        <f>SUM(O2206:O2211)</f>
        <v>50904.94</v>
      </c>
      <c r="P2212" s="64"/>
    </row>
    <row r="2213" spans="2:16">
      <c r="B2213" s="63"/>
      <c r="C2213" s="352" t="s">
        <v>40</v>
      </c>
      <c r="D2213" s="353"/>
      <c r="E2213" s="353"/>
      <c r="F2213" s="353"/>
      <c r="G2213" s="353"/>
      <c r="H2213" s="353"/>
      <c r="I2213" s="353"/>
      <c r="J2213" s="353"/>
      <c r="K2213" s="353"/>
      <c r="L2213" s="353"/>
      <c r="M2213" s="353"/>
      <c r="N2213" s="353"/>
      <c r="O2213" s="354"/>
      <c r="P2213" s="64"/>
    </row>
    <row r="2214" spans="2:16">
      <c r="B2214" s="63"/>
      <c r="C2214" s="355"/>
      <c r="D2214" s="356"/>
      <c r="E2214" s="356"/>
      <c r="F2214" s="356"/>
      <c r="G2214" s="356"/>
      <c r="H2214" s="356"/>
      <c r="I2214" s="356"/>
      <c r="J2214" s="356"/>
      <c r="K2214" s="356"/>
      <c r="L2214" s="356"/>
      <c r="M2214" s="356"/>
      <c r="N2214" s="356"/>
      <c r="O2214" s="357"/>
      <c r="P2214" s="64"/>
    </row>
    <row r="2215" spans="2:16" ht="14.4" thickBot="1">
      <c r="B2215" s="63"/>
      <c r="C2215" s="358"/>
      <c r="D2215" s="359"/>
      <c r="E2215" s="359"/>
      <c r="F2215" s="359"/>
      <c r="G2215" s="359"/>
      <c r="H2215" s="359"/>
      <c r="I2215" s="359"/>
      <c r="J2215" s="359"/>
      <c r="K2215" s="359"/>
      <c r="L2215" s="359"/>
      <c r="M2215" s="359"/>
      <c r="N2215" s="359"/>
      <c r="O2215" s="360"/>
      <c r="P2215" s="64"/>
    </row>
    <row r="2216" spans="2:16">
      <c r="B2216" s="63"/>
      <c r="C2216" s="373" t="s">
        <v>41</v>
      </c>
      <c r="D2216" s="374"/>
      <c r="E2216" s="374"/>
      <c r="F2216" s="374"/>
      <c r="G2216" s="374"/>
      <c r="H2216" s="374"/>
      <c r="I2216" s="374"/>
      <c r="J2216" s="91" t="s">
        <v>42</v>
      </c>
      <c r="K2216" s="203" t="s">
        <v>43</v>
      </c>
      <c r="L2216" s="94" t="s">
        <v>44</v>
      </c>
      <c r="M2216" s="382" t="s">
        <v>45</v>
      </c>
      <c r="N2216" s="381"/>
      <c r="O2216" s="92" t="s">
        <v>36</v>
      </c>
      <c r="P2216" s="64"/>
    </row>
    <row r="2217" spans="2:16">
      <c r="B2217" s="63"/>
      <c r="C2217" s="377"/>
      <c r="D2217" s="378"/>
      <c r="E2217" s="378"/>
      <c r="F2217" s="378"/>
      <c r="G2217" s="378"/>
      <c r="H2217" s="378"/>
      <c r="I2217" s="378"/>
      <c r="J2217" s="41"/>
      <c r="K2217" s="42"/>
      <c r="L2217" s="41"/>
      <c r="M2217" s="346"/>
      <c r="N2217" s="347"/>
      <c r="O2217" s="105"/>
      <c r="P2217" s="64"/>
    </row>
    <row r="2218" spans="2:16" ht="14.4" thickBot="1">
      <c r="B2218" s="63"/>
      <c r="C2218" s="369"/>
      <c r="D2218" s="370"/>
      <c r="E2218" s="370"/>
      <c r="F2218" s="370"/>
      <c r="G2218" s="370"/>
      <c r="H2218" s="370"/>
      <c r="I2218" s="370"/>
      <c r="J2218" s="34"/>
      <c r="K2218" s="14"/>
      <c r="L2218" s="34"/>
      <c r="M2218" s="371"/>
      <c r="N2218" s="372"/>
      <c r="O2218" s="119"/>
      <c r="P2218" s="64"/>
    </row>
    <row r="2219" spans="2:16" ht="14.4" thickBot="1">
      <c r="B2219" s="63"/>
      <c r="C2219" s="338" t="s">
        <v>37</v>
      </c>
      <c r="D2219" s="339"/>
      <c r="E2219" s="339"/>
      <c r="F2219" s="339"/>
      <c r="G2219" s="339"/>
      <c r="H2219" s="339"/>
      <c r="I2219" s="339"/>
      <c r="J2219" s="339"/>
      <c r="K2219" s="339"/>
      <c r="L2219" s="339"/>
      <c r="M2219" s="339"/>
      <c r="N2219" s="340"/>
      <c r="O2219" s="106">
        <f>SUM(O2217:O2218)</f>
        <v>0</v>
      </c>
      <c r="P2219" s="64"/>
    </row>
    <row r="2220" spans="2:16">
      <c r="B2220" s="63"/>
      <c r="C2220" s="352" t="s">
        <v>46</v>
      </c>
      <c r="D2220" s="353"/>
      <c r="E2220" s="353"/>
      <c r="F2220" s="353"/>
      <c r="G2220" s="353"/>
      <c r="H2220" s="353"/>
      <c r="I2220" s="353"/>
      <c r="J2220" s="353"/>
      <c r="K2220" s="353"/>
      <c r="L2220" s="353"/>
      <c r="M2220" s="353"/>
      <c r="N2220" s="353"/>
      <c r="O2220" s="354"/>
      <c r="P2220" s="64"/>
    </row>
    <row r="2221" spans="2:16">
      <c r="B2221" s="63"/>
      <c r="C2221" s="355"/>
      <c r="D2221" s="356"/>
      <c r="E2221" s="356"/>
      <c r="F2221" s="356"/>
      <c r="G2221" s="356"/>
      <c r="H2221" s="356"/>
      <c r="I2221" s="356"/>
      <c r="J2221" s="356"/>
      <c r="K2221" s="356"/>
      <c r="L2221" s="356"/>
      <c r="M2221" s="356"/>
      <c r="N2221" s="356"/>
      <c r="O2221" s="357"/>
      <c r="P2221" s="64"/>
    </row>
    <row r="2222" spans="2:16" ht="14.4" thickBot="1">
      <c r="B2222" s="63"/>
      <c r="C2222" s="358"/>
      <c r="D2222" s="359"/>
      <c r="E2222" s="359"/>
      <c r="F2222" s="359"/>
      <c r="G2222" s="359"/>
      <c r="H2222" s="359"/>
      <c r="I2222" s="359"/>
      <c r="J2222" s="359"/>
      <c r="K2222" s="359"/>
      <c r="L2222" s="359"/>
      <c r="M2222" s="359"/>
      <c r="N2222" s="359"/>
      <c r="O2222" s="360"/>
      <c r="P2222" s="64"/>
    </row>
    <row r="2223" spans="2:16" ht="24.6" customHeight="1">
      <c r="B2223" s="63"/>
      <c r="C2223" s="361" t="s">
        <v>47</v>
      </c>
      <c r="D2223" s="362"/>
      <c r="E2223" s="362"/>
      <c r="F2223" s="362"/>
      <c r="G2223" s="362"/>
      <c r="H2223" s="362"/>
      <c r="I2223" s="362"/>
      <c r="J2223" s="111" t="s">
        <v>48</v>
      </c>
      <c r="K2223" s="112" t="s">
        <v>49</v>
      </c>
      <c r="L2223" s="113" t="s">
        <v>50</v>
      </c>
      <c r="M2223" s="363" t="s">
        <v>35</v>
      </c>
      <c r="N2223" s="364"/>
      <c r="O2223" s="114" t="s">
        <v>36</v>
      </c>
      <c r="P2223" s="64"/>
    </row>
    <row r="2224" spans="2:16">
      <c r="B2224" s="63"/>
      <c r="C2224" s="40" t="s">
        <v>220</v>
      </c>
      <c r="D2224" s="39"/>
      <c r="E2224" s="39"/>
      <c r="F2224" s="39"/>
      <c r="G2224" s="39"/>
      <c r="H2224" s="39"/>
      <c r="I2224" s="39"/>
      <c r="J2224" s="110">
        <v>209100</v>
      </c>
      <c r="K2224" s="115">
        <v>1.8</v>
      </c>
      <c r="L2224" s="116">
        <f>ROUND(K2224*J2224,2)</f>
        <v>376380</v>
      </c>
      <c r="M2224" s="365">
        <v>30</v>
      </c>
      <c r="N2224" s="366"/>
      <c r="O2224" s="117">
        <f>+ROUND(L2224/M2224,0)</f>
        <v>12546</v>
      </c>
      <c r="P2224" s="64"/>
    </row>
    <row r="2225" spans="2:16">
      <c r="B2225" s="63"/>
      <c r="C2225" s="40"/>
      <c r="D2225" s="39"/>
      <c r="E2225" s="39"/>
      <c r="F2225" s="39"/>
      <c r="G2225" s="39"/>
      <c r="H2225" s="39"/>
      <c r="I2225" s="39"/>
      <c r="J2225" s="110"/>
      <c r="K2225" s="115"/>
      <c r="L2225" s="116"/>
      <c r="M2225" s="365"/>
      <c r="N2225" s="366"/>
      <c r="O2225" s="117"/>
      <c r="P2225" s="64"/>
    </row>
    <row r="2226" spans="2:16">
      <c r="B2226" s="63"/>
      <c r="C2226" s="40"/>
      <c r="D2226" s="39"/>
      <c r="E2226" s="39"/>
      <c r="F2226" s="39"/>
      <c r="G2226" s="39"/>
      <c r="H2226" s="39"/>
      <c r="I2226" s="39"/>
      <c r="J2226" s="38"/>
      <c r="K2226" s="37"/>
      <c r="L2226" s="36"/>
      <c r="M2226" s="367"/>
      <c r="N2226" s="368"/>
      <c r="O2226" s="35"/>
      <c r="P2226" s="64"/>
    </row>
    <row r="2227" spans="2:16" ht="14.4" thickBot="1">
      <c r="B2227" s="63"/>
      <c r="C2227" s="369"/>
      <c r="D2227" s="370"/>
      <c r="E2227" s="370"/>
      <c r="F2227" s="370"/>
      <c r="G2227" s="370"/>
      <c r="H2227" s="370"/>
      <c r="I2227" s="370"/>
      <c r="J2227" s="34"/>
      <c r="K2227" s="14"/>
      <c r="L2227" s="34"/>
      <c r="M2227" s="371"/>
      <c r="N2227" s="372"/>
      <c r="O2227" s="33"/>
      <c r="P2227" s="64"/>
    </row>
    <row r="2228" spans="2:16" ht="14.4" thickBot="1">
      <c r="B2228" s="63"/>
      <c r="C2228" s="338" t="s">
        <v>37</v>
      </c>
      <c r="D2228" s="339"/>
      <c r="E2228" s="339"/>
      <c r="F2228" s="339"/>
      <c r="G2228" s="339"/>
      <c r="H2228" s="339"/>
      <c r="I2228" s="339"/>
      <c r="J2228" s="339"/>
      <c r="K2228" s="339"/>
      <c r="L2228" s="339"/>
      <c r="M2228" s="339"/>
      <c r="N2228" s="340"/>
      <c r="O2228" s="109">
        <f>SUM(O2224:O2227)</f>
        <v>12546</v>
      </c>
      <c r="P2228" s="64"/>
    </row>
    <row r="2229" spans="2:16" ht="14.4" thickBot="1">
      <c r="B2229" s="63"/>
      <c r="C2229" s="18"/>
      <c r="O2229" s="17"/>
      <c r="P2229" s="64"/>
    </row>
    <row r="2230" spans="2:16" ht="14.4" thickBot="1">
      <c r="B2230" s="63"/>
      <c r="C2230" s="341" t="s">
        <v>51</v>
      </c>
      <c r="D2230" s="342"/>
      <c r="E2230" s="342"/>
      <c r="F2230" s="342"/>
      <c r="G2230" s="342"/>
      <c r="H2230" s="342"/>
      <c r="I2230" s="342"/>
      <c r="J2230" s="342"/>
      <c r="K2230" s="342"/>
      <c r="L2230" s="342"/>
      <c r="M2230" s="342"/>
      <c r="N2230" s="343"/>
      <c r="O2230" s="118">
        <f>ROUND(O2228+O2219+O2212+O2201,2)</f>
        <v>64705.94</v>
      </c>
      <c r="P2230" s="64"/>
    </row>
    <row r="2231" spans="2:16">
      <c r="B2231" s="63"/>
      <c r="C2231" s="352" t="s">
        <v>52</v>
      </c>
      <c r="D2231" s="353"/>
      <c r="E2231" s="353"/>
      <c r="F2231" s="353"/>
      <c r="G2231" s="353"/>
      <c r="H2231" s="353"/>
      <c r="I2231" s="353"/>
      <c r="J2231" s="353"/>
      <c r="K2231" s="353"/>
      <c r="L2231" s="353"/>
      <c r="M2231" s="353"/>
      <c r="N2231" s="353"/>
      <c r="O2231" s="354"/>
      <c r="P2231" s="64"/>
    </row>
    <row r="2232" spans="2:16">
      <c r="B2232" s="63"/>
      <c r="C2232" s="355"/>
      <c r="D2232" s="356"/>
      <c r="E2232" s="356"/>
      <c r="F2232" s="356"/>
      <c r="G2232" s="356"/>
      <c r="H2232" s="356"/>
      <c r="I2232" s="356"/>
      <c r="J2232" s="356"/>
      <c r="K2232" s="356"/>
      <c r="L2232" s="356"/>
      <c r="M2232" s="356"/>
      <c r="N2232" s="356"/>
      <c r="O2232" s="357"/>
      <c r="P2232" s="64"/>
    </row>
    <row r="2233" spans="2:16" ht="14.4" thickBot="1">
      <c r="B2233" s="63"/>
      <c r="C2233" s="358"/>
      <c r="D2233" s="359"/>
      <c r="E2233" s="359"/>
      <c r="F2233" s="359"/>
      <c r="G2233" s="359"/>
      <c r="H2233" s="359"/>
      <c r="I2233" s="359"/>
      <c r="J2233" s="359"/>
      <c r="K2233" s="359"/>
      <c r="L2233" s="359"/>
      <c r="M2233" s="359"/>
      <c r="N2233" s="359"/>
      <c r="O2233" s="360"/>
      <c r="P2233" s="64"/>
    </row>
    <row r="2234" spans="2:16">
      <c r="B2234" s="63"/>
      <c r="C2234" s="373" t="s">
        <v>53</v>
      </c>
      <c r="D2234" s="374"/>
      <c r="E2234" s="374"/>
      <c r="F2234" s="374"/>
      <c r="G2234" s="374"/>
      <c r="H2234" s="374"/>
      <c r="I2234" s="374"/>
      <c r="J2234" s="203"/>
      <c r="K2234" s="204"/>
      <c r="L2234" s="95" t="s">
        <v>54</v>
      </c>
      <c r="M2234" s="375" t="s">
        <v>55</v>
      </c>
      <c r="N2234" s="376"/>
      <c r="O2234" s="97"/>
      <c r="P2234" s="64"/>
    </row>
    <row r="2235" spans="2:16">
      <c r="B2235" s="63"/>
      <c r="C2235" s="377" t="s">
        <v>12</v>
      </c>
      <c r="D2235" s="378"/>
      <c r="E2235" s="378"/>
      <c r="F2235" s="378"/>
      <c r="G2235" s="378"/>
      <c r="H2235" s="378"/>
      <c r="I2235" s="378"/>
      <c r="J2235" s="31"/>
      <c r="K2235" s="30"/>
      <c r="L2235" s="27">
        <v>0.28999999999999998</v>
      </c>
      <c r="M2235" s="348">
        <f>+ROUND(O2230*L2235,0)</f>
        <v>18765</v>
      </c>
      <c r="N2235" s="349"/>
      <c r="O2235" s="26"/>
      <c r="P2235" s="64"/>
    </row>
    <row r="2236" spans="2:16">
      <c r="B2236" s="63"/>
      <c r="C2236" s="32" t="s">
        <v>56</v>
      </c>
      <c r="D2236" s="19"/>
      <c r="E2236" s="19"/>
      <c r="F2236" s="19"/>
      <c r="G2236" s="19"/>
      <c r="H2236" s="19"/>
      <c r="I2236" s="19"/>
      <c r="J2236" s="31"/>
      <c r="K2236" s="30"/>
      <c r="L2236" s="27">
        <v>0.01</v>
      </c>
      <c r="M2236" s="348">
        <f>+ROUND(O2230*L2236,0)</f>
        <v>647</v>
      </c>
      <c r="N2236" s="349"/>
      <c r="O2236" s="26"/>
      <c r="P2236" s="64"/>
    </row>
    <row r="2237" spans="2:16" ht="14.4" thickBot="1">
      <c r="B2237" s="63"/>
      <c r="C2237" s="207" t="s">
        <v>57</v>
      </c>
      <c r="D2237" s="208"/>
      <c r="E2237" s="208"/>
      <c r="F2237" s="208"/>
      <c r="G2237" s="208"/>
      <c r="H2237" s="208"/>
      <c r="I2237" s="208"/>
      <c r="J2237" s="29"/>
      <c r="K2237" s="28"/>
      <c r="L2237" s="27">
        <v>0.05</v>
      </c>
      <c r="M2237" s="379">
        <f>+ROUND(O2230*L2237,0)</f>
        <v>3235</v>
      </c>
      <c r="N2237" s="380"/>
      <c r="O2237" s="26"/>
      <c r="P2237" s="64"/>
    </row>
    <row r="2238" spans="2:16" ht="14.4" thickBot="1">
      <c r="B2238" s="63"/>
      <c r="C2238" s="338" t="s">
        <v>37</v>
      </c>
      <c r="D2238" s="339"/>
      <c r="E2238" s="339"/>
      <c r="F2238" s="339"/>
      <c r="G2238" s="339"/>
      <c r="H2238" s="339"/>
      <c r="I2238" s="339"/>
      <c r="J2238" s="339"/>
      <c r="K2238" s="339"/>
      <c r="L2238" s="339"/>
      <c r="M2238" s="339"/>
      <c r="N2238" s="340"/>
      <c r="O2238" s="106">
        <f>SUM(M2235:N2237)</f>
        <v>22647</v>
      </c>
      <c r="P2238" s="64"/>
    </row>
    <row r="2239" spans="2:16" ht="14.4" thickBot="1">
      <c r="B2239" s="63"/>
      <c r="C2239" s="18"/>
      <c r="O2239" s="17"/>
      <c r="P2239" s="64"/>
    </row>
    <row r="2240" spans="2:16" ht="14.4" thickBot="1">
      <c r="B2240" s="63"/>
      <c r="C2240" s="341" t="s">
        <v>58</v>
      </c>
      <c r="D2240" s="342"/>
      <c r="E2240" s="342"/>
      <c r="F2240" s="342"/>
      <c r="G2240" s="342"/>
      <c r="H2240" s="342"/>
      <c r="I2240" s="342"/>
      <c r="J2240" s="342"/>
      <c r="K2240" s="342"/>
      <c r="L2240" s="342"/>
      <c r="M2240" s="342"/>
      <c r="N2240" s="343"/>
      <c r="O2240" s="118">
        <f>+O2238+O2230</f>
        <v>87352.94</v>
      </c>
      <c r="P2240" s="64"/>
    </row>
    <row r="2241" spans="2:16">
      <c r="B2241" s="63"/>
      <c r="C2241" s="25"/>
      <c r="D2241" s="24"/>
      <c r="E2241" s="24"/>
      <c r="F2241" s="24"/>
      <c r="G2241" s="24"/>
      <c r="H2241" s="24"/>
      <c r="I2241" s="24"/>
      <c r="J2241" s="24"/>
      <c r="K2241" s="24"/>
      <c r="L2241" s="24"/>
      <c r="M2241" s="24"/>
      <c r="N2241" s="24"/>
      <c r="O2241" s="23"/>
      <c r="P2241" s="64"/>
    </row>
    <row r="2242" spans="2:16">
      <c r="B2242" s="63"/>
      <c r="C2242" s="18"/>
      <c r="O2242" s="17"/>
      <c r="P2242" s="64"/>
    </row>
    <row r="2243" spans="2:16">
      <c r="B2243" s="63"/>
      <c r="C2243" s="18"/>
      <c r="O2243" s="17"/>
      <c r="P2243" s="64"/>
    </row>
    <row r="2244" spans="2:16" ht="18">
      <c r="B2244" s="63"/>
      <c r="C2244" s="18"/>
      <c r="H2244" s="98" t="s">
        <v>60</v>
      </c>
      <c r="O2244" s="17"/>
      <c r="P2244" s="64"/>
    </row>
    <row r="2245" spans="2:16" ht="18">
      <c r="B2245" s="63"/>
      <c r="C2245" s="22"/>
      <c r="D2245" s="67"/>
      <c r="E2245" s="67"/>
      <c r="F2245" s="67"/>
      <c r="G2245" s="67"/>
      <c r="H2245" s="98"/>
      <c r="I2245" s="67"/>
      <c r="J2245" s="67"/>
      <c r="K2245" s="67"/>
      <c r="L2245" s="67"/>
      <c r="M2245" s="67"/>
      <c r="N2245" s="67"/>
      <c r="O2245" s="21"/>
      <c r="P2245" s="64"/>
    </row>
    <row r="2246" spans="2:16" ht="18">
      <c r="B2246" s="63"/>
      <c r="C2246" s="22"/>
      <c r="D2246" s="67"/>
      <c r="E2246" s="67"/>
      <c r="F2246" s="67"/>
      <c r="G2246" s="67"/>
      <c r="H2246" s="98"/>
      <c r="K2246" s="67"/>
      <c r="L2246" s="67"/>
      <c r="M2246" s="67"/>
      <c r="N2246" s="67"/>
      <c r="O2246" s="21"/>
      <c r="P2246" s="64"/>
    </row>
    <row r="2247" spans="2:16" ht="18">
      <c r="B2247" s="63"/>
      <c r="C2247" s="20"/>
      <c r="D2247" s="68"/>
      <c r="E2247" s="68"/>
      <c r="F2247" s="68"/>
      <c r="G2247" s="68"/>
      <c r="H2247" s="98" t="s">
        <v>61</v>
      </c>
      <c r="I2247" s="68"/>
      <c r="J2247" s="68"/>
      <c r="K2247" s="68"/>
      <c r="L2247" s="68"/>
      <c r="M2247" s="68"/>
      <c r="N2247" s="68"/>
      <c r="O2247" s="16"/>
      <c r="P2247" s="64"/>
    </row>
    <row r="2248" spans="2:16" ht="18">
      <c r="B2248" s="63"/>
      <c r="C2248" s="18"/>
      <c r="H2248" s="99" t="s">
        <v>72</v>
      </c>
      <c r="O2248" s="17"/>
      <c r="P2248" s="64"/>
    </row>
    <row r="2249" spans="2:16" ht="18">
      <c r="B2249" s="63"/>
      <c r="C2249" s="15"/>
      <c r="D2249" s="69"/>
      <c r="E2249" s="69"/>
      <c r="H2249" s="98" t="s">
        <v>62</v>
      </c>
      <c r="K2249" s="100"/>
      <c r="L2249" s="100"/>
      <c r="M2249" s="100"/>
      <c r="N2249" s="100"/>
      <c r="O2249" s="101"/>
      <c r="P2249" s="64"/>
    </row>
    <row r="2250" spans="2:16" ht="16.2" thickBot="1">
      <c r="B2250" s="63"/>
      <c r="C2250" s="344"/>
      <c r="D2250" s="345"/>
      <c r="E2250" s="345"/>
      <c r="F2250" s="14"/>
      <c r="G2250" s="14"/>
      <c r="H2250" s="14"/>
      <c r="I2250" s="14"/>
      <c r="J2250" s="14"/>
      <c r="K2250" s="102"/>
      <c r="L2250" s="102"/>
      <c r="M2250" s="102"/>
      <c r="N2250" s="102"/>
      <c r="O2250" s="103"/>
      <c r="P2250" s="64"/>
    </row>
    <row r="2251" spans="2:16" ht="14.4" thickBot="1">
      <c r="B2251" s="70"/>
      <c r="C2251" s="71"/>
      <c r="D2251" s="71"/>
      <c r="E2251" s="71"/>
      <c r="F2251" s="71"/>
      <c r="G2251" s="71"/>
      <c r="H2251" s="71"/>
      <c r="I2251" s="71"/>
      <c r="J2251" s="71"/>
      <c r="K2251" s="71"/>
      <c r="L2251" s="71"/>
      <c r="M2251" s="71"/>
      <c r="N2251" s="71"/>
      <c r="O2251" s="71"/>
      <c r="P2251" s="72"/>
    </row>
    <row r="2252" spans="2:16" ht="14.4" thickTop="1"/>
    <row r="2253" spans="2:16" ht="14.4" thickBot="1"/>
    <row r="2254" spans="2:16" ht="14.4" thickTop="1">
      <c r="B2254" s="412"/>
      <c r="C2254" s="413"/>
      <c r="D2254" s="413"/>
      <c r="E2254" s="413"/>
      <c r="F2254" s="413"/>
      <c r="G2254" s="413"/>
      <c r="H2254" s="413"/>
      <c r="I2254" s="413"/>
      <c r="J2254" s="413"/>
      <c r="K2254" s="413"/>
      <c r="L2254" s="413"/>
      <c r="M2254" s="413"/>
      <c r="N2254" s="413"/>
      <c r="O2254" s="413"/>
      <c r="P2254" s="414"/>
    </row>
    <row r="2255" spans="2:16">
      <c r="B2255" s="86"/>
      <c r="C2255" s="415"/>
      <c r="D2255" s="415"/>
      <c r="E2255" s="415"/>
      <c r="F2255" s="415"/>
      <c r="G2255" s="180"/>
      <c r="P2255" s="64"/>
    </row>
    <row r="2256" spans="2:16">
      <c r="B2256" s="86"/>
      <c r="C2256" s="192"/>
      <c r="D2256" s="190"/>
      <c r="E2256" s="192"/>
      <c r="F2256" s="190"/>
      <c r="G2256" s="180"/>
      <c r="P2256" s="64"/>
    </row>
    <row r="2257" spans="2:16">
      <c r="B2257" s="86"/>
      <c r="C2257" s="189"/>
      <c r="D2257" s="193"/>
      <c r="E2257" s="189"/>
      <c r="F2257" s="193"/>
      <c r="G2257" s="180"/>
      <c r="P2257" s="64"/>
    </row>
    <row r="2258" spans="2:16" ht="14.4" thickBot="1">
      <c r="B2258" s="63"/>
      <c r="P2258" s="64"/>
    </row>
    <row r="2259" spans="2:16">
      <c r="B2259" s="63"/>
      <c r="C2259" s="416"/>
      <c r="D2259" s="417"/>
      <c r="E2259" s="422"/>
      <c r="F2259" s="422"/>
      <c r="G2259" s="422"/>
      <c r="H2259" s="422"/>
      <c r="I2259" s="422"/>
      <c r="J2259" s="422"/>
      <c r="K2259" s="423"/>
      <c r="L2259" s="424"/>
      <c r="M2259" s="425"/>
      <c r="N2259" s="425"/>
      <c r="O2259" s="426"/>
      <c r="P2259" s="64"/>
    </row>
    <row r="2260" spans="2:16">
      <c r="B2260" s="63"/>
      <c r="C2260" s="418"/>
      <c r="D2260" s="419"/>
      <c r="E2260" s="430" t="s">
        <v>59</v>
      </c>
      <c r="F2260" s="430"/>
      <c r="G2260" s="430"/>
      <c r="H2260" s="430"/>
      <c r="I2260" s="430"/>
      <c r="J2260" s="430"/>
      <c r="K2260" s="431"/>
      <c r="L2260" s="427"/>
      <c r="M2260" s="428"/>
      <c r="N2260" s="428"/>
      <c r="O2260" s="429"/>
      <c r="P2260" s="64"/>
    </row>
    <row r="2261" spans="2:16">
      <c r="B2261" s="63"/>
      <c r="C2261" s="418"/>
      <c r="D2261" s="419"/>
      <c r="E2261" s="432"/>
      <c r="F2261" s="432"/>
      <c r="G2261" s="432"/>
      <c r="H2261" s="432"/>
      <c r="I2261" s="432"/>
      <c r="J2261" s="432"/>
      <c r="K2261" s="433"/>
      <c r="L2261" s="434" t="s">
        <v>19</v>
      </c>
      <c r="M2261" s="436"/>
      <c r="N2261" s="437"/>
      <c r="O2261" s="438"/>
      <c r="P2261" s="64"/>
    </row>
    <row r="2262" spans="2:16">
      <c r="B2262" s="63"/>
      <c r="C2262" s="418"/>
      <c r="D2262" s="419"/>
      <c r="E2262" s="430"/>
      <c r="F2262" s="430"/>
      <c r="G2262" s="430"/>
      <c r="H2262" s="430"/>
      <c r="I2262" s="430"/>
      <c r="J2262" s="430"/>
      <c r="K2262" s="431"/>
      <c r="L2262" s="435"/>
      <c r="M2262" s="439"/>
      <c r="N2262" s="440"/>
      <c r="O2262" s="441"/>
      <c r="P2262" s="64"/>
    </row>
    <row r="2263" spans="2:16">
      <c r="B2263" s="63"/>
      <c r="C2263" s="418"/>
      <c r="D2263" s="419"/>
      <c r="E2263" s="442"/>
      <c r="F2263" s="442"/>
      <c r="G2263" s="442"/>
      <c r="H2263" s="442"/>
      <c r="I2263" s="442"/>
      <c r="J2263" s="442"/>
      <c r="K2263" s="443"/>
      <c r="L2263" s="434" t="s">
        <v>20</v>
      </c>
      <c r="M2263" s="434">
        <v>29</v>
      </c>
      <c r="N2263" s="434" t="s">
        <v>21</v>
      </c>
      <c r="O2263" s="445">
        <v>38</v>
      </c>
      <c r="P2263" s="64"/>
    </row>
    <row r="2264" spans="2:16">
      <c r="B2264" s="63"/>
      <c r="C2264" s="418"/>
      <c r="D2264" s="419"/>
      <c r="E2264" s="442"/>
      <c r="F2264" s="442"/>
      <c r="G2264" s="442"/>
      <c r="H2264" s="442"/>
      <c r="I2264" s="442"/>
      <c r="J2264" s="442"/>
      <c r="K2264" s="443"/>
      <c r="L2264" s="444"/>
      <c r="M2264" s="444"/>
      <c r="N2264" s="444"/>
      <c r="O2264" s="446"/>
      <c r="P2264" s="64"/>
    </row>
    <row r="2265" spans="2:16">
      <c r="B2265" s="63"/>
      <c r="C2265" s="420"/>
      <c r="D2265" s="421"/>
      <c r="E2265" s="447" t="s">
        <v>22</v>
      </c>
      <c r="F2265" s="447"/>
      <c r="G2265" s="447"/>
      <c r="H2265" s="447"/>
      <c r="I2265" s="447"/>
      <c r="J2265" s="447"/>
      <c r="K2265" s="448"/>
      <c r="L2265" s="444"/>
      <c r="M2265" s="444"/>
      <c r="N2265" s="444"/>
      <c r="O2265" s="446"/>
      <c r="P2265" s="64"/>
    </row>
    <row r="2266" spans="2:16" ht="14.4" thickBot="1">
      <c r="B2266" s="63"/>
      <c r="C2266" s="60"/>
      <c r="D2266" s="59"/>
      <c r="E2266" s="59"/>
      <c r="F2266" s="59"/>
      <c r="G2266" s="59"/>
      <c r="H2266" s="59"/>
      <c r="I2266" s="59"/>
      <c r="J2266" s="59"/>
      <c r="K2266" s="59"/>
      <c r="L2266" s="59"/>
      <c r="M2266" s="58"/>
      <c r="N2266" s="58"/>
      <c r="O2266" s="57"/>
      <c r="P2266" s="64"/>
    </row>
    <row r="2267" spans="2:16">
      <c r="B2267" s="63"/>
      <c r="C2267" s="56"/>
      <c r="D2267" s="55"/>
      <c r="E2267" s="55"/>
      <c r="F2267" s="55"/>
      <c r="G2267" s="55"/>
      <c r="H2267" s="55"/>
      <c r="I2267" s="55"/>
      <c r="J2267" s="55"/>
      <c r="K2267" s="55"/>
      <c r="L2267" s="54" t="s">
        <v>23</v>
      </c>
      <c r="M2267" s="53" t="s">
        <v>24</v>
      </c>
      <c r="N2267" s="53" t="s">
        <v>25</v>
      </c>
      <c r="O2267" s="52" t="s">
        <v>26</v>
      </c>
      <c r="P2267" s="64"/>
    </row>
    <row r="2268" spans="2:16">
      <c r="B2268" s="63"/>
      <c r="C2268" s="20"/>
      <c r="D2268" s="214"/>
      <c r="E2268" s="214"/>
      <c r="F2268" s="214"/>
      <c r="G2268" s="214"/>
      <c r="H2268" s="214"/>
      <c r="I2268" s="214"/>
      <c r="J2268" s="214"/>
      <c r="K2268" s="214"/>
      <c r="L2268" s="66"/>
      <c r="M2268" s="51">
        <v>29</v>
      </c>
      <c r="N2268" s="51">
        <v>7</v>
      </c>
      <c r="O2268" s="50">
        <v>2026</v>
      </c>
      <c r="P2268" s="64"/>
    </row>
    <row r="2269" spans="2:16">
      <c r="B2269" s="63"/>
      <c r="C2269" s="49"/>
      <c r="D2269" s="48"/>
      <c r="E2269" s="48"/>
      <c r="F2269" s="48"/>
      <c r="G2269" s="48"/>
      <c r="H2269" s="48"/>
      <c r="I2269" s="48"/>
      <c r="J2269" s="48"/>
      <c r="K2269" s="48"/>
      <c r="L2269" s="48"/>
      <c r="M2269" s="48"/>
      <c r="N2269" s="48"/>
      <c r="O2269" s="47"/>
      <c r="P2269" s="64"/>
    </row>
    <row r="2270" spans="2:16" ht="14.4" thickBot="1">
      <c r="B2270" s="63"/>
      <c r="C2270" s="207"/>
      <c r="D2270" s="208"/>
      <c r="E2270" s="208"/>
      <c r="F2270" s="208"/>
      <c r="G2270" s="208"/>
      <c r="H2270" s="208"/>
      <c r="I2270" s="208"/>
      <c r="J2270" s="208"/>
      <c r="K2270" s="208"/>
      <c r="L2270" s="208"/>
      <c r="M2270" s="208"/>
      <c r="N2270" s="208"/>
      <c r="O2270" s="46"/>
      <c r="P2270" s="64"/>
    </row>
    <row r="2271" spans="2:16" ht="14.4" thickBot="1">
      <c r="B2271" s="63"/>
      <c r="C2271" s="25"/>
      <c r="D2271" s="24"/>
      <c r="E2271" s="24"/>
      <c r="F2271" s="24"/>
      <c r="G2271" s="24"/>
      <c r="H2271" s="24"/>
      <c r="K2271" s="24"/>
      <c r="L2271" s="24"/>
      <c r="M2271" s="24"/>
      <c r="N2271" s="24"/>
      <c r="O2271" s="23"/>
      <c r="P2271" s="64"/>
    </row>
    <row r="2272" spans="2:16">
      <c r="B2272" s="63"/>
      <c r="C2272" s="387" t="s">
        <v>27</v>
      </c>
      <c r="D2272" s="388"/>
      <c r="E2272" s="388"/>
      <c r="F2272" s="388"/>
      <c r="G2272" s="388"/>
      <c r="H2272" s="388"/>
      <c r="I2272" s="388"/>
      <c r="J2272" s="388"/>
      <c r="K2272" s="388"/>
      <c r="L2272" s="388"/>
      <c r="M2272" s="388"/>
      <c r="N2272" s="388"/>
      <c r="O2272" s="389"/>
      <c r="P2272" s="64"/>
    </row>
    <row r="2273" spans="2:16" ht="14.4" thickBot="1">
      <c r="B2273" s="63"/>
      <c r="C2273" s="18"/>
      <c r="O2273" s="17"/>
      <c r="P2273" s="64"/>
    </row>
    <row r="2274" spans="2:16">
      <c r="B2274" s="63"/>
      <c r="C2274" s="87" t="s">
        <v>28</v>
      </c>
      <c r="D2274" s="390" t="s">
        <v>29</v>
      </c>
      <c r="E2274" s="391"/>
      <c r="F2274" s="391"/>
      <c r="G2274" s="391"/>
      <c r="H2274" s="391"/>
      <c r="I2274" s="391"/>
      <c r="J2274" s="391"/>
      <c r="K2274" s="391"/>
      <c r="L2274" s="392"/>
      <c r="M2274" s="393" t="s">
        <v>30</v>
      </c>
      <c r="N2274" s="394"/>
      <c r="O2274" s="87" t="s">
        <v>6</v>
      </c>
      <c r="P2274" s="64"/>
    </row>
    <row r="2275" spans="2:16" ht="14.4" thickBot="1">
      <c r="B2275" s="63"/>
      <c r="C2275" s="254">
        <f>+'PRESUPUESTO OFICIAL (Entidad)'!D52</f>
        <v>6.02</v>
      </c>
      <c r="D2275" s="395" t="str">
        <f>+'PRESUPUESTO OFICIAL (Entidad)'!E52</f>
        <v>Punto eléctrico para tomacorriente Doble (Inc. Interruptor)</v>
      </c>
      <c r="E2275" s="396"/>
      <c r="F2275" s="396"/>
      <c r="G2275" s="396"/>
      <c r="H2275" s="396"/>
      <c r="I2275" s="396"/>
      <c r="J2275" s="396"/>
      <c r="K2275" s="396"/>
      <c r="L2275" s="397"/>
      <c r="M2275" s="395" t="str">
        <f>+'PRESUPUESTO OFICIAL (Entidad)'!F52</f>
        <v>UND</v>
      </c>
      <c r="N2275" s="397"/>
      <c r="O2275" s="89">
        <f>+'PRESUPUESTO OFICIAL (Entidad)'!G52</f>
        <v>1</v>
      </c>
      <c r="P2275" s="64"/>
    </row>
    <row r="2276" spans="2:16">
      <c r="B2276" s="63"/>
      <c r="C2276" s="352"/>
      <c r="D2276" s="353"/>
      <c r="E2276" s="353"/>
      <c r="F2276" s="353"/>
      <c r="G2276" s="353"/>
      <c r="H2276" s="353"/>
      <c r="I2276" s="353"/>
      <c r="J2276" s="353"/>
      <c r="K2276" s="353"/>
      <c r="L2276" s="353"/>
      <c r="M2276" s="353"/>
      <c r="N2276" s="353"/>
      <c r="O2276" s="354"/>
      <c r="P2276" s="64"/>
    </row>
    <row r="2277" spans="2:16">
      <c r="B2277" s="63"/>
      <c r="C2277" s="355"/>
      <c r="D2277" s="356"/>
      <c r="E2277" s="356"/>
      <c r="F2277" s="356"/>
      <c r="G2277" s="356"/>
      <c r="H2277" s="356"/>
      <c r="I2277" s="356"/>
      <c r="J2277" s="356"/>
      <c r="K2277" s="356"/>
      <c r="L2277" s="356"/>
      <c r="M2277" s="356"/>
      <c r="N2277" s="356"/>
      <c r="O2277" s="357"/>
      <c r="P2277" s="64"/>
    </row>
    <row r="2278" spans="2:16" ht="14.4" thickBot="1">
      <c r="B2278" s="63"/>
      <c r="C2278" s="358"/>
      <c r="D2278" s="359"/>
      <c r="E2278" s="359"/>
      <c r="F2278" s="359"/>
      <c r="G2278" s="359"/>
      <c r="H2278" s="359"/>
      <c r="I2278" s="359"/>
      <c r="J2278" s="359"/>
      <c r="K2278" s="359"/>
      <c r="L2278" s="359"/>
      <c r="M2278" s="359"/>
      <c r="N2278" s="359"/>
      <c r="O2278" s="360"/>
      <c r="P2278" s="64"/>
    </row>
    <row r="2279" spans="2:16">
      <c r="B2279" s="63"/>
      <c r="C2279" s="373" t="s">
        <v>29</v>
      </c>
      <c r="D2279" s="398"/>
      <c r="E2279" s="398"/>
      <c r="F2279" s="398"/>
      <c r="G2279" s="399"/>
      <c r="H2279" s="382" t="s">
        <v>32</v>
      </c>
      <c r="I2279" s="398"/>
      <c r="J2279" s="400" t="s">
        <v>33</v>
      </c>
      <c r="K2279" s="401"/>
      <c r="L2279" s="91" t="s">
        <v>34</v>
      </c>
      <c r="M2279" s="382" t="s">
        <v>35</v>
      </c>
      <c r="N2279" s="381"/>
      <c r="O2279" s="92" t="s">
        <v>36</v>
      </c>
      <c r="P2279" s="64"/>
    </row>
    <row r="2280" spans="2:16">
      <c r="B2280" s="63"/>
      <c r="C2280" s="377" t="s">
        <v>63</v>
      </c>
      <c r="D2280" s="378"/>
      <c r="E2280" s="378"/>
      <c r="F2280" s="378"/>
      <c r="G2280" s="402"/>
      <c r="H2280" s="403"/>
      <c r="I2280" s="402"/>
      <c r="J2280" s="404" t="s">
        <v>64</v>
      </c>
      <c r="K2280" s="405"/>
      <c r="L2280" s="104">
        <f>+O2310</f>
        <v>12546</v>
      </c>
      <c r="M2280" s="406">
        <v>0.1</v>
      </c>
      <c r="N2280" s="407"/>
      <c r="O2280" s="105">
        <f>+ROUND(L2280*M2280,0)</f>
        <v>1255</v>
      </c>
      <c r="P2280" s="64"/>
    </row>
    <row r="2281" spans="2:16">
      <c r="B2281" s="63"/>
      <c r="C2281" s="32"/>
      <c r="D2281" s="19"/>
      <c r="E2281" s="19"/>
      <c r="F2281" s="19"/>
      <c r="G2281" s="44"/>
      <c r="H2281" s="45"/>
      <c r="I2281" s="44"/>
      <c r="J2281" s="404"/>
      <c r="K2281" s="405"/>
      <c r="L2281" s="104"/>
      <c r="M2281" s="367"/>
      <c r="N2281" s="368"/>
      <c r="O2281" s="105"/>
      <c r="P2281" s="64"/>
    </row>
    <row r="2282" spans="2:16" ht="14.4" thickBot="1">
      <c r="B2282" s="63"/>
      <c r="C2282" s="369"/>
      <c r="D2282" s="370"/>
      <c r="E2282" s="370"/>
      <c r="F2282" s="370"/>
      <c r="G2282" s="408"/>
      <c r="H2282" s="409"/>
      <c r="I2282" s="408"/>
      <c r="J2282" s="409"/>
      <c r="K2282" s="408"/>
      <c r="L2282" s="43"/>
      <c r="M2282" s="410"/>
      <c r="N2282" s="411"/>
      <c r="O2282" s="125"/>
      <c r="P2282" s="64"/>
    </row>
    <row r="2283" spans="2:16" ht="14.4" thickBot="1">
      <c r="B2283" s="63"/>
      <c r="C2283" s="338" t="s">
        <v>37</v>
      </c>
      <c r="D2283" s="339"/>
      <c r="E2283" s="339"/>
      <c r="F2283" s="339"/>
      <c r="G2283" s="339"/>
      <c r="H2283" s="339"/>
      <c r="I2283" s="339"/>
      <c r="J2283" s="339"/>
      <c r="K2283" s="339"/>
      <c r="L2283" s="339"/>
      <c r="M2283" s="339"/>
      <c r="N2283" s="340"/>
      <c r="O2283" s="106">
        <f>SUM(O2280:O2282)</f>
        <v>1255</v>
      </c>
      <c r="P2283" s="64"/>
    </row>
    <row r="2284" spans="2:16">
      <c r="B2284" s="63"/>
      <c r="C2284" s="352" t="s">
        <v>38</v>
      </c>
      <c r="D2284" s="353"/>
      <c r="E2284" s="353"/>
      <c r="F2284" s="353"/>
      <c r="G2284" s="353"/>
      <c r="H2284" s="353"/>
      <c r="I2284" s="353"/>
      <c r="J2284" s="353"/>
      <c r="K2284" s="353"/>
      <c r="L2284" s="353"/>
      <c r="M2284" s="353"/>
      <c r="N2284" s="353"/>
      <c r="O2284" s="354"/>
      <c r="P2284" s="64"/>
    </row>
    <row r="2285" spans="2:16">
      <c r="B2285" s="63"/>
      <c r="C2285" s="355"/>
      <c r="D2285" s="356"/>
      <c r="E2285" s="356"/>
      <c r="F2285" s="356"/>
      <c r="G2285" s="356"/>
      <c r="H2285" s="356"/>
      <c r="I2285" s="356"/>
      <c r="J2285" s="356"/>
      <c r="K2285" s="356"/>
      <c r="L2285" s="356"/>
      <c r="M2285" s="356"/>
      <c r="N2285" s="356"/>
      <c r="O2285" s="357"/>
      <c r="P2285" s="64"/>
    </row>
    <row r="2286" spans="2:16" ht="14.4" thickBot="1">
      <c r="B2286" s="63"/>
      <c r="C2286" s="358"/>
      <c r="D2286" s="359"/>
      <c r="E2286" s="359"/>
      <c r="F2286" s="359"/>
      <c r="G2286" s="359"/>
      <c r="H2286" s="359"/>
      <c r="I2286" s="359"/>
      <c r="J2286" s="359"/>
      <c r="K2286" s="359"/>
      <c r="L2286" s="359"/>
      <c r="M2286" s="359"/>
      <c r="N2286" s="359"/>
      <c r="O2286" s="360"/>
      <c r="P2286" s="64"/>
    </row>
    <row r="2287" spans="2:16">
      <c r="B2287" s="63"/>
      <c r="C2287" s="373" t="s">
        <v>29</v>
      </c>
      <c r="D2287" s="374"/>
      <c r="E2287" s="374"/>
      <c r="F2287" s="374"/>
      <c r="G2287" s="374"/>
      <c r="H2287" s="374"/>
      <c r="I2287" s="374"/>
      <c r="J2287" s="381"/>
      <c r="K2287" s="209" t="s">
        <v>30</v>
      </c>
      <c r="L2287" s="91" t="s">
        <v>6</v>
      </c>
      <c r="M2287" s="382" t="s">
        <v>39</v>
      </c>
      <c r="N2287" s="381"/>
      <c r="O2287" s="92" t="s">
        <v>36</v>
      </c>
      <c r="P2287" s="64"/>
    </row>
    <row r="2288" spans="2:16">
      <c r="B2288" s="63"/>
      <c r="C2288" s="258" t="s">
        <v>186</v>
      </c>
      <c r="D2288" s="259"/>
      <c r="E2288" s="259"/>
      <c r="F2288" s="259"/>
      <c r="G2288" s="259"/>
      <c r="H2288" s="259"/>
      <c r="I2288" s="259"/>
      <c r="J2288" s="260"/>
      <c r="K2288" s="133" t="s">
        <v>177</v>
      </c>
      <c r="L2288" s="134">
        <v>1.0500000000000001E-2</v>
      </c>
      <c r="M2288" s="346">
        <v>94253.95</v>
      </c>
      <c r="N2288" s="347"/>
      <c r="O2288" s="105">
        <f>+ROUND(M2288*L2288,2)</f>
        <v>989.67</v>
      </c>
      <c r="P2288" s="64"/>
    </row>
    <row r="2289" spans="2:16">
      <c r="B2289" s="63"/>
      <c r="C2289" s="261" t="s">
        <v>214</v>
      </c>
      <c r="D2289" s="262"/>
      <c r="E2289" s="262"/>
      <c r="F2289" s="262"/>
      <c r="G2289" s="262"/>
      <c r="H2289" s="262"/>
      <c r="I2289" s="262"/>
      <c r="J2289" s="263"/>
      <c r="K2289" s="241" t="s">
        <v>177</v>
      </c>
      <c r="L2289" s="134">
        <v>2.1</v>
      </c>
      <c r="M2289" s="346">
        <v>424.99659999999994</v>
      </c>
      <c r="N2289" s="347"/>
      <c r="O2289" s="105">
        <f t="shared" ref="O2289:O2293" si="16">+ROUND(M2289*L2289,2)</f>
        <v>892.49</v>
      </c>
      <c r="P2289" s="64"/>
    </row>
    <row r="2290" spans="2:16">
      <c r="B2290" s="63"/>
      <c r="C2290" s="261" t="s">
        <v>215</v>
      </c>
      <c r="D2290" s="262"/>
      <c r="E2290" s="262"/>
      <c r="F2290" s="262"/>
      <c r="G2290" s="262"/>
      <c r="H2290" s="262"/>
      <c r="I2290" s="262"/>
      <c r="J2290" s="263"/>
      <c r="K2290" s="241" t="s">
        <v>216</v>
      </c>
      <c r="L2290" s="134">
        <v>13.125</v>
      </c>
      <c r="M2290" s="346">
        <v>1547</v>
      </c>
      <c r="N2290" s="347"/>
      <c r="O2290" s="105">
        <f t="shared" si="16"/>
        <v>20304.38</v>
      </c>
      <c r="P2290" s="64"/>
    </row>
    <row r="2291" spans="2:16">
      <c r="B2291" s="63"/>
      <c r="C2291" s="261" t="s">
        <v>217</v>
      </c>
      <c r="D2291" s="262"/>
      <c r="E2291" s="262"/>
      <c r="F2291" s="262"/>
      <c r="G2291" s="262"/>
      <c r="H2291" s="262"/>
      <c r="I2291" s="262"/>
      <c r="J2291" s="263"/>
      <c r="K2291" s="241" t="s">
        <v>177</v>
      </c>
      <c r="L2291" s="134">
        <v>1.05</v>
      </c>
      <c r="M2291" s="346">
        <v>12138</v>
      </c>
      <c r="N2291" s="347"/>
      <c r="O2291" s="105">
        <f t="shared" si="16"/>
        <v>12744.9</v>
      </c>
      <c r="P2291" s="64"/>
    </row>
    <row r="2292" spans="2:16">
      <c r="B2292" s="63"/>
      <c r="C2292" s="261" t="s">
        <v>218</v>
      </c>
      <c r="D2292" s="262"/>
      <c r="E2292" s="262"/>
      <c r="F2292" s="262"/>
      <c r="G2292" s="262"/>
      <c r="H2292" s="262"/>
      <c r="I2292" s="262"/>
      <c r="J2292" s="263"/>
      <c r="K2292" s="241" t="s">
        <v>216</v>
      </c>
      <c r="L2292" s="134">
        <v>2.5</v>
      </c>
      <c r="M2292" s="346">
        <v>3152.6000000000004</v>
      </c>
      <c r="N2292" s="347"/>
      <c r="O2292" s="105">
        <f t="shared" si="16"/>
        <v>7881.5</v>
      </c>
      <c r="P2292" s="64"/>
    </row>
    <row r="2293" spans="2:16" ht="14.4" thickBot="1">
      <c r="B2293" s="63"/>
      <c r="C2293" s="261" t="s">
        <v>219</v>
      </c>
      <c r="D2293" s="262"/>
      <c r="E2293" s="262"/>
      <c r="F2293" s="262"/>
      <c r="G2293" s="262"/>
      <c r="H2293" s="262"/>
      <c r="I2293" s="262"/>
      <c r="J2293" s="263"/>
      <c r="K2293" s="241" t="s">
        <v>177</v>
      </c>
      <c r="L2293" s="134">
        <v>1</v>
      </c>
      <c r="M2293" s="346">
        <v>8092</v>
      </c>
      <c r="N2293" s="347"/>
      <c r="O2293" s="105">
        <f t="shared" si="16"/>
        <v>8092</v>
      </c>
      <c r="P2293" s="64"/>
    </row>
    <row r="2294" spans="2:16" ht="14.4" thickBot="1">
      <c r="B2294" s="63"/>
      <c r="C2294" s="338" t="s">
        <v>37</v>
      </c>
      <c r="D2294" s="339"/>
      <c r="E2294" s="339"/>
      <c r="F2294" s="339"/>
      <c r="G2294" s="339"/>
      <c r="H2294" s="339"/>
      <c r="I2294" s="339"/>
      <c r="J2294" s="339"/>
      <c r="K2294" s="339"/>
      <c r="L2294" s="339"/>
      <c r="M2294" s="339"/>
      <c r="N2294" s="340"/>
      <c r="O2294" s="109">
        <f>SUM(O2288:O2293)</f>
        <v>50904.94</v>
      </c>
      <c r="P2294" s="64"/>
    </row>
    <row r="2295" spans="2:16">
      <c r="B2295" s="63"/>
      <c r="C2295" s="352" t="s">
        <v>40</v>
      </c>
      <c r="D2295" s="353"/>
      <c r="E2295" s="353"/>
      <c r="F2295" s="353"/>
      <c r="G2295" s="353"/>
      <c r="H2295" s="353"/>
      <c r="I2295" s="353"/>
      <c r="J2295" s="353"/>
      <c r="K2295" s="353"/>
      <c r="L2295" s="353"/>
      <c r="M2295" s="353"/>
      <c r="N2295" s="353"/>
      <c r="O2295" s="354"/>
      <c r="P2295" s="64"/>
    </row>
    <row r="2296" spans="2:16">
      <c r="B2296" s="63"/>
      <c r="C2296" s="355"/>
      <c r="D2296" s="356"/>
      <c r="E2296" s="356"/>
      <c r="F2296" s="356"/>
      <c r="G2296" s="356"/>
      <c r="H2296" s="356"/>
      <c r="I2296" s="356"/>
      <c r="J2296" s="356"/>
      <c r="K2296" s="356"/>
      <c r="L2296" s="356"/>
      <c r="M2296" s="356"/>
      <c r="N2296" s="356"/>
      <c r="O2296" s="357"/>
      <c r="P2296" s="64"/>
    </row>
    <row r="2297" spans="2:16" ht="14.4" thickBot="1">
      <c r="B2297" s="63"/>
      <c r="C2297" s="358"/>
      <c r="D2297" s="359"/>
      <c r="E2297" s="359"/>
      <c r="F2297" s="359"/>
      <c r="G2297" s="359"/>
      <c r="H2297" s="359"/>
      <c r="I2297" s="359"/>
      <c r="J2297" s="359"/>
      <c r="K2297" s="359"/>
      <c r="L2297" s="359"/>
      <c r="M2297" s="359"/>
      <c r="N2297" s="359"/>
      <c r="O2297" s="360"/>
      <c r="P2297" s="64"/>
    </row>
    <row r="2298" spans="2:16">
      <c r="B2298" s="63"/>
      <c r="C2298" s="373" t="s">
        <v>41</v>
      </c>
      <c r="D2298" s="374"/>
      <c r="E2298" s="374"/>
      <c r="F2298" s="374"/>
      <c r="G2298" s="374"/>
      <c r="H2298" s="374"/>
      <c r="I2298" s="374"/>
      <c r="J2298" s="91" t="s">
        <v>42</v>
      </c>
      <c r="K2298" s="203" t="s">
        <v>43</v>
      </c>
      <c r="L2298" s="94" t="s">
        <v>44</v>
      </c>
      <c r="M2298" s="382" t="s">
        <v>45</v>
      </c>
      <c r="N2298" s="381"/>
      <c r="O2298" s="92" t="s">
        <v>36</v>
      </c>
      <c r="P2298" s="64"/>
    </row>
    <row r="2299" spans="2:16">
      <c r="B2299" s="63"/>
      <c r="C2299" s="377"/>
      <c r="D2299" s="378"/>
      <c r="E2299" s="378"/>
      <c r="F2299" s="378"/>
      <c r="G2299" s="378"/>
      <c r="H2299" s="378"/>
      <c r="I2299" s="378"/>
      <c r="J2299" s="41"/>
      <c r="K2299" s="42"/>
      <c r="L2299" s="41"/>
      <c r="M2299" s="346"/>
      <c r="N2299" s="347"/>
      <c r="O2299" s="105"/>
      <c r="P2299" s="64"/>
    </row>
    <row r="2300" spans="2:16" ht="14.4" thickBot="1">
      <c r="B2300" s="63"/>
      <c r="C2300" s="369"/>
      <c r="D2300" s="370"/>
      <c r="E2300" s="370"/>
      <c r="F2300" s="370"/>
      <c r="G2300" s="370"/>
      <c r="H2300" s="370"/>
      <c r="I2300" s="370"/>
      <c r="J2300" s="34"/>
      <c r="K2300" s="14"/>
      <c r="L2300" s="34"/>
      <c r="M2300" s="371"/>
      <c r="N2300" s="372"/>
      <c r="O2300" s="119"/>
      <c r="P2300" s="64"/>
    </row>
    <row r="2301" spans="2:16" ht="14.4" thickBot="1">
      <c r="B2301" s="63"/>
      <c r="C2301" s="338" t="s">
        <v>37</v>
      </c>
      <c r="D2301" s="339"/>
      <c r="E2301" s="339"/>
      <c r="F2301" s="339"/>
      <c r="G2301" s="339"/>
      <c r="H2301" s="339"/>
      <c r="I2301" s="339"/>
      <c r="J2301" s="339"/>
      <c r="K2301" s="339"/>
      <c r="L2301" s="339"/>
      <c r="M2301" s="339"/>
      <c r="N2301" s="340"/>
      <c r="O2301" s="106">
        <f>SUM(O2299:O2300)</f>
        <v>0</v>
      </c>
      <c r="P2301" s="64"/>
    </row>
    <row r="2302" spans="2:16">
      <c r="B2302" s="63"/>
      <c r="C2302" s="352" t="s">
        <v>46</v>
      </c>
      <c r="D2302" s="353"/>
      <c r="E2302" s="353"/>
      <c r="F2302" s="353"/>
      <c r="G2302" s="353"/>
      <c r="H2302" s="353"/>
      <c r="I2302" s="353"/>
      <c r="J2302" s="353"/>
      <c r="K2302" s="353"/>
      <c r="L2302" s="353"/>
      <c r="M2302" s="353"/>
      <c r="N2302" s="353"/>
      <c r="O2302" s="354"/>
      <c r="P2302" s="64"/>
    </row>
    <row r="2303" spans="2:16">
      <c r="B2303" s="63"/>
      <c r="C2303" s="355"/>
      <c r="D2303" s="356"/>
      <c r="E2303" s="356"/>
      <c r="F2303" s="356"/>
      <c r="G2303" s="356"/>
      <c r="H2303" s="356"/>
      <c r="I2303" s="356"/>
      <c r="J2303" s="356"/>
      <c r="K2303" s="356"/>
      <c r="L2303" s="356"/>
      <c r="M2303" s="356"/>
      <c r="N2303" s="356"/>
      <c r="O2303" s="357"/>
      <c r="P2303" s="64"/>
    </row>
    <row r="2304" spans="2:16" ht="14.4" thickBot="1">
      <c r="B2304" s="63"/>
      <c r="C2304" s="358"/>
      <c r="D2304" s="359"/>
      <c r="E2304" s="359"/>
      <c r="F2304" s="359"/>
      <c r="G2304" s="359"/>
      <c r="H2304" s="359"/>
      <c r="I2304" s="359"/>
      <c r="J2304" s="359"/>
      <c r="K2304" s="359"/>
      <c r="L2304" s="359"/>
      <c r="M2304" s="359"/>
      <c r="N2304" s="359"/>
      <c r="O2304" s="360"/>
      <c r="P2304" s="64"/>
    </row>
    <row r="2305" spans="2:16">
      <c r="B2305" s="63"/>
      <c r="C2305" s="361" t="s">
        <v>47</v>
      </c>
      <c r="D2305" s="362"/>
      <c r="E2305" s="362"/>
      <c r="F2305" s="362"/>
      <c r="G2305" s="362"/>
      <c r="H2305" s="362"/>
      <c r="I2305" s="362"/>
      <c r="J2305" s="111" t="s">
        <v>48</v>
      </c>
      <c r="K2305" s="112" t="s">
        <v>49</v>
      </c>
      <c r="L2305" s="113" t="s">
        <v>50</v>
      </c>
      <c r="M2305" s="363" t="s">
        <v>35</v>
      </c>
      <c r="N2305" s="364"/>
      <c r="O2305" s="114" t="s">
        <v>36</v>
      </c>
      <c r="P2305" s="64"/>
    </row>
    <row r="2306" spans="2:16">
      <c r="B2306" s="63"/>
      <c r="C2306" s="40" t="s">
        <v>220</v>
      </c>
      <c r="D2306" s="39"/>
      <c r="E2306" s="39"/>
      <c r="F2306" s="39"/>
      <c r="G2306" s="39"/>
      <c r="H2306" s="39"/>
      <c r="I2306" s="39"/>
      <c r="J2306" s="110">
        <v>209100</v>
      </c>
      <c r="K2306" s="115">
        <v>1.8</v>
      </c>
      <c r="L2306" s="116">
        <f>ROUND(K2306*J2306,2)</f>
        <v>376380</v>
      </c>
      <c r="M2306" s="365">
        <v>30</v>
      </c>
      <c r="N2306" s="366"/>
      <c r="O2306" s="117">
        <f>+ROUND(L2306/M2306,0)</f>
        <v>12546</v>
      </c>
      <c r="P2306" s="64"/>
    </row>
    <row r="2307" spans="2:16">
      <c r="B2307" s="63"/>
      <c r="C2307" s="40"/>
      <c r="D2307" s="39"/>
      <c r="E2307" s="39"/>
      <c r="F2307" s="39"/>
      <c r="G2307" s="39"/>
      <c r="H2307" s="39"/>
      <c r="I2307" s="39"/>
      <c r="J2307" s="110"/>
      <c r="K2307" s="115"/>
      <c r="L2307" s="116"/>
      <c r="M2307" s="365"/>
      <c r="N2307" s="366"/>
      <c r="O2307" s="117"/>
      <c r="P2307" s="64"/>
    </row>
    <row r="2308" spans="2:16">
      <c r="B2308" s="63"/>
      <c r="C2308" s="40"/>
      <c r="D2308" s="39"/>
      <c r="E2308" s="39"/>
      <c r="F2308" s="39"/>
      <c r="G2308" s="39"/>
      <c r="H2308" s="39"/>
      <c r="I2308" s="39"/>
      <c r="J2308" s="38"/>
      <c r="K2308" s="37"/>
      <c r="L2308" s="36"/>
      <c r="M2308" s="367"/>
      <c r="N2308" s="368"/>
      <c r="O2308" s="35"/>
      <c r="P2308" s="64"/>
    </row>
    <row r="2309" spans="2:16" ht="14.4" thickBot="1">
      <c r="B2309" s="63"/>
      <c r="C2309" s="369"/>
      <c r="D2309" s="370"/>
      <c r="E2309" s="370"/>
      <c r="F2309" s="370"/>
      <c r="G2309" s="370"/>
      <c r="H2309" s="370"/>
      <c r="I2309" s="370"/>
      <c r="J2309" s="34"/>
      <c r="K2309" s="14"/>
      <c r="L2309" s="34"/>
      <c r="M2309" s="371"/>
      <c r="N2309" s="372"/>
      <c r="O2309" s="33"/>
      <c r="P2309" s="64"/>
    </row>
    <row r="2310" spans="2:16" ht="14.4" thickBot="1">
      <c r="B2310" s="63"/>
      <c r="C2310" s="338" t="s">
        <v>37</v>
      </c>
      <c r="D2310" s="339"/>
      <c r="E2310" s="339"/>
      <c r="F2310" s="339"/>
      <c r="G2310" s="339"/>
      <c r="H2310" s="339"/>
      <c r="I2310" s="339"/>
      <c r="J2310" s="339"/>
      <c r="K2310" s="339"/>
      <c r="L2310" s="339"/>
      <c r="M2310" s="339"/>
      <c r="N2310" s="340"/>
      <c r="O2310" s="109">
        <f>SUM(O2306:O2309)</f>
        <v>12546</v>
      </c>
      <c r="P2310" s="64"/>
    </row>
    <row r="2311" spans="2:16" ht="14.4" thickBot="1">
      <c r="B2311" s="63"/>
      <c r="C2311" s="18"/>
      <c r="O2311" s="17"/>
      <c r="P2311" s="64"/>
    </row>
    <row r="2312" spans="2:16" ht="14.4" thickBot="1">
      <c r="B2312" s="63"/>
      <c r="C2312" s="341" t="s">
        <v>51</v>
      </c>
      <c r="D2312" s="342"/>
      <c r="E2312" s="342"/>
      <c r="F2312" s="342"/>
      <c r="G2312" s="342"/>
      <c r="H2312" s="342"/>
      <c r="I2312" s="342"/>
      <c r="J2312" s="342"/>
      <c r="K2312" s="342"/>
      <c r="L2312" s="342"/>
      <c r="M2312" s="342"/>
      <c r="N2312" s="343"/>
      <c r="O2312" s="118">
        <f>ROUND(O2310+O2301+O2294+O2283,2)</f>
        <v>64705.94</v>
      </c>
      <c r="P2312" s="64"/>
    </row>
    <row r="2313" spans="2:16">
      <c r="B2313" s="63"/>
      <c r="C2313" s="352" t="s">
        <v>52</v>
      </c>
      <c r="D2313" s="353"/>
      <c r="E2313" s="353"/>
      <c r="F2313" s="353"/>
      <c r="G2313" s="353"/>
      <c r="H2313" s="353"/>
      <c r="I2313" s="353"/>
      <c r="J2313" s="353"/>
      <c r="K2313" s="353"/>
      <c r="L2313" s="353"/>
      <c r="M2313" s="353"/>
      <c r="N2313" s="353"/>
      <c r="O2313" s="354"/>
      <c r="P2313" s="64"/>
    </row>
    <row r="2314" spans="2:16">
      <c r="B2314" s="63"/>
      <c r="C2314" s="355"/>
      <c r="D2314" s="356"/>
      <c r="E2314" s="356"/>
      <c r="F2314" s="356"/>
      <c r="G2314" s="356"/>
      <c r="H2314" s="356"/>
      <c r="I2314" s="356"/>
      <c r="J2314" s="356"/>
      <c r="K2314" s="356"/>
      <c r="L2314" s="356"/>
      <c r="M2314" s="356"/>
      <c r="N2314" s="356"/>
      <c r="O2314" s="357"/>
      <c r="P2314" s="64"/>
    </row>
    <row r="2315" spans="2:16" ht="14.4" thickBot="1">
      <c r="B2315" s="63"/>
      <c r="C2315" s="358"/>
      <c r="D2315" s="359"/>
      <c r="E2315" s="359"/>
      <c r="F2315" s="359"/>
      <c r="G2315" s="359"/>
      <c r="H2315" s="359"/>
      <c r="I2315" s="359"/>
      <c r="J2315" s="359"/>
      <c r="K2315" s="359"/>
      <c r="L2315" s="359"/>
      <c r="M2315" s="359"/>
      <c r="N2315" s="359"/>
      <c r="O2315" s="360"/>
      <c r="P2315" s="64"/>
    </row>
    <row r="2316" spans="2:16">
      <c r="B2316" s="63"/>
      <c r="C2316" s="373" t="s">
        <v>53</v>
      </c>
      <c r="D2316" s="374"/>
      <c r="E2316" s="374"/>
      <c r="F2316" s="374"/>
      <c r="G2316" s="374"/>
      <c r="H2316" s="374"/>
      <c r="I2316" s="374"/>
      <c r="J2316" s="203"/>
      <c r="K2316" s="204"/>
      <c r="L2316" s="95" t="s">
        <v>54</v>
      </c>
      <c r="M2316" s="375" t="s">
        <v>55</v>
      </c>
      <c r="N2316" s="376"/>
      <c r="O2316" s="97"/>
      <c r="P2316" s="64"/>
    </row>
    <row r="2317" spans="2:16">
      <c r="B2317" s="63"/>
      <c r="C2317" s="377" t="s">
        <v>12</v>
      </c>
      <c r="D2317" s="378"/>
      <c r="E2317" s="378"/>
      <c r="F2317" s="378"/>
      <c r="G2317" s="378"/>
      <c r="H2317" s="378"/>
      <c r="I2317" s="378"/>
      <c r="J2317" s="31"/>
      <c r="K2317" s="30"/>
      <c r="L2317" s="27">
        <v>0.28999999999999998</v>
      </c>
      <c r="M2317" s="348">
        <f>+ROUND(O2312*L2317,0)</f>
        <v>18765</v>
      </c>
      <c r="N2317" s="349"/>
      <c r="O2317" s="26"/>
      <c r="P2317" s="64"/>
    </row>
    <row r="2318" spans="2:16">
      <c r="B2318" s="63"/>
      <c r="C2318" s="32" t="s">
        <v>56</v>
      </c>
      <c r="D2318" s="19"/>
      <c r="E2318" s="19"/>
      <c r="F2318" s="19"/>
      <c r="G2318" s="19"/>
      <c r="H2318" s="19"/>
      <c r="I2318" s="19"/>
      <c r="J2318" s="31"/>
      <c r="K2318" s="30"/>
      <c r="L2318" s="27">
        <v>0.01</v>
      </c>
      <c r="M2318" s="348">
        <f>+ROUND(O2312*L2318,0)</f>
        <v>647</v>
      </c>
      <c r="N2318" s="349"/>
      <c r="O2318" s="26"/>
      <c r="P2318" s="64"/>
    </row>
    <row r="2319" spans="2:16" ht="14.4" thickBot="1">
      <c r="B2319" s="63"/>
      <c r="C2319" s="207" t="s">
        <v>57</v>
      </c>
      <c r="D2319" s="208"/>
      <c r="E2319" s="208"/>
      <c r="F2319" s="208"/>
      <c r="G2319" s="208"/>
      <c r="H2319" s="208"/>
      <c r="I2319" s="208"/>
      <c r="J2319" s="29"/>
      <c r="K2319" s="28"/>
      <c r="L2319" s="27">
        <v>0.05</v>
      </c>
      <c r="M2319" s="379">
        <f>+ROUND(O2312*L2319,0)</f>
        <v>3235</v>
      </c>
      <c r="N2319" s="380"/>
      <c r="O2319" s="26"/>
      <c r="P2319" s="64"/>
    </row>
    <row r="2320" spans="2:16" ht="14.4" thickBot="1">
      <c r="B2320" s="63"/>
      <c r="C2320" s="338" t="s">
        <v>37</v>
      </c>
      <c r="D2320" s="339"/>
      <c r="E2320" s="339"/>
      <c r="F2320" s="339"/>
      <c r="G2320" s="339"/>
      <c r="H2320" s="339"/>
      <c r="I2320" s="339"/>
      <c r="J2320" s="339"/>
      <c r="K2320" s="339"/>
      <c r="L2320" s="339"/>
      <c r="M2320" s="339"/>
      <c r="N2320" s="340"/>
      <c r="O2320" s="106">
        <f>SUM(M2317:N2319)</f>
        <v>22647</v>
      </c>
      <c r="P2320" s="64"/>
    </row>
    <row r="2321" spans="2:16" ht="14.4" thickBot="1">
      <c r="B2321" s="63"/>
      <c r="C2321" s="18"/>
      <c r="O2321" s="17"/>
      <c r="P2321" s="64"/>
    </row>
    <row r="2322" spans="2:16" ht="14.4" thickBot="1">
      <c r="B2322" s="63"/>
      <c r="C2322" s="341" t="s">
        <v>58</v>
      </c>
      <c r="D2322" s="342"/>
      <c r="E2322" s="342"/>
      <c r="F2322" s="342"/>
      <c r="G2322" s="342"/>
      <c r="H2322" s="342"/>
      <c r="I2322" s="342"/>
      <c r="J2322" s="342"/>
      <c r="K2322" s="342"/>
      <c r="L2322" s="342"/>
      <c r="M2322" s="342"/>
      <c r="N2322" s="343"/>
      <c r="O2322" s="118">
        <f>+O2320+O2312</f>
        <v>87352.94</v>
      </c>
      <c r="P2322" s="64"/>
    </row>
    <row r="2323" spans="2:16">
      <c r="B2323" s="63"/>
      <c r="C2323" s="25"/>
      <c r="D2323" s="24"/>
      <c r="E2323" s="24"/>
      <c r="F2323" s="24"/>
      <c r="G2323" s="24"/>
      <c r="H2323" s="24"/>
      <c r="I2323" s="24"/>
      <c r="J2323" s="24"/>
      <c r="K2323" s="24"/>
      <c r="L2323" s="24"/>
      <c r="M2323" s="24"/>
      <c r="N2323" s="24"/>
      <c r="O2323" s="23"/>
      <c r="P2323" s="64"/>
    </row>
    <row r="2324" spans="2:16">
      <c r="B2324" s="63"/>
      <c r="C2324" s="18"/>
      <c r="O2324" s="17"/>
      <c r="P2324" s="64"/>
    </row>
    <row r="2325" spans="2:16">
      <c r="B2325" s="63"/>
      <c r="C2325" s="18"/>
      <c r="O2325" s="17"/>
      <c r="P2325" s="64"/>
    </row>
    <row r="2326" spans="2:16" ht="18">
      <c r="B2326" s="63"/>
      <c r="C2326" s="18"/>
      <c r="H2326" s="98" t="s">
        <v>60</v>
      </c>
      <c r="O2326" s="17"/>
      <c r="P2326" s="64"/>
    </row>
    <row r="2327" spans="2:16" ht="18">
      <c r="B2327" s="63"/>
      <c r="C2327" s="22"/>
      <c r="D2327" s="67"/>
      <c r="E2327" s="67"/>
      <c r="F2327" s="67"/>
      <c r="G2327" s="67"/>
      <c r="H2327" s="98"/>
      <c r="I2327" s="67"/>
      <c r="J2327" s="67"/>
      <c r="K2327" s="67"/>
      <c r="L2327" s="67"/>
      <c r="M2327" s="67"/>
      <c r="N2327" s="67"/>
      <c r="O2327" s="21"/>
      <c r="P2327" s="64"/>
    </row>
    <row r="2328" spans="2:16" ht="18">
      <c r="B2328" s="63"/>
      <c r="C2328" s="22"/>
      <c r="D2328" s="67"/>
      <c r="E2328" s="67"/>
      <c r="F2328" s="67"/>
      <c r="G2328" s="67"/>
      <c r="H2328" s="98"/>
      <c r="K2328" s="67"/>
      <c r="L2328" s="67"/>
      <c r="M2328" s="67"/>
      <c r="N2328" s="67"/>
      <c r="O2328" s="21"/>
      <c r="P2328" s="64"/>
    </row>
    <row r="2329" spans="2:16" ht="18">
      <c r="B2329" s="63"/>
      <c r="C2329" s="20"/>
      <c r="D2329" s="68"/>
      <c r="E2329" s="68"/>
      <c r="F2329" s="68"/>
      <c r="G2329" s="68"/>
      <c r="H2329" s="98" t="s">
        <v>61</v>
      </c>
      <c r="I2329" s="68"/>
      <c r="J2329" s="68"/>
      <c r="K2329" s="68"/>
      <c r="L2329" s="68"/>
      <c r="M2329" s="68"/>
      <c r="N2329" s="68"/>
      <c r="O2329" s="16"/>
      <c r="P2329" s="64"/>
    </row>
    <row r="2330" spans="2:16" ht="18">
      <c r="B2330" s="63"/>
      <c r="C2330" s="18"/>
      <c r="H2330" s="99" t="s">
        <v>72</v>
      </c>
      <c r="O2330" s="17"/>
      <c r="P2330" s="64"/>
    </row>
    <row r="2331" spans="2:16" ht="18">
      <c r="B2331" s="63"/>
      <c r="C2331" s="15"/>
      <c r="D2331" s="69"/>
      <c r="E2331" s="69"/>
      <c r="H2331" s="98" t="s">
        <v>62</v>
      </c>
      <c r="K2331" s="100"/>
      <c r="L2331" s="100"/>
      <c r="M2331" s="100"/>
      <c r="N2331" s="100"/>
      <c r="O2331" s="101"/>
      <c r="P2331" s="64"/>
    </row>
    <row r="2332" spans="2:16" ht="16.2" thickBot="1">
      <c r="B2332" s="63"/>
      <c r="C2332" s="344"/>
      <c r="D2332" s="345"/>
      <c r="E2332" s="345"/>
      <c r="F2332" s="14"/>
      <c r="G2332" s="14"/>
      <c r="H2332" s="14"/>
      <c r="I2332" s="14"/>
      <c r="J2332" s="14"/>
      <c r="K2332" s="102"/>
      <c r="L2332" s="102"/>
      <c r="M2332" s="102"/>
      <c r="N2332" s="102"/>
      <c r="O2332" s="103"/>
      <c r="P2332" s="64"/>
    </row>
    <row r="2333" spans="2:16" ht="14.4" thickBot="1">
      <c r="B2333" s="70"/>
      <c r="C2333" s="71"/>
      <c r="D2333" s="71"/>
      <c r="E2333" s="71"/>
      <c r="F2333" s="71"/>
      <c r="G2333" s="71"/>
      <c r="H2333" s="71"/>
      <c r="I2333" s="71"/>
      <c r="J2333" s="71"/>
      <c r="K2333" s="71"/>
      <c r="L2333" s="71"/>
      <c r="M2333" s="71"/>
      <c r="N2333" s="71"/>
      <c r="O2333" s="71"/>
      <c r="P2333" s="72"/>
    </row>
    <row r="2334" spans="2:16" ht="14.4" thickTop="1"/>
    <row r="2335" spans="2:16" ht="14.4" thickBot="1"/>
    <row r="2336" spans="2:16" ht="14.4" thickTop="1">
      <c r="B2336" s="412"/>
      <c r="C2336" s="413"/>
      <c r="D2336" s="413"/>
      <c r="E2336" s="413"/>
      <c r="F2336" s="413"/>
      <c r="G2336" s="413"/>
      <c r="H2336" s="413"/>
      <c r="I2336" s="413"/>
      <c r="J2336" s="413"/>
      <c r="K2336" s="413"/>
      <c r="L2336" s="413"/>
      <c r="M2336" s="413"/>
      <c r="N2336" s="413"/>
      <c r="O2336" s="413"/>
      <c r="P2336" s="414"/>
    </row>
    <row r="2337" spans="2:16">
      <c r="B2337" s="86"/>
      <c r="C2337" s="415"/>
      <c r="D2337" s="415"/>
      <c r="E2337" s="415"/>
      <c r="F2337" s="415"/>
      <c r="G2337" s="180"/>
      <c r="P2337" s="64"/>
    </row>
    <row r="2338" spans="2:16">
      <c r="B2338" s="86"/>
      <c r="C2338" s="192"/>
      <c r="D2338" s="190"/>
      <c r="E2338" s="192"/>
      <c r="F2338" s="190"/>
      <c r="G2338" s="180"/>
      <c r="P2338" s="64"/>
    </row>
    <row r="2339" spans="2:16">
      <c r="B2339" s="86"/>
      <c r="C2339" s="189"/>
      <c r="D2339" s="193"/>
      <c r="E2339" s="189"/>
      <c r="F2339" s="193"/>
      <c r="G2339" s="180"/>
      <c r="P2339" s="64"/>
    </row>
    <row r="2340" spans="2:16" ht="14.4" thickBot="1">
      <c r="B2340" s="63"/>
      <c r="P2340" s="64"/>
    </row>
    <row r="2341" spans="2:16">
      <c r="B2341" s="63"/>
      <c r="C2341" s="416"/>
      <c r="D2341" s="417"/>
      <c r="E2341" s="422"/>
      <c r="F2341" s="422"/>
      <c r="G2341" s="422"/>
      <c r="H2341" s="422"/>
      <c r="I2341" s="422"/>
      <c r="J2341" s="422"/>
      <c r="K2341" s="423"/>
      <c r="L2341" s="424"/>
      <c r="M2341" s="425"/>
      <c r="N2341" s="425"/>
      <c r="O2341" s="426"/>
      <c r="P2341" s="64"/>
    </row>
    <row r="2342" spans="2:16">
      <c r="B2342" s="63"/>
      <c r="C2342" s="418"/>
      <c r="D2342" s="419"/>
      <c r="E2342" s="430" t="s">
        <v>59</v>
      </c>
      <c r="F2342" s="430"/>
      <c r="G2342" s="430"/>
      <c r="H2342" s="430"/>
      <c r="I2342" s="430"/>
      <c r="J2342" s="430"/>
      <c r="K2342" s="431"/>
      <c r="L2342" s="427"/>
      <c r="M2342" s="428"/>
      <c r="N2342" s="428"/>
      <c r="O2342" s="429"/>
      <c r="P2342" s="64"/>
    </row>
    <row r="2343" spans="2:16">
      <c r="B2343" s="63"/>
      <c r="C2343" s="418"/>
      <c r="D2343" s="419"/>
      <c r="E2343" s="432"/>
      <c r="F2343" s="432"/>
      <c r="G2343" s="432"/>
      <c r="H2343" s="432"/>
      <c r="I2343" s="432"/>
      <c r="J2343" s="432"/>
      <c r="K2343" s="433"/>
      <c r="L2343" s="434" t="s">
        <v>19</v>
      </c>
      <c r="M2343" s="436"/>
      <c r="N2343" s="437"/>
      <c r="O2343" s="438"/>
      <c r="P2343" s="64"/>
    </row>
    <row r="2344" spans="2:16">
      <c r="B2344" s="63"/>
      <c r="C2344" s="418"/>
      <c r="D2344" s="419"/>
      <c r="E2344" s="430"/>
      <c r="F2344" s="430"/>
      <c r="G2344" s="430"/>
      <c r="H2344" s="430"/>
      <c r="I2344" s="430"/>
      <c r="J2344" s="430"/>
      <c r="K2344" s="431"/>
      <c r="L2344" s="435"/>
      <c r="M2344" s="439"/>
      <c r="N2344" s="440"/>
      <c r="O2344" s="441"/>
      <c r="P2344" s="64"/>
    </row>
    <row r="2345" spans="2:16">
      <c r="B2345" s="63"/>
      <c r="C2345" s="418"/>
      <c r="D2345" s="419"/>
      <c r="E2345" s="442"/>
      <c r="F2345" s="442"/>
      <c r="G2345" s="442"/>
      <c r="H2345" s="442"/>
      <c r="I2345" s="442"/>
      <c r="J2345" s="442"/>
      <c r="K2345" s="443"/>
      <c r="L2345" s="434" t="s">
        <v>20</v>
      </c>
      <c r="M2345" s="434">
        <v>30</v>
      </c>
      <c r="N2345" s="434" t="s">
        <v>21</v>
      </c>
      <c r="O2345" s="445">
        <v>38</v>
      </c>
      <c r="P2345" s="64"/>
    </row>
    <row r="2346" spans="2:16">
      <c r="B2346" s="63"/>
      <c r="C2346" s="418"/>
      <c r="D2346" s="419"/>
      <c r="E2346" s="442"/>
      <c r="F2346" s="442"/>
      <c r="G2346" s="442"/>
      <c r="H2346" s="442"/>
      <c r="I2346" s="442"/>
      <c r="J2346" s="442"/>
      <c r="K2346" s="443"/>
      <c r="L2346" s="444"/>
      <c r="M2346" s="444"/>
      <c r="N2346" s="444"/>
      <c r="O2346" s="446"/>
      <c r="P2346" s="64"/>
    </row>
    <row r="2347" spans="2:16">
      <c r="B2347" s="63"/>
      <c r="C2347" s="420"/>
      <c r="D2347" s="421"/>
      <c r="E2347" s="447" t="s">
        <v>22</v>
      </c>
      <c r="F2347" s="447"/>
      <c r="G2347" s="447"/>
      <c r="H2347" s="447"/>
      <c r="I2347" s="447"/>
      <c r="J2347" s="447"/>
      <c r="K2347" s="448"/>
      <c r="L2347" s="444"/>
      <c r="M2347" s="444"/>
      <c r="N2347" s="444"/>
      <c r="O2347" s="446"/>
      <c r="P2347" s="64"/>
    </row>
    <row r="2348" spans="2:16" ht="14.4" thickBot="1">
      <c r="B2348" s="63"/>
      <c r="C2348" s="60"/>
      <c r="D2348" s="59"/>
      <c r="E2348" s="59"/>
      <c r="F2348" s="59"/>
      <c r="G2348" s="59"/>
      <c r="H2348" s="59"/>
      <c r="I2348" s="59"/>
      <c r="J2348" s="59"/>
      <c r="K2348" s="59"/>
      <c r="L2348" s="59"/>
      <c r="M2348" s="58"/>
      <c r="N2348" s="58"/>
      <c r="O2348" s="57"/>
      <c r="P2348" s="64"/>
    </row>
    <row r="2349" spans="2:16">
      <c r="B2349" s="63"/>
      <c r="C2349" s="56"/>
      <c r="D2349" s="55"/>
      <c r="E2349" s="55"/>
      <c r="F2349" s="55"/>
      <c r="G2349" s="55"/>
      <c r="H2349" s="55"/>
      <c r="I2349" s="55"/>
      <c r="J2349" s="55"/>
      <c r="K2349" s="55"/>
      <c r="L2349" s="54" t="s">
        <v>23</v>
      </c>
      <c r="M2349" s="53" t="s">
        <v>24</v>
      </c>
      <c r="N2349" s="53" t="s">
        <v>25</v>
      </c>
      <c r="O2349" s="52" t="s">
        <v>26</v>
      </c>
      <c r="P2349" s="64"/>
    </row>
    <row r="2350" spans="2:16">
      <c r="B2350" s="63"/>
      <c r="C2350" s="20"/>
      <c r="D2350" s="214"/>
      <c r="E2350" s="214"/>
      <c r="F2350" s="214"/>
      <c r="G2350" s="214"/>
      <c r="H2350" s="214"/>
      <c r="I2350" s="214"/>
      <c r="J2350" s="214"/>
      <c r="K2350" s="214"/>
      <c r="L2350" s="66"/>
      <c r="M2350" s="51">
        <v>29</v>
      </c>
      <c r="N2350" s="51">
        <v>7</v>
      </c>
      <c r="O2350" s="50">
        <v>2026</v>
      </c>
      <c r="P2350" s="64"/>
    </row>
    <row r="2351" spans="2:16">
      <c r="B2351" s="63"/>
      <c r="C2351" s="49"/>
      <c r="D2351" s="48"/>
      <c r="E2351" s="48"/>
      <c r="F2351" s="48"/>
      <c r="G2351" s="48"/>
      <c r="H2351" s="48"/>
      <c r="I2351" s="48"/>
      <c r="J2351" s="48"/>
      <c r="K2351" s="48"/>
      <c r="L2351" s="48"/>
      <c r="M2351" s="48"/>
      <c r="N2351" s="48"/>
      <c r="O2351" s="47"/>
      <c r="P2351" s="64"/>
    </row>
    <row r="2352" spans="2:16" ht="14.4" thickBot="1">
      <c r="B2352" s="63"/>
      <c r="C2352" s="207"/>
      <c r="D2352" s="208"/>
      <c r="E2352" s="208"/>
      <c r="F2352" s="208"/>
      <c r="G2352" s="208"/>
      <c r="H2352" s="208"/>
      <c r="I2352" s="208"/>
      <c r="J2352" s="208"/>
      <c r="K2352" s="208"/>
      <c r="L2352" s="208"/>
      <c r="M2352" s="208"/>
      <c r="N2352" s="208"/>
      <c r="O2352" s="46"/>
      <c r="P2352" s="64"/>
    </row>
    <row r="2353" spans="2:16" ht="14.4" thickBot="1">
      <c r="B2353" s="63"/>
      <c r="C2353" s="25"/>
      <c r="D2353" s="24"/>
      <c r="E2353" s="24"/>
      <c r="F2353" s="24"/>
      <c r="G2353" s="24"/>
      <c r="H2353" s="24"/>
      <c r="K2353" s="24"/>
      <c r="L2353" s="24"/>
      <c r="M2353" s="24"/>
      <c r="N2353" s="24"/>
      <c r="O2353" s="23"/>
      <c r="P2353" s="64"/>
    </row>
    <row r="2354" spans="2:16">
      <c r="B2354" s="63"/>
      <c r="C2354" s="387" t="s">
        <v>27</v>
      </c>
      <c r="D2354" s="388"/>
      <c r="E2354" s="388"/>
      <c r="F2354" s="388"/>
      <c r="G2354" s="388"/>
      <c r="H2354" s="388"/>
      <c r="I2354" s="388"/>
      <c r="J2354" s="388"/>
      <c r="K2354" s="388"/>
      <c r="L2354" s="388"/>
      <c r="M2354" s="388"/>
      <c r="N2354" s="388"/>
      <c r="O2354" s="389"/>
      <c r="P2354" s="64"/>
    </row>
    <row r="2355" spans="2:16" ht="14.4" thickBot="1">
      <c r="B2355" s="63"/>
      <c r="C2355" s="18"/>
      <c r="O2355" s="17"/>
      <c r="P2355" s="64"/>
    </row>
    <row r="2356" spans="2:16">
      <c r="B2356" s="63"/>
      <c r="C2356" s="87" t="s">
        <v>28</v>
      </c>
      <c r="D2356" s="390" t="s">
        <v>29</v>
      </c>
      <c r="E2356" s="391"/>
      <c r="F2356" s="391"/>
      <c r="G2356" s="391"/>
      <c r="H2356" s="391"/>
      <c r="I2356" s="391"/>
      <c r="J2356" s="391"/>
      <c r="K2356" s="391"/>
      <c r="L2356" s="392"/>
      <c r="M2356" s="393" t="s">
        <v>30</v>
      </c>
      <c r="N2356" s="394"/>
      <c r="O2356" s="87" t="s">
        <v>6</v>
      </c>
      <c r="P2356" s="64"/>
    </row>
    <row r="2357" spans="2:16" ht="14.4" thickBot="1">
      <c r="B2357" s="63"/>
      <c r="C2357" s="254">
        <f>+'PRESUPUESTO OFICIAL (Entidad)'!D53</f>
        <v>6.03</v>
      </c>
      <c r="D2357" s="395" t="str">
        <f>+'PRESUPUESTO OFICIAL (Entidad)'!E53</f>
        <v xml:space="preserve">Suministro e instalación de luminaria tipo panel led 18w  </v>
      </c>
      <c r="E2357" s="396"/>
      <c r="F2357" s="396"/>
      <c r="G2357" s="396"/>
      <c r="H2357" s="396"/>
      <c r="I2357" s="396"/>
      <c r="J2357" s="396"/>
      <c r="K2357" s="396"/>
      <c r="L2357" s="397"/>
      <c r="M2357" s="395" t="str">
        <f>+'PRESUPUESTO OFICIAL (Entidad)'!F53</f>
        <v>UND</v>
      </c>
      <c r="N2357" s="397"/>
      <c r="O2357" s="89">
        <f>+'PRESUPUESTO OFICIAL (Entidad)'!G53</f>
        <v>2</v>
      </c>
      <c r="P2357" s="64"/>
    </row>
    <row r="2358" spans="2:16">
      <c r="B2358" s="63"/>
      <c r="C2358" s="352"/>
      <c r="D2358" s="353"/>
      <c r="E2358" s="353"/>
      <c r="F2358" s="353"/>
      <c r="G2358" s="353"/>
      <c r="H2358" s="353"/>
      <c r="I2358" s="353"/>
      <c r="J2358" s="353"/>
      <c r="K2358" s="353"/>
      <c r="L2358" s="353"/>
      <c r="M2358" s="353"/>
      <c r="N2358" s="353"/>
      <c r="O2358" s="354"/>
      <c r="P2358" s="64"/>
    </row>
    <row r="2359" spans="2:16">
      <c r="B2359" s="63"/>
      <c r="C2359" s="355"/>
      <c r="D2359" s="356"/>
      <c r="E2359" s="356"/>
      <c r="F2359" s="356"/>
      <c r="G2359" s="356"/>
      <c r="H2359" s="356"/>
      <c r="I2359" s="356"/>
      <c r="J2359" s="356"/>
      <c r="K2359" s="356"/>
      <c r="L2359" s="356"/>
      <c r="M2359" s="356"/>
      <c r="N2359" s="356"/>
      <c r="O2359" s="357"/>
      <c r="P2359" s="64"/>
    </row>
    <row r="2360" spans="2:16" ht="14.4" thickBot="1">
      <c r="B2360" s="63"/>
      <c r="C2360" s="358"/>
      <c r="D2360" s="359"/>
      <c r="E2360" s="359"/>
      <c r="F2360" s="359"/>
      <c r="G2360" s="359"/>
      <c r="H2360" s="359"/>
      <c r="I2360" s="359"/>
      <c r="J2360" s="359"/>
      <c r="K2360" s="359"/>
      <c r="L2360" s="359"/>
      <c r="M2360" s="359"/>
      <c r="N2360" s="359"/>
      <c r="O2360" s="360"/>
      <c r="P2360" s="64"/>
    </row>
    <row r="2361" spans="2:16">
      <c r="B2361" s="63"/>
      <c r="C2361" s="373" t="s">
        <v>29</v>
      </c>
      <c r="D2361" s="398"/>
      <c r="E2361" s="398"/>
      <c r="F2361" s="398"/>
      <c r="G2361" s="399"/>
      <c r="H2361" s="382" t="s">
        <v>32</v>
      </c>
      <c r="I2361" s="398"/>
      <c r="J2361" s="400" t="s">
        <v>33</v>
      </c>
      <c r="K2361" s="401"/>
      <c r="L2361" s="91" t="s">
        <v>34</v>
      </c>
      <c r="M2361" s="382" t="s">
        <v>35</v>
      </c>
      <c r="N2361" s="381"/>
      <c r="O2361" s="92" t="s">
        <v>36</v>
      </c>
      <c r="P2361" s="64"/>
    </row>
    <row r="2362" spans="2:16">
      <c r="B2362" s="63"/>
      <c r="C2362" s="377" t="s">
        <v>63</v>
      </c>
      <c r="D2362" s="378"/>
      <c r="E2362" s="378"/>
      <c r="F2362" s="378"/>
      <c r="G2362" s="402"/>
      <c r="H2362" s="403"/>
      <c r="I2362" s="402"/>
      <c r="J2362" s="404" t="s">
        <v>64</v>
      </c>
      <c r="K2362" s="405"/>
      <c r="L2362" s="104">
        <f>+O2396</f>
        <v>12546</v>
      </c>
      <c r="M2362" s="406">
        <v>0.1</v>
      </c>
      <c r="N2362" s="407"/>
      <c r="O2362" s="105">
        <f>+ROUND(L2362*M2362,0)</f>
        <v>1255</v>
      </c>
      <c r="P2362" s="64"/>
    </row>
    <row r="2363" spans="2:16">
      <c r="B2363" s="63"/>
      <c r="C2363" s="32"/>
      <c r="D2363" s="19"/>
      <c r="E2363" s="19"/>
      <c r="F2363" s="19"/>
      <c r="G2363" s="44"/>
      <c r="H2363" s="45"/>
      <c r="I2363" s="44"/>
      <c r="J2363" s="404"/>
      <c r="K2363" s="405"/>
      <c r="L2363" s="104"/>
      <c r="M2363" s="367"/>
      <c r="N2363" s="368"/>
      <c r="O2363" s="105"/>
      <c r="P2363" s="64"/>
    </row>
    <row r="2364" spans="2:16" ht="14.4" thickBot="1">
      <c r="B2364" s="63"/>
      <c r="C2364" s="369"/>
      <c r="D2364" s="370"/>
      <c r="E2364" s="370"/>
      <c r="F2364" s="370"/>
      <c r="G2364" s="408"/>
      <c r="H2364" s="409"/>
      <c r="I2364" s="408"/>
      <c r="J2364" s="409"/>
      <c r="K2364" s="408"/>
      <c r="L2364" s="43"/>
      <c r="M2364" s="410"/>
      <c r="N2364" s="411"/>
      <c r="O2364" s="125"/>
      <c r="P2364" s="64"/>
    </row>
    <row r="2365" spans="2:16" ht="14.4" thickBot="1">
      <c r="B2365" s="63"/>
      <c r="C2365" s="338" t="s">
        <v>37</v>
      </c>
      <c r="D2365" s="339"/>
      <c r="E2365" s="339"/>
      <c r="F2365" s="339"/>
      <c r="G2365" s="339"/>
      <c r="H2365" s="339"/>
      <c r="I2365" s="339"/>
      <c r="J2365" s="339"/>
      <c r="K2365" s="339"/>
      <c r="L2365" s="339"/>
      <c r="M2365" s="339"/>
      <c r="N2365" s="340"/>
      <c r="O2365" s="106">
        <f>SUM(O2362:O2364)</f>
        <v>1255</v>
      </c>
      <c r="P2365" s="64"/>
    </row>
    <row r="2366" spans="2:16">
      <c r="B2366" s="63"/>
      <c r="C2366" s="352" t="s">
        <v>38</v>
      </c>
      <c r="D2366" s="353"/>
      <c r="E2366" s="353"/>
      <c r="F2366" s="353"/>
      <c r="G2366" s="353"/>
      <c r="H2366" s="353"/>
      <c r="I2366" s="353"/>
      <c r="J2366" s="353"/>
      <c r="K2366" s="353"/>
      <c r="L2366" s="353"/>
      <c r="M2366" s="353"/>
      <c r="N2366" s="353"/>
      <c r="O2366" s="354"/>
      <c r="P2366" s="64"/>
    </row>
    <row r="2367" spans="2:16">
      <c r="B2367" s="63"/>
      <c r="C2367" s="355"/>
      <c r="D2367" s="356"/>
      <c r="E2367" s="356"/>
      <c r="F2367" s="356"/>
      <c r="G2367" s="356"/>
      <c r="H2367" s="356"/>
      <c r="I2367" s="356"/>
      <c r="J2367" s="356"/>
      <c r="K2367" s="356"/>
      <c r="L2367" s="356"/>
      <c r="M2367" s="356"/>
      <c r="N2367" s="356"/>
      <c r="O2367" s="357"/>
      <c r="P2367" s="64"/>
    </row>
    <row r="2368" spans="2:16" ht="14.4" thickBot="1">
      <c r="B2368" s="63"/>
      <c r="C2368" s="358"/>
      <c r="D2368" s="359"/>
      <c r="E2368" s="359"/>
      <c r="F2368" s="359"/>
      <c r="G2368" s="359"/>
      <c r="H2368" s="359"/>
      <c r="I2368" s="359"/>
      <c r="J2368" s="359"/>
      <c r="K2368" s="359"/>
      <c r="L2368" s="359"/>
      <c r="M2368" s="359"/>
      <c r="N2368" s="359"/>
      <c r="O2368" s="360"/>
      <c r="P2368" s="64"/>
    </row>
    <row r="2369" spans="2:16">
      <c r="B2369" s="63"/>
      <c r="C2369" s="373" t="s">
        <v>29</v>
      </c>
      <c r="D2369" s="374"/>
      <c r="E2369" s="374"/>
      <c r="F2369" s="374"/>
      <c r="G2369" s="374"/>
      <c r="H2369" s="374"/>
      <c r="I2369" s="374"/>
      <c r="J2369" s="381"/>
      <c r="K2369" s="209" t="s">
        <v>30</v>
      </c>
      <c r="L2369" s="91" t="s">
        <v>6</v>
      </c>
      <c r="M2369" s="382" t="s">
        <v>39</v>
      </c>
      <c r="N2369" s="381"/>
      <c r="O2369" s="92" t="s">
        <v>36</v>
      </c>
      <c r="P2369" s="64"/>
    </row>
    <row r="2370" spans="2:16">
      <c r="B2370" s="63"/>
      <c r="C2370" s="258" t="s">
        <v>221</v>
      </c>
      <c r="D2370" s="259"/>
      <c r="E2370" s="259"/>
      <c r="F2370" s="259"/>
      <c r="G2370" s="259"/>
      <c r="H2370" s="259"/>
      <c r="I2370" s="259"/>
      <c r="J2370" s="260"/>
      <c r="K2370" s="133" t="s">
        <v>216</v>
      </c>
      <c r="L2370" s="134">
        <v>9</v>
      </c>
      <c r="M2370" s="346">
        <v>1547</v>
      </c>
      <c r="N2370" s="347"/>
      <c r="O2370" s="105">
        <f>+ROUND(M2370*L2370,2)</f>
        <v>13923</v>
      </c>
      <c r="P2370" s="64"/>
    </row>
    <row r="2371" spans="2:16">
      <c r="B2371" s="63"/>
      <c r="C2371" s="261" t="s">
        <v>214</v>
      </c>
      <c r="D2371" s="262"/>
      <c r="E2371" s="262"/>
      <c r="F2371" s="262"/>
      <c r="G2371" s="262"/>
      <c r="H2371" s="262"/>
      <c r="I2371" s="262"/>
      <c r="J2371" s="263"/>
      <c r="K2371" s="241" t="s">
        <v>177</v>
      </c>
      <c r="L2371" s="134">
        <v>2</v>
      </c>
      <c r="M2371" s="346">
        <v>424.99659999999994</v>
      </c>
      <c r="N2371" s="347"/>
      <c r="O2371" s="105">
        <f t="shared" ref="O2371:O2379" si="17">+ROUND(M2371*L2371,2)</f>
        <v>849.99</v>
      </c>
      <c r="P2371" s="64"/>
    </row>
    <row r="2372" spans="2:16">
      <c r="B2372" s="63"/>
      <c r="C2372" s="261" t="s">
        <v>186</v>
      </c>
      <c r="D2372" s="262"/>
      <c r="E2372" s="262"/>
      <c r="F2372" s="262"/>
      <c r="G2372" s="262"/>
      <c r="H2372" s="262"/>
      <c r="I2372" s="262"/>
      <c r="J2372" s="263"/>
      <c r="K2372" s="241" t="s">
        <v>177</v>
      </c>
      <c r="L2372" s="134">
        <v>0.01</v>
      </c>
      <c r="M2372" s="346">
        <v>94253.95</v>
      </c>
      <c r="N2372" s="347"/>
      <c r="O2372" s="105">
        <f t="shared" si="17"/>
        <v>942.54</v>
      </c>
      <c r="P2372" s="64"/>
    </row>
    <row r="2373" spans="2:16">
      <c r="B2373" s="63"/>
      <c r="C2373" s="261" t="s">
        <v>222</v>
      </c>
      <c r="D2373" s="262"/>
      <c r="E2373" s="262"/>
      <c r="F2373" s="262"/>
      <c r="G2373" s="262"/>
      <c r="H2373" s="262"/>
      <c r="I2373" s="262"/>
      <c r="J2373" s="263"/>
      <c r="K2373" s="241" t="s">
        <v>177</v>
      </c>
      <c r="L2373" s="134">
        <v>0.01</v>
      </c>
      <c r="M2373" s="346">
        <v>37900</v>
      </c>
      <c r="N2373" s="347"/>
      <c r="O2373" s="105">
        <f t="shared" si="17"/>
        <v>379</v>
      </c>
      <c r="P2373" s="64"/>
    </row>
    <row r="2374" spans="2:16">
      <c r="B2374" s="63"/>
      <c r="C2374" s="261" t="s">
        <v>223</v>
      </c>
      <c r="D2374" s="262"/>
      <c r="E2374" s="262"/>
      <c r="F2374" s="262"/>
      <c r="G2374" s="262"/>
      <c r="H2374" s="262"/>
      <c r="I2374" s="262"/>
      <c r="J2374" s="263"/>
      <c r="K2374" s="241" t="s">
        <v>216</v>
      </c>
      <c r="L2374" s="134">
        <v>4.5</v>
      </c>
      <c r="M2374" s="346">
        <v>1200</v>
      </c>
      <c r="N2374" s="347"/>
      <c r="O2374" s="105">
        <f t="shared" si="17"/>
        <v>5400</v>
      </c>
      <c r="P2374" s="64"/>
    </row>
    <row r="2375" spans="2:16">
      <c r="B2375" s="63"/>
      <c r="C2375" s="261" t="s">
        <v>218</v>
      </c>
      <c r="D2375" s="262"/>
      <c r="E2375" s="262"/>
      <c r="F2375" s="262"/>
      <c r="G2375" s="262"/>
      <c r="H2375" s="262"/>
      <c r="I2375" s="262"/>
      <c r="J2375" s="263"/>
      <c r="K2375" s="241" t="s">
        <v>216</v>
      </c>
      <c r="L2375" s="134">
        <v>4.5</v>
      </c>
      <c r="M2375" s="346">
        <v>3152.6000000000004</v>
      </c>
      <c r="N2375" s="347"/>
      <c r="O2375" s="105">
        <f t="shared" si="17"/>
        <v>14186.7</v>
      </c>
      <c r="P2375" s="64"/>
    </row>
    <row r="2376" spans="2:16">
      <c r="B2376" s="63"/>
      <c r="C2376" s="261" t="s">
        <v>224</v>
      </c>
      <c r="D2376" s="262"/>
      <c r="E2376" s="262"/>
      <c r="F2376" s="262"/>
      <c r="G2376" s="262"/>
      <c r="H2376" s="262"/>
      <c r="I2376" s="262"/>
      <c r="J2376" s="263"/>
      <c r="K2376" s="241" t="s">
        <v>177</v>
      </c>
      <c r="L2376" s="134">
        <v>1</v>
      </c>
      <c r="M2376" s="346">
        <v>16.22</v>
      </c>
      <c r="N2376" s="347"/>
      <c r="O2376" s="105">
        <f t="shared" si="17"/>
        <v>16.22</v>
      </c>
      <c r="P2376" s="64"/>
    </row>
    <row r="2377" spans="2:16">
      <c r="B2377" s="63"/>
      <c r="C2377" s="261" t="s">
        <v>225</v>
      </c>
      <c r="D2377" s="262"/>
      <c r="E2377" s="262"/>
      <c r="F2377" s="262"/>
      <c r="G2377" s="262"/>
      <c r="H2377" s="262"/>
      <c r="I2377" s="262"/>
      <c r="J2377" s="263"/>
      <c r="K2377" s="241" t="s">
        <v>177</v>
      </c>
      <c r="L2377" s="134">
        <v>2.8</v>
      </c>
      <c r="M2377" s="346">
        <v>848.64</v>
      </c>
      <c r="N2377" s="347"/>
      <c r="O2377" s="105">
        <f t="shared" si="17"/>
        <v>2376.19</v>
      </c>
      <c r="P2377" s="64"/>
    </row>
    <row r="2378" spans="2:16">
      <c r="B2378" s="63"/>
      <c r="C2378" s="261" t="s">
        <v>227</v>
      </c>
      <c r="D2378" s="262"/>
      <c r="E2378" s="262"/>
      <c r="F2378" s="262"/>
      <c r="G2378" s="262"/>
      <c r="H2378" s="262"/>
      <c r="I2378" s="262"/>
      <c r="J2378" s="263"/>
      <c r="K2378" s="241" t="s">
        <v>177</v>
      </c>
      <c r="L2378" s="134">
        <v>1</v>
      </c>
      <c r="M2378" s="210"/>
      <c r="N2378" s="211">
        <v>70000</v>
      </c>
      <c r="O2378" s="105">
        <f>+N2378*L2378</f>
        <v>70000</v>
      </c>
      <c r="P2378" s="64"/>
    </row>
    <row r="2379" spans="2:16" ht="14.4" thickBot="1">
      <c r="B2379" s="63"/>
      <c r="C2379" s="261" t="s">
        <v>226</v>
      </c>
      <c r="D2379" s="262"/>
      <c r="E2379" s="262"/>
      <c r="F2379" s="262"/>
      <c r="G2379" s="262"/>
      <c r="H2379" s="262"/>
      <c r="I2379" s="262"/>
      <c r="J2379" s="263"/>
      <c r="K2379" s="241" t="s">
        <v>177</v>
      </c>
      <c r="L2379" s="134">
        <v>1</v>
      </c>
      <c r="M2379" s="346">
        <v>2607.9920999999999</v>
      </c>
      <c r="N2379" s="347"/>
      <c r="O2379" s="105">
        <f t="shared" si="17"/>
        <v>2607.9899999999998</v>
      </c>
      <c r="P2379" s="64"/>
    </row>
    <row r="2380" spans="2:16" ht="14.4" thickBot="1">
      <c r="B2380" s="63"/>
      <c r="C2380" s="338" t="s">
        <v>37</v>
      </c>
      <c r="D2380" s="339"/>
      <c r="E2380" s="339"/>
      <c r="F2380" s="339"/>
      <c r="G2380" s="339"/>
      <c r="H2380" s="339"/>
      <c r="I2380" s="339"/>
      <c r="J2380" s="339"/>
      <c r="K2380" s="339"/>
      <c r="L2380" s="339"/>
      <c r="M2380" s="339"/>
      <c r="N2380" s="340"/>
      <c r="O2380" s="109">
        <f>SUM(O2370:O2379)</f>
        <v>110681.63</v>
      </c>
      <c r="P2380" s="64"/>
    </row>
    <row r="2381" spans="2:16">
      <c r="B2381" s="63"/>
      <c r="C2381" s="352" t="s">
        <v>40</v>
      </c>
      <c r="D2381" s="353"/>
      <c r="E2381" s="353"/>
      <c r="F2381" s="353"/>
      <c r="G2381" s="353"/>
      <c r="H2381" s="353"/>
      <c r="I2381" s="353"/>
      <c r="J2381" s="353"/>
      <c r="K2381" s="353"/>
      <c r="L2381" s="353"/>
      <c r="M2381" s="353"/>
      <c r="N2381" s="353"/>
      <c r="O2381" s="354"/>
      <c r="P2381" s="64"/>
    </row>
    <row r="2382" spans="2:16">
      <c r="B2382" s="63"/>
      <c r="C2382" s="355"/>
      <c r="D2382" s="356"/>
      <c r="E2382" s="356"/>
      <c r="F2382" s="356"/>
      <c r="G2382" s="356"/>
      <c r="H2382" s="356"/>
      <c r="I2382" s="356"/>
      <c r="J2382" s="356"/>
      <c r="K2382" s="356"/>
      <c r="L2382" s="356"/>
      <c r="M2382" s="356"/>
      <c r="N2382" s="356"/>
      <c r="O2382" s="357"/>
      <c r="P2382" s="64"/>
    </row>
    <row r="2383" spans="2:16" ht="14.4" thickBot="1">
      <c r="B2383" s="63"/>
      <c r="C2383" s="358"/>
      <c r="D2383" s="359"/>
      <c r="E2383" s="359"/>
      <c r="F2383" s="359"/>
      <c r="G2383" s="359"/>
      <c r="H2383" s="359"/>
      <c r="I2383" s="359"/>
      <c r="J2383" s="359"/>
      <c r="K2383" s="359"/>
      <c r="L2383" s="359"/>
      <c r="M2383" s="359"/>
      <c r="N2383" s="359"/>
      <c r="O2383" s="360"/>
      <c r="P2383" s="64"/>
    </row>
    <row r="2384" spans="2:16">
      <c r="B2384" s="63"/>
      <c r="C2384" s="373" t="s">
        <v>41</v>
      </c>
      <c r="D2384" s="374"/>
      <c r="E2384" s="374"/>
      <c r="F2384" s="374"/>
      <c r="G2384" s="374"/>
      <c r="H2384" s="374"/>
      <c r="I2384" s="374"/>
      <c r="J2384" s="91" t="s">
        <v>42</v>
      </c>
      <c r="K2384" s="203" t="s">
        <v>43</v>
      </c>
      <c r="L2384" s="94" t="s">
        <v>44</v>
      </c>
      <c r="M2384" s="382" t="s">
        <v>45</v>
      </c>
      <c r="N2384" s="381"/>
      <c r="O2384" s="92" t="s">
        <v>36</v>
      </c>
      <c r="P2384" s="64"/>
    </row>
    <row r="2385" spans="2:16">
      <c r="B2385" s="63"/>
      <c r="C2385" s="377"/>
      <c r="D2385" s="378"/>
      <c r="E2385" s="378"/>
      <c r="F2385" s="378"/>
      <c r="G2385" s="378"/>
      <c r="H2385" s="378"/>
      <c r="I2385" s="378"/>
      <c r="J2385" s="41"/>
      <c r="K2385" s="42"/>
      <c r="L2385" s="41"/>
      <c r="M2385" s="346"/>
      <c r="N2385" s="347"/>
      <c r="O2385" s="105"/>
      <c r="P2385" s="64"/>
    </row>
    <row r="2386" spans="2:16" ht="14.4" thickBot="1">
      <c r="B2386" s="63"/>
      <c r="C2386" s="369"/>
      <c r="D2386" s="370"/>
      <c r="E2386" s="370"/>
      <c r="F2386" s="370"/>
      <c r="G2386" s="370"/>
      <c r="H2386" s="370"/>
      <c r="I2386" s="370"/>
      <c r="J2386" s="34"/>
      <c r="K2386" s="14"/>
      <c r="L2386" s="34"/>
      <c r="M2386" s="371"/>
      <c r="N2386" s="372"/>
      <c r="O2386" s="119"/>
      <c r="P2386" s="64"/>
    </row>
    <row r="2387" spans="2:16" ht="14.4" thickBot="1">
      <c r="B2387" s="63"/>
      <c r="C2387" s="338" t="s">
        <v>37</v>
      </c>
      <c r="D2387" s="339"/>
      <c r="E2387" s="339"/>
      <c r="F2387" s="339"/>
      <c r="G2387" s="339"/>
      <c r="H2387" s="339"/>
      <c r="I2387" s="339"/>
      <c r="J2387" s="339"/>
      <c r="K2387" s="339"/>
      <c r="L2387" s="339"/>
      <c r="M2387" s="339"/>
      <c r="N2387" s="340"/>
      <c r="O2387" s="106">
        <f>SUM(O2385:O2386)</f>
        <v>0</v>
      </c>
      <c r="P2387" s="64"/>
    </row>
    <row r="2388" spans="2:16">
      <c r="B2388" s="63"/>
      <c r="C2388" s="352" t="s">
        <v>46</v>
      </c>
      <c r="D2388" s="353"/>
      <c r="E2388" s="353"/>
      <c r="F2388" s="353"/>
      <c r="G2388" s="353"/>
      <c r="H2388" s="353"/>
      <c r="I2388" s="353"/>
      <c r="J2388" s="353"/>
      <c r="K2388" s="353"/>
      <c r="L2388" s="353"/>
      <c r="M2388" s="353"/>
      <c r="N2388" s="353"/>
      <c r="O2388" s="354"/>
      <c r="P2388" s="64"/>
    </row>
    <row r="2389" spans="2:16">
      <c r="B2389" s="63"/>
      <c r="C2389" s="355"/>
      <c r="D2389" s="356"/>
      <c r="E2389" s="356"/>
      <c r="F2389" s="356"/>
      <c r="G2389" s="356"/>
      <c r="H2389" s="356"/>
      <c r="I2389" s="356"/>
      <c r="J2389" s="356"/>
      <c r="K2389" s="356"/>
      <c r="L2389" s="356"/>
      <c r="M2389" s="356"/>
      <c r="N2389" s="356"/>
      <c r="O2389" s="357"/>
      <c r="P2389" s="64"/>
    </row>
    <row r="2390" spans="2:16" ht="14.4" thickBot="1">
      <c r="B2390" s="63"/>
      <c r="C2390" s="358"/>
      <c r="D2390" s="359"/>
      <c r="E2390" s="359"/>
      <c r="F2390" s="359"/>
      <c r="G2390" s="359"/>
      <c r="H2390" s="359"/>
      <c r="I2390" s="359"/>
      <c r="J2390" s="359"/>
      <c r="K2390" s="359"/>
      <c r="L2390" s="359"/>
      <c r="M2390" s="359"/>
      <c r="N2390" s="359"/>
      <c r="O2390" s="360"/>
      <c r="P2390" s="64"/>
    </row>
    <row r="2391" spans="2:16" ht="23.4" customHeight="1">
      <c r="B2391" s="63"/>
      <c r="C2391" s="361" t="s">
        <v>47</v>
      </c>
      <c r="D2391" s="362"/>
      <c r="E2391" s="362"/>
      <c r="F2391" s="362"/>
      <c r="G2391" s="362"/>
      <c r="H2391" s="362"/>
      <c r="I2391" s="362"/>
      <c r="J2391" s="111" t="s">
        <v>48</v>
      </c>
      <c r="K2391" s="112" t="s">
        <v>49</v>
      </c>
      <c r="L2391" s="113" t="s">
        <v>50</v>
      </c>
      <c r="M2391" s="363" t="s">
        <v>35</v>
      </c>
      <c r="N2391" s="364"/>
      <c r="O2391" s="114" t="s">
        <v>36</v>
      </c>
      <c r="P2391" s="64"/>
    </row>
    <row r="2392" spans="2:16">
      <c r="B2392" s="63"/>
      <c r="C2392" s="40" t="s">
        <v>220</v>
      </c>
      <c r="D2392" s="39"/>
      <c r="E2392" s="39"/>
      <c r="F2392" s="39"/>
      <c r="G2392" s="39"/>
      <c r="H2392" s="39"/>
      <c r="I2392" s="39"/>
      <c r="J2392" s="110">
        <v>209100</v>
      </c>
      <c r="K2392" s="115">
        <v>1.8</v>
      </c>
      <c r="L2392" s="116">
        <f>ROUND(K2392*J2392,2)</f>
        <v>376380</v>
      </c>
      <c r="M2392" s="365">
        <v>30</v>
      </c>
      <c r="N2392" s="366"/>
      <c r="O2392" s="117">
        <f>+ROUND(L2392/M2392,0)</f>
        <v>12546</v>
      </c>
      <c r="P2392" s="64"/>
    </row>
    <row r="2393" spans="2:16">
      <c r="B2393" s="63"/>
      <c r="C2393" s="40"/>
      <c r="D2393" s="39"/>
      <c r="E2393" s="39"/>
      <c r="F2393" s="39"/>
      <c r="G2393" s="39"/>
      <c r="H2393" s="39"/>
      <c r="I2393" s="39"/>
      <c r="J2393" s="110"/>
      <c r="K2393" s="115"/>
      <c r="L2393" s="116"/>
      <c r="M2393" s="365"/>
      <c r="N2393" s="366"/>
      <c r="O2393" s="117"/>
      <c r="P2393" s="64"/>
    </row>
    <row r="2394" spans="2:16">
      <c r="B2394" s="63"/>
      <c r="C2394" s="40"/>
      <c r="D2394" s="39"/>
      <c r="E2394" s="39"/>
      <c r="F2394" s="39"/>
      <c r="G2394" s="39"/>
      <c r="H2394" s="39"/>
      <c r="I2394" s="39"/>
      <c r="J2394" s="38"/>
      <c r="K2394" s="37"/>
      <c r="L2394" s="36"/>
      <c r="M2394" s="367"/>
      <c r="N2394" s="368"/>
      <c r="O2394" s="35"/>
      <c r="P2394" s="64"/>
    </row>
    <row r="2395" spans="2:16" ht="14.4" thickBot="1">
      <c r="B2395" s="63"/>
      <c r="C2395" s="369"/>
      <c r="D2395" s="370"/>
      <c r="E2395" s="370"/>
      <c r="F2395" s="370"/>
      <c r="G2395" s="370"/>
      <c r="H2395" s="370"/>
      <c r="I2395" s="370"/>
      <c r="J2395" s="34"/>
      <c r="K2395" s="14"/>
      <c r="L2395" s="34"/>
      <c r="M2395" s="371"/>
      <c r="N2395" s="372"/>
      <c r="O2395" s="33"/>
      <c r="P2395" s="64"/>
    </row>
    <row r="2396" spans="2:16" ht="14.4" thickBot="1">
      <c r="B2396" s="63"/>
      <c r="C2396" s="338" t="s">
        <v>37</v>
      </c>
      <c r="D2396" s="339"/>
      <c r="E2396" s="339"/>
      <c r="F2396" s="339"/>
      <c r="G2396" s="339"/>
      <c r="H2396" s="339"/>
      <c r="I2396" s="339"/>
      <c r="J2396" s="339"/>
      <c r="K2396" s="339"/>
      <c r="L2396" s="339"/>
      <c r="M2396" s="339"/>
      <c r="N2396" s="340"/>
      <c r="O2396" s="109">
        <f>SUM(O2392:O2395)</f>
        <v>12546</v>
      </c>
      <c r="P2396" s="64"/>
    </row>
    <row r="2397" spans="2:16" ht="14.4" thickBot="1">
      <c r="B2397" s="63"/>
      <c r="C2397" s="18"/>
      <c r="O2397" s="17"/>
      <c r="P2397" s="64"/>
    </row>
    <row r="2398" spans="2:16" ht="14.4" thickBot="1">
      <c r="B2398" s="63"/>
      <c r="C2398" s="341" t="s">
        <v>51</v>
      </c>
      <c r="D2398" s="342"/>
      <c r="E2398" s="342"/>
      <c r="F2398" s="342"/>
      <c r="G2398" s="342"/>
      <c r="H2398" s="342"/>
      <c r="I2398" s="342"/>
      <c r="J2398" s="342"/>
      <c r="K2398" s="342"/>
      <c r="L2398" s="342"/>
      <c r="M2398" s="342"/>
      <c r="N2398" s="343"/>
      <c r="O2398" s="118">
        <f>ROUND(O2396+O2387+O2380+O2365,2)</f>
        <v>124482.63</v>
      </c>
      <c r="P2398" s="64"/>
    </row>
    <row r="2399" spans="2:16">
      <c r="B2399" s="63"/>
      <c r="C2399" s="352" t="s">
        <v>52</v>
      </c>
      <c r="D2399" s="353"/>
      <c r="E2399" s="353"/>
      <c r="F2399" s="353"/>
      <c r="G2399" s="353"/>
      <c r="H2399" s="353"/>
      <c r="I2399" s="353"/>
      <c r="J2399" s="353"/>
      <c r="K2399" s="353"/>
      <c r="L2399" s="353"/>
      <c r="M2399" s="353"/>
      <c r="N2399" s="353"/>
      <c r="O2399" s="354"/>
      <c r="P2399" s="64"/>
    </row>
    <row r="2400" spans="2:16">
      <c r="B2400" s="63"/>
      <c r="C2400" s="355"/>
      <c r="D2400" s="356"/>
      <c r="E2400" s="356"/>
      <c r="F2400" s="356"/>
      <c r="G2400" s="356"/>
      <c r="H2400" s="356"/>
      <c r="I2400" s="356"/>
      <c r="J2400" s="356"/>
      <c r="K2400" s="356"/>
      <c r="L2400" s="356"/>
      <c r="M2400" s="356"/>
      <c r="N2400" s="356"/>
      <c r="O2400" s="357"/>
      <c r="P2400" s="64"/>
    </row>
    <row r="2401" spans="2:16" ht="14.4" thickBot="1">
      <c r="B2401" s="63"/>
      <c r="C2401" s="358"/>
      <c r="D2401" s="359"/>
      <c r="E2401" s="359"/>
      <c r="F2401" s="359"/>
      <c r="G2401" s="359"/>
      <c r="H2401" s="359"/>
      <c r="I2401" s="359"/>
      <c r="J2401" s="359"/>
      <c r="K2401" s="359"/>
      <c r="L2401" s="359"/>
      <c r="M2401" s="359"/>
      <c r="N2401" s="359"/>
      <c r="O2401" s="360"/>
      <c r="P2401" s="64"/>
    </row>
    <row r="2402" spans="2:16">
      <c r="B2402" s="63"/>
      <c r="C2402" s="373" t="s">
        <v>53</v>
      </c>
      <c r="D2402" s="374"/>
      <c r="E2402" s="374"/>
      <c r="F2402" s="374"/>
      <c r="G2402" s="374"/>
      <c r="H2402" s="374"/>
      <c r="I2402" s="374"/>
      <c r="J2402" s="203"/>
      <c r="K2402" s="204"/>
      <c r="L2402" s="95" t="s">
        <v>54</v>
      </c>
      <c r="M2402" s="375" t="s">
        <v>55</v>
      </c>
      <c r="N2402" s="376"/>
      <c r="O2402" s="97"/>
      <c r="P2402" s="64"/>
    </row>
    <row r="2403" spans="2:16">
      <c r="B2403" s="63"/>
      <c r="C2403" s="377" t="s">
        <v>12</v>
      </c>
      <c r="D2403" s="378"/>
      <c r="E2403" s="378"/>
      <c r="F2403" s="378"/>
      <c r="G2403" s="378"/>
      <c r="H2403" s="378"/>
      <c r="I2403" s="378"/>
      <c r="J2403" s="31"/>
      <c r="K2403" s="30"/>
      <c r="L2403" s="27">
        <v>0.28999999999999998</v>
      </c>
      <c r="M2403" s="348">
        <f>+ROUND(O2398*L2403,0)</f>
        <v>36100</v>
      </c>
      <c r="N2403" s="349"/>
      <c r="O2403" s="26"/>
      <c r="P2403" s="64"/>
    </row>
    <row r="2404" spans="2:16">
      <c r="B2404" s="63"/>
      <c r="C2404" s="32" t="s">
        <v>56</v>
      </c>
      <c r="D2404" s="19"/>
      <c r="E2404" s="19"/>
      <c r="F2404" s="19"/>
      <c r="G2404" s="19"/>
      <c r="H2404" s="19"/>
      <c r="I2404" s="19"/>
      <c r="J2404" s="31"/>
      <c r="K2404" s="30"/>
      <c r="L2404" s="27">
        <v>0.01</v>
      </c>
      <c r="M2404" s="348">
        <f>+ROUND(O2398*L2404,0)</f>
        <v>1245</v>
      </c>
      <c r="N2404" s="349"/>
      <c r="O2404" s="26"/>
      <c r="P2404" s="64"/>
    </row>
    <row r="2405" spans="2:16" ht="14.4" thickBot="1">
      <c r="B2405" s="63"/>
      <c r="C2405" s="207" t="s">
        <v>57</v>
      </c>
      <c r="D2405" s="208"/>
      <c r="E2405" s="208"/>
      <c r="F2405" s="208"/>
      <c r="G2405" s="208"/>
      <c r="H2405" s="208"/>
      <c r="I2405" s="208"/>
      <c r="J2405" s="29"/>
      <c r="K2405" s="28"/>
      <c r="L2405" s="27">
        <v>0.05</v>
      </c>
      <c r="M2405" s="379">
        <f>+ROUND(O2398*L2405,0)</f>
        <v>6224</v>
      </c>
      <c r="N2405" s="380"/>
      <c r="O2405" s="26"/>
      <c r="P2405" s="64"/>
    </row>
    <row r="2406" spans="2:16" ht="14.4" thickBot="1">
      <c r="B2406" s="63"/>
      <c r="C2406" s="338" t="s">
        <v>37</v>
      </c>
      <c r="D2406" s="339"/>
      <c r="E2406" s="339"/>
      <c r="F2406" s="339"/>
      <c r="G2406" s="339"/>
      <c r="H2406" s="339"/>
      <c r="I2406" s="339"/>
      <c r="J2406" s="339"/>
      <c r="K2406" s="339"/>
      <c r="L2406" s="339"/>
      <c r="M2406" s="339"/>
      <c r="N2406" s="340"/>
      <c r="O2406" s="106">
        <f>SUM(M2403:N2405)</f>
        <v>43569</v>
      </c>
      <c r="P2406" s="64"/>
    </row>
    <row r="2407" spans="2:16" ht="14.4" thickBot="1">
      <c r="B2407" s="63"/>
      <c r="C2407" s="18"/>
      <c r="O2407" s="17"/>
      <c r="P2407" s="64"/>
    </row>
    <row r="2408" spans="2:16" ht="14.4" thickBot="1">
      <c r="B2408" s="63"/>
      <c r="C2408" s="341" t="s">
        <v>58</v>
      </c>
      <c r="D2408" s="342"/>
      <c r="E2408" s="342"/>
      <c r="F2408" s="342"/>
      <c r="G2408" s="342"/>
      <c r="H2408" s="342"/>
      <c r="I2408" s="342"/>
      <c r="J2408" s="342"/>
      <c r="K2408" s="342"/>
      <c r="L2408" s="342"/>
      <c r="M2408" s="342"/>
      <c r="N2408" s="343"/>
      <c r="O2408" s="118">
        <f>+O2406+O2398</f>
        <v>168051.63</v>
      </c>
      <c r="P2408" s="64"/>
    </row>
    <row r="2409" spans="2:16">
      <c r="B2409" s="63"/>
      <c r="C2409" s="25"/>
      <c r="D2409" s="24"/>
      <c r="E2409" s="24"/>
      <c r="F2409" s="24"/>
      <c r="G2409" s="24"/>
      <c r="H2409" s="24"/>
      <c r="I2409" s="24"/>
      <c r="J2409" s="24"/>
      <c r="K2409" s="24"/>
      <c r="L2409" s="24"/>
      <c r="M2409" s="24"/>
      <c r="N2409" s="24"/>
      <c r="O2409" s="23"/>
      <c r="P2409" s="64"/>
    </row>
    <row r="2410" spans="2:16">
      <c r="B2410" s="63"/>
      <c r="C2410" s="18"/>
      <c r="O2410" s="17"/>
      <c r="P2410" s="64"/>
    </row>
    <row r="2411" spans="2:16">
      <c r="B2411" s="63"/>
      <c r="C2411" s="18"/>
      <c r="O2411" s="17"/>
      <c r="P2411" s="64"/>
    </row>
    <row r="2412" spans="2:16" ht="18">
      <c r="B2412" s="63"/>
      <c r="C2412" s="18"/>
      <c r="H2412" s="98" t="s">
        <v>60</v>
      </c>
      <c r="O2412" s="17"/>
      <c r="P2412" s="64"/>
    </row>
    <row r="2413" spans="2:16" ht="18">
      <c r="B2413" s="63"/>
      <c r="C2413" s="22"/>
      <c r="D2413" s="67"/>
      <c r="E2413" s="67"/>
      <c r="F2413" s="67"/>
      <c r="G2413" s="67"/>
      <c r="H2413" s="98"/>
      <c r="I2413" s="67"/>
      <c r="J2413" s="67"/>
      <c r="K2413" s="67"/>
      <c r="L2413" s="67"/>
      <c r="M2413" s="67"/>
      <c r="N2413" s="67"/>
      <c r="O2413" s="21"/>
      <c r="P2413" s="64"/>
    </row>
    <row r="2414" spans="2:16" ht="18">
      <c r="B2414" s="63"/>
      <c r="C2414" s="22"/>
      <c r="D2414" s="67"/>
      <c r="E2414" s="67"/>
      <c r="F2414" s="67"/>
      <c r="G2414" s="67"/>
      <c r="H2414" s="98"/>
      <c r="K2414" s="67"/>
      <c r="L2414" s="67"/>
      <c r="M2414" s="67"/>
      <c r="N2414" s="67"/>
      <c r="O2414" s="21"/>
      <c r="P2414" s="64"/>
    </row>
    <row r="2415" spans="2:16" ht="18">
      <c r="B2415" s="63"/>
      <c r="C2415" s="20"/>
      <c r="D2415" s="68"/>
      <c r="E2415" s="68"/>
      <c r="F2415" s="68"/>
      <c r="G2415" s="68"/>
      <c r="H2415" s="98" t="s">
        <v>61</v>
      </c>
      <c r="I2415" s="68"/>
      <c r="J2415" s="68"/>
      <c r="K2415" s="68"/>
      <c r="L2415" s="68"/>
      <c r="M2415" s="68"/>
      <c r="N2415" s="68"/>
      <c r="O2415" s="16"/>
      <c r="P2415" s="64"/>
    </row>
    <row r="2416" spans="2:16" ht="18">
      <c r="B2416" s="63"/>
      <c r="C2416" s="18"/>
      <c r="H2416" s="99" t="s">
        <v>72</v>
      </c>
      <c r="O2416" s="17"/>
      <c r="P2416" s="64"/>
    </row>
    <row r="2417" spans="2:16" ht="18">
      <c r="B2417" s="63"/>
      <c r="C2417" s="15"/>
      <c r="D2417" s="69"/>
      <c r="E2417" s="69"/>
      <c r="H2417" s="98" t="s">
        <v>62</v>
      </c>
      <c r="K2417" s="100"/>
      <c r="L2417" s="100"/>
      <c r="M2417" s="100"/>
      <c r="N2417" s="100"/>
      <c r="O2417" s="101"/>
      <c r="P2417" s="64"/>
    </row>
    <row r="2418" spans="2:16" ht="16.2" thickBot="1">
      <c r="B2418" s="63"/>
      <c r="C2418" s="344"/>
      <c r="D2418" s="345"/>
      <c r="E2418" s="345"/>
      <c r="F2418" s="14"/>
      <c r="G2418" s="14"/>
      <c r="H2418" s="14"/>
      <c r="I2418" s="14"/>
      <c r="J2418" s="14"/>
      <c r="K2418" s="102"/>
      <c r="L2418" s="102"/>
      <c r="M2418" s="102"/>
      <c r="N2418" s="102"/>
      <c r="O2418" s="103"/>
      <c r="P2418" s="64"/>
    </row>
    <row r="2419" spans="2:16" ht="14.4" thickBot="1">
      <c r="B2419" s="70"/>
      <c r="C2419" s="71"/>
      <c r="D2419" s="71"/>
      <c r="E2419" s="71"/>
      <c r="F2419" s="71"/>
      <c r="G2419" s="71"/>
      <c r="H2419" s="71"/>
      <c r="I2419" s="71"/>
      <c r="J2419" s="71"/>
      <c r="K2419" s="71"/>
      <c r="L2419" s="71"/>
      <c r="M2419" s="71"/>
      <c r="N2419" s="71"/>
      <c r="O2419" s="71"/>
      <c r="P2419" s="72"/>
    </row>
    <row r="2420" spans="2:16" ht="14.4" thickTop="1"/>
    <row r="2421" spans="2:16" ht="14.4" thickBot="1"/>
    <row r="2422" spans="2:16" ht="14.4" thickTop="1">
      <c r="B2422" s="412"/>
      <c r="C2422" s="413"/>
      <c r="D2422" s="413"/>
      <c r="E2422" s="413"/>
      <c r="F2422" s="413"/>
      <c r="G2422" s="413"/>
      <c r="H2422" s="413"/>
      <c r="I2422" s="413"/>
      <c r="J2422" s="413"/>
      <c r="K2422" s="413"/>
      <c r="L2422" s="413"/>
      <c r="M2422" s="413"/>
      <c r="N2422" s="413"/>
      <c r="O2422" s="413"/>
      <c r="P2422" s="414"/>
    </row>
    <row r="2423" spans="2:16">
      <c r="B2423" s="86"/>
      <c r="C2423" s="415"/>
      <c r="D2423" s="415"/>
      <c r="E2423" s="415"/>
      <c r="F2423" s="415"/>
      <c r="G2423" s="180"/>
      <c r="P2423" s="64"/>
    </row>
    <row r="2424" spans="2:16">
      <c r="B2424" s="86"/>
      <c r="C2424" s="192"/>
      <c r="D2424" s="190"/>
      <c r="E2424" s="192"/>
      <c r="F2424" s="190"/>
      <c r="G2424" s="180"/>
      <c r="P2424" s="64"/>
    </row>
    <row r="2425" spans="2:16">
      <c r="B2425" s="86"/>
      <c r="C2425" s="189"/>
      <c r="D2425" s="193"/>
      <c r="E2425" s="189"/>
      <c r="F2425" s="193"/>
      <c r="G2425" s="180"/>
      <c r="P2425" s="64"/>
    </row>
    <row r="2426" spans="2:16" ht="14.4" thickBot="1">
      <c r="B2426" s="63"/>
      <c r="P2426" s="64"/>
    </row>
    <row r="2427" spans="2:16">
      <c r="B2427" s="63"/>
      <c r="C2427" s="416"/>
      <c r="D2427" s="417"/>
      <c r="E2427" s="422"/>
      <c r="F2427" s="422"/>
      <c r="G2427" s="422"/>
      <c r="H2427" s="422"/>
      <c r="I2427" s="422"/>
      <c r="J2427" s="422"/>
      <c r="K2427" s="423"/>
      <c r="L2427" s="424"/>
      <c r="M2427" s="425"/>
      <c r="N2427" s="425"/>
      <c r="O2427" s="426"/>
      <c r="P2427" s="64"/>
    </row>
    <row r="2428" spans="2:16">
      <c r="B2428" s="63"/>
      <c r="C2428" s="418"/>
      <c r="D2428" s="419"/>
      <c r="E2428" s="430" t="s">
        <v>59</v>
      </c>
      <c r="F2428" s="430"/>
      <c r="G2428" s="430"/>
      <c r="H2428" s="430"/>
      <c r="I2428" s="430"/>
      <c r="J2428" s="430"/>
      <c r="K2428" s="431"/>
      <c r="L2428" s="427"/>
      <c r="M2428" s="428"/>
      <c r="N2428" s="428"/>
      <c r="O2428" s="429"/>
      <c r="P2428" s="64"/>
    </row>
    <row r="2429" spans="2:16">
      <c r="B2429" s="63"/>
      <c r="C2429" s="418"/>
      <c r="D2429" s="419"/>
      <c r="E2429" s="432"/>
      <c r="F2429" s="432"/>
      <c r="G2429" s="432"/>
      <c r="H2429" s="432"/>
      <c r="I2429" s="432"/>
      <c r="J2429" s="432"/>
      <c r="K2429" s="433"/>
      <c r="L2429" s="434" t="s">
        <v>19</v>
      </c>
      <c r="M2429" s="436"/>
      <c r="N2429" s="437"/>
      <c r="O2429" s="438"/>
      <c r="P2429" s="64"/>
    </row>
    <row r="2430" spans="2:16">
      <c r="B2430" s="63"/>
      <c r="C2430" s="418"/>
      <c r="D2430" s="419"/>
      <c r="E2430" s="430"/>
      <c r="F2430" s="430"/>
      <c r="G2430" s="430"/>
      <c r="H2430" s="430"/>
      <c r="I2430" s="430"/>
      <c r="J2430" s="430"/>
      <c r="K2430" s="431"/>
      <c r="L2430" s="435"/>
      <c r="M2430" s="439"/>
      <c r="N2430" s="440"/>
      <c r="O2430" s="441"/>
      <c r="P2430" s="64"/>
    </row>
    <row r="2431" spans="2:16">
      <c r="B2431" s="63"/>
      <c r="C2431" s="418"/>
      <c r="D2431" s="419"/>
      <c r="E2431" s="442"/>
      <c r="F2431" s="442"/>
      <c r="G2431" s="442"/>
      <c r="H2431" s="442"/>
      <c r="I2431" s="442"/>
      <c r="J2431" s="442"/>
      <c r="K2431" s="443"/>
      <c r="L2431" s="434" t="s">
        <v>20</v>
      </c>
      <c r="M2431" s="434">
        <v>31</v>
      </c>
      <c r="N2431" s="434" t="s">
        <v>21</v>
      </c>
      <c r="O2431" s="445">
        <v>38</v>
      </c>
      <c r="P2431" s="64"/>
    </row>
    <row r="2432" spans="2:16">
      <c r="B2432" s="63"/>
      <c r="C2432" s="418"/>
      <c r="D2432" s="419"/>
      <c r="E2432" s="442"/>
      <c r="F2432" s="442"/>
      <c r="G2432" s="442"/>
      <c r="H2432" s="442"/>
      <c r="I2432" s="442"/>
      <c r="J2432" s="442"/>
      <c r="K2432" s="443"/>
      <c r="L2432" s="444"/>
      <c r="M2432" s="444"/>
      <c r="N2432" s="444"/>
      <c r="O2432" s="446"/>
      <c r="P2432" s="64"/>
    </row>
    <row r="2433" spans="2:16">
      <c r="B2433" s="63"/>
      <c r="C2433" s="420"/>
      <c r="D2433" s="421"/>
      <c r="E2433" s="447" t="s">
        <v>22</v>
      </c>
      <c r="F2433" s="447"/>
      <c r="G2433" s="447"/>
      <c r="H2433" s="447"/>
      <c r="I2433" s="447"/>
      <c r="J2433" s="447"/>
      <c r="K2433" s="448"/>
      <c r="L2433" s="444"/>
      <c r="M2433" s="444"/>
      <c r="N2433" s="444"/>
      <c r="O2433" s="446"/>
      <c r="P2433" s="64"/>
    </row>
    <row r="2434" spans="2:16" ht="14.4" thickBot="1">
      <c r="B2434" s="63"/>
      <c r="C2434" s="60"/>
      <c r="D2434" s="59"/>
      <c r="E2434" s="59"/>
      <c r="F2434" s="59"/>
      <c r="G2434" s="59"/>
      <c r="H2434" s="59"/>
      <c r="I2434" s="59"/>
      <c r="J2434" s="59"/>
      <c r="K2434" s="59"/>
      <c r="L2434" s="59"/>
      <c r="M2434" s="58"/>
      <c r="N2434" s="58"/>
      <c r="O2434" s="57"/>
      <c r="P2434" s="64"/>
    </row>
    <row r="2435" spans="2:16">
      <c r="B2435" s="63"/>
      <c r="C2435" s="56"/>
      <c r="D2435" s="55"/>
      <c r="E2435" s="55"/>
      <c r="F2435" s="55"/>
      <c r="G2435" s="55"/>
      <c r="H2435" s="55"/>
      <c r="I2435" s="55"/>
      <c r="J2435" s="55"/>
      <c r="K2435" s="55"/>
      <c r="L2435" s="54" t="s">
        <v>23</v>
      </c>
      <c r="M2435" s="53" t="s">
        <v>24</v>
      </c>
      <c r="N2435" s="53" t="s">
        <v>25</v>
      </c>
      <c r="O2435" s="52" t="s">
        <v>26</v>
      </c>
      <c r="P2435" s="64"/>
    </row>
    <row r="2436" spans="2:16">
      <c r="B2436" s="63"/>
      <c r="C2436" s="20"/>
      <c r="D2436" s="214"/>
      <c r="E2436" s="214"/>
      <c r="F2436" s="214"/>
      <c r="G2436" s="214"/>
      <c r="H2436" s="214"/>
      <c r="I2436" s="214"/>
      <c r="J2436" s="214"/>
      <c r="K2436" s="214"/>
      <c r="L2436" s="66"/>
      <c r="M2436" s="51">
        <v>29</v>
      </c>
      <c r="N2436" s="51">
        <v>7</v>
      </c>
      <c r="O2436" s="50">
        <v>2026</v>
      </c>
      <c r="P2436" s="64"/>
    </row>
    <row r="2437" spans="2:16">
      <c r="B2437" s="63"/>
      <c r="C2437" s="49"/>
      <c r="D2437" s="48"/>
      <c r="E2437" s="48"/>
      <c r="F2437" s="48"/>
      <c r="G2437" s="48"/>
      <c r="H2437" s="48"/>
      <c r="I2437" s="48"/>
      <c r="J2437" s="48"/>
      <c r="K2437" s="48"/>
      <c r="L2437" s="48"/>
      <c r="M2437" s="48"/>
      <c r="N2437" s="48"/>
      <c r="O2437" s="47"/>
      <c r="P2437" s="64"/>
    </row>
    <row r="2438" spans="2:16" ht="14.4" thickBot="1">
      <c r="B2438" s="63"/>
      <c r="C2438" s="207"/>
      <c r="D2438" s="208"/>
      <c r="E2438" s="208"/>
      <c r="F2438" s="208"/>
      <c r="G2438" s="208"/>
      <c r="H2438" s="208"/>
      <c r="I2438" s="208"/>
      <c r="J2438" s="208"/>
      <c r="K2438" s="208"/>
      <c r="L2438" s="208"/>
      <c r="M2438" s="208"/>
      <c r="N2438" s="208"/>
      <c r="O2438" s="46"/>
      <c r="P2438" s="64"/>
    </row>
    <row r="2439" spans="2:16" ht="14.4" thickBot="1">
      <c r="B2439" s="63"/>
      <c r="C2439" s="25"/>
      <c r="D2439" s="24"/>
      <c r="E2439" s="24"/>
      <c r="F2439" s="24"/>
      <c r="G2439" s="24"/>
      <c r="H2439" s="24"/>
      <c r="K2439" s="24"/>
      <c r="L2439" s="24"/>
      <c r="M2439" s="24"/>
      <c r="N2439" s="24"/>
      <c r="O2439" s="23"/>
      <c r="P2439" s="64"/>
    </row>
    <row r="2440" spans="2:16">
      <c r="B2440" s="63"/>
      <c r="C2440" s="387" t="s">
        <v>27</v>
      </c>
      <c r="D2440" s="388"/>
      <c r="E2440" s="388"/>
      <c r="F2440" s="388"/>
      <c r="G2440" s="388"/>
      <c r="H2440" s="388"/>
      <c r="I2440" s="388"/>
      <c r="J2440" s="388"/>
      <c r="K2440" s="388"/>
      <c r="L2440" s="388"/>
      <c r="M2440" s="388"/>
      <c r="N2440" s="388"/>
      <c r="O2440" s="389"/>
      <c r="P2440" s="64"/>
    </row>
    <row r="2441" spans="2:16" ht="14.4" thickBot="1">
      <c r="B2441" s="63"/>
      <c r="C2441" s="18"/>
      <c r="O2441" s="17"/>
      <c r="P2441" s="64"/>
    </row>
    <row r="2442" spans="2:16">
      <c r="B2442" s="63"/>
      <c r="C2442" s="87" t="s">
        <v>28</v>
      </c>
      <c r="D2442" s="390" t="s">
        <v>29</v>
      </c>
      <c r="E2442" s="391"/>
      <c r="F2442" s="391"/>
      <c r="G2442" s="391"/>
      <c r="H2442" s="391"/>
      <c r="I2442" s="391"/>
      <c r="J2442" s="391"/>
      <c r="K2442" s="391"/>
      <c r="L2442" s="392"/>
      <c r="M2442" s="393" t="s">
        <v>30</v>
      </c>
      <c r="N2442" s="394"/>
      <c r="O2442" s="87" t="s">
        <v>6</v>
      </c>
      <c r="P2442" s="64"/>
    </row>
    <row r="2443" spans="2:16" ht="14.4" thickBot="1">
      <c r="B2443" s="63"/>
      <c r="C2443" s="254">
        <f>+'PRESUPUESTO OFICIAL (Entidad)'!D54</f>
        <v>6.04</v>
      </c>
      <c r="D2443" s="395" t="str">
        <f>+'PRESUPUESTO OFICIAL (Entidad)'!E54</f>
        <v>Suministro e Instalación de lampara de pared  tipo farol exterior 60 w</v>
      </c>
      <c r="E2443" s="396"/>
      <c r="F2443" s="396"/>
      <c r="G2443" s="396"/>
      <c r="H2443" s="396"/>
      <c r="I2443" s="396"/>
      <c r="J2443" s="396"/>
      <c r="K2443" s="396"/>
      <c r="L2443" s="397"/>
      <c r="M2443" s="395" t="str">
        <f>+'PRESUPUESTO OFICIAL (Entidad)'!F54</f>
        <v>UND</v>
      </c>
      <c r="N2443" s="397"/>
      <c r="O2443" s="89">
        <f>+'PRESUPUESTO OFICIAL (Entidad)'!G54</f>
        <v>2</v>
      </c>
      <c r="P2443" s="64"/>
    </row>
    <row r="2444" spans="2:16">
      <c r="B2444" s="63"/>
      <c r="C2444" s="352"/>
      <c r="D2444" s="353"/>
      <c r="E2444" s="353"/>
      <c r="F2444" s="353"/>
      <c r="G2444" s="353"/>
      <c r="H2444" s="353"/>
      <c r="I2444" s="353"/>
      <c r="J2444" s="353"/>
      <c r="K2444" s="353"/>
      <c r="L2444" s="353"/>
      <c r="M2444" s="353"/>
      <c r="N2444" s="353"/>
      <c r="O2444" s="354"/>
      <c r="P2444" s="64"/>
    </row>
    <row r="2445" spans="2:16">
      <c r="B2445" s="63"/>
      <c r="C2445" s="355"/>
      <c r="D2445" s="356"/>
      <c r="E2445" s="356"/>
      <c r="F2445" s="356"/>
      <c r="G2445" s="356"/>
      <c r="H2445" s="356"/>
      <c r="I2445" s="356"/>
      <c r="J2445" s="356"/>
      <c r="K2445" s="356"/>
      <c r="L2445" s="356"/>
      <c r="M2445" s="356"/>
      <c r="N2445" s="356"/>
      <c r="O2445" s="357"/>
      <c r="P2445" s="64"/>
    </row>
    <row r="2446" spans="2:16" ht="14.4" thickBot="1">
      <c r="B2446" s="63"/>
      <c r="C2446" s="358"/>
      <c r="D2446" s="359"/>
      <c r="E2446" s="359"/>
      <c r="F2446" s="359"/>
      <c r="G2446" s="359"/>
      <c r="H2446" s="359"/>
      <c r="I2446" s="359"/>
      <c r="J2446" s="359"/>
      <c r="K2446" s="359"/>
      <c r="L2446" s="359"/>
      <c r="M2446" s="359"/>
      <c r="N2446" s="359"/>
      <c r="O2446" s="360"/>
      <c r="P2446" s="64"/>
    </row>
    <row r="2447" spans="2:16">
      <c r="B2447" s="63"/>
      <c r="C2447" s="373" t="s">
        <v>29</v>
      </c>
      <c r="D2447" s="398"/>
      <c r="E2447" s="398"/>
      <c r="F2447" s="398"/>
      <c r="G2447" s="399"/>
      <c r="H2447" s="382" t="s">
        <v>32</v>
      </c>
      <c r="I2447" s="398"/>
      <c r="J2447" s="400" t="s">
        <v>33</v>
      </c>
      <c r="K2447" s="401"/>
      <c r="L2447" s="91" t="s">
        <v>34</v>
      </c>
      <c r="M2447" s="382" t="s">
        <v>35</v>
      </c>
      <c r="N2447" s="381"/>
      <c r="O2447" s="92" t="s">
        <v>36</v>
      </c>
      <c r="P2447" s="64"/>
    </row>
    <row r="2448" spans="2:16">
      <c r="B2448" s="63"/>
      <c r="C2448" s="377" t="s">
        <v>63</v>
      </c>
      <c r="D2448" s="378"/>
      <c r="E2448" s="378"/>
      <c r="F2448" s="378"/>
      <c r="G2448" s="402"/>
      <c r="H2448" s="403"/>
      <c r="I2448" s="402"/>
      <c r="J2448" s="404" t="s">
        <v>64</v>
      </c>
      <c r="K2448" s="405"/>
      <c r="L2448" s="104">
        <f>+O2482</f>
        <v>12546</v>
      </c>
      <c r="M2448" s="406">
        <v>0.1</v>
      </c>
      <c r="N2448" s="407"/>
      <c r="O2448" s="105">
        <f>+ROUND(L2448*M2448,0)</f>
        <v>1255</v>
      </c>
      <c r="P2448" s="64"/>
    </row>
    <row r="2449" spans="2:16">
      <c r="B2449" s="63"/>
      <c r="C2449" s="32"/>
      <c r="D2449" s="19"/>
      <c r="E2449" s="19"/>
      <c r="F2449" s="19"/>
      <c r="G2449" s="44"/>
      <c r="H2449" s="45"/>
      <c r="I2449" s="44"/>
      <c r="J2449" s="404"/>
      <c r="K2449" s="405"/>
      <c r="L2449" s="104"/>
      <c r="M2449" s="367"/>
      <c r="N2449" s="368"/>
      <c r="O2449" s="105"/>
      <c r="P2449" s="64"/>
    </row>
    <row r="2450" spans="2:16" ht="14.4" thickBot="1">
      <c r="B2450" s="63"/>
      <c r="C2450" s="369"/>
      <c r="D2450" s="370"/>
      <c r="E2450" s="370"/>
      <c r="F2450" s="370"/>
      <c r="G2450" s="408"/>
      <c r="H2450" s="409"/>
      <c r="I2450" s="408"/>
      <c r="J2450" s="409"/>
      <c r="K2450" s="408"/>
      <c r="L2450" s="43"/>
      <c r="M2450" s="410"/>
      <c r="N2450" s="411"/>
      <c r="O2450" s="125"/>
      <c r="P2450" s="64"/>
    </row>
    <row r="2451" spans="2:16" ht="14.4" thickBot="1">
      <c r="B2451" s="63"/>
      <c r="C2451" s="338" t="s">
        <v>37</v>
      </c>
      <c r="D2451" s="339"/>
      <c r="E2451" s="339"/>
      <c r="F2451" s="339"/>
      <c r="G2451" s="339"/>
      <c r="H2451" s="339"/>
      <c r="I2451" s="339"/>
      <c r="J2451" s="339"/>
      <c r="K2451" s="339"/>
      <c r="L2451" s="339"/>
      <c r="M2451" s="339"/>
      <c r="N2451" s="340"/>
      <c r="O2451" s="106">
        <f>SUM(O2448:O2450)</f>
        <v>1255</v>
      </c>
      <c r="P2451" s="64"/>
    </row>
    <row r="2452" spans="2:16">
      <c r="B2452" s="63"/>
      <c r="C2452" s="352" t="s">
        <v>38</v>
      </c>
      <c r="D2452" s="353"/>
      <c r="E2452" s="353"/>
      <c r="F2452" s="353"/>
      <c r="G2452" s="353"/>
      <c r="H2452" s="353"/>
      <c r="I2452" s="353"/>
      <c r="J2452" s="353"/>
      <c r="K2452" s="353"/>
      <c r="L2452" s="353"/>
      <c r="M2452" s="353"/>
      <c r="N2452" s="353"/>
      <c r="O2452" s="354"/>
      <c r="P2452" s="64"/>
    </row>
    <row r="2453" spans="2:16">
      <c r="B2453" s="63"/>
      <c r="C2453" s="355"/>
      <c r="D2453" s="356"/>
      <c r="E2453" s="356"/>
      <c r="F2453" s="356"/>
      <c r="G2453" s="356"/>
      <c r="H2453" s="356"/>
      <c r="I2453" s="356"/>
      <c r="J2453" s="356"/>
      <c r="K2453" s="356"/>
      <c r="L2453" s="356"/>
      <c r="M2453" s="356"/>
      <c r="N2453" s="356"/>
      <c r="O2453" s="357"/>
      <c r="P2453" s="64"/>
    </row>
    <row r="2454" spans="2:16" ht="14.4" thickBot="1">
      <c r="B2454" s="63"/>
      <c r="C2454" s="358"/>
      <c r="D2454" s="359"/>
      <c r="E2454" s="359"/>
      <c r="F2454" s="359"/>
      <c r="G2454" s="359"/>
      <c r="H2454" s="359"/>
      <c r="I2454" s="359"/>
      <c r="J2454" s="359"/>
      <c r="K2454" s="359"/>
      <c r="L2454" s="359"/>
      <c r="M2454" s="359"/>
      <c r="N2454" s="359"/>
      <c r="O2454" s="360"/>
      <c r="P2454" s="64"/>
    </row>
    <row r="2455" spans="2:16">
      <c r="B2455" s="63"/>
      <c r="C2455" s="373" t="s">
        <v>29</v>
      </c>
      <c r="D2455" s="374"/>
      <c r="E2455" s="374"/>
      <c r="F2455" s="374"/>
      <c r="G2455" s="374"/>
      <c r="H2455" s="374"/>
      <c r="I2455" s="374"/>
      <c r="J2455" s="381"/>
      <c r="K2455" s="209" t="s">
        <v>30</v>
      </c>
      <c r="L2455" s="91" t="s">
        <v>6</v>
      </c>
      <c r="M2455" s="382" t="s">
        <v>39</v>
      </c>
      <c r="N2455" s="381"/>
      <c r="O2455" s="92" t="s">
        <v>36</v>
      </c>
      <c r="P2455" s="64"/>
    </row>
    <row r="2456" spans="2:16">
      <c r="B2456" s="63"/>
      <c r="C2456" s="258" t="s">
        <v>221</v>
      </c>
      <c r="D2456" s="259"/>
      <c r="E2456" s="259"/>
      <c r="F2456" s="259"/>
      <c r="G2456" s="259"/>
      <c r="H2456" s="259"/>
      <c r="I2456" s="259"/>
      <c r="J2456" s="260"/>
      <c r="K2456" s="133" t="s">
        <v>216</v>
      </c>
      <c r="L2456" s="134">
        <v>9</v>
      </c>
      <c r="M2456" s="346">
        <v>1547</v>
      </c>
      <c r="N2456" s="347"/>
      <c r="O2456" s="105">
        <f>+ROUND(M2456*L2456,2)</f>
        <v>13923</v>
      </c>
      <c r="P2456" s="64"/>
    </row>
    <row r="2457" spans="2:16">
      <c r="B2457" s="63"/>
      <c r="C2457" s="261" t="s">
        <v>214</v>
      </c>
      <c r="D2457" s="262"/>
      <c r="E2457" s="262"/>
      <c r="F2457" s="262"/>
      <c r="G2457" s="262"/>
      <c r="H2457" s="262"/>
      <c r="I2457" s="262"/>
      <c r="J2457" s="263"/>
      <c r="K2457" s="241" t="s">
        <v>177</v>
      </c>
      <c r="L2457" s="134">
        <v>2</v>
      </c>
      <c r="M2457" s="346">
        <v>424.99659999999994</v>
      </c>
      <c r="N2457" s="347"/>
      <c r="O2457" s="105">
        <f t="shared" ref="O2457:O2463" si="18">+ROUND(M2457*L2457,2)</f>
        <v>849.99</v>
      </c>
      <c r="P2457" s="64"/>
    </row>
    <row r="2458" spans="2:16">
      <c r="B2458" s="63"/>
      <c r="C2458" s="261" t="s">
        <v>186</v>
      </c>
      <c r="D2458" s="262"/>
      <c r="E2458" s="262"/>
      <c r="F2458" s="262"/>
      <c r="G2458" s="262"/>
      <c r="H2458" s="262"/>
      <c r="I2458" s="262"/>
      <c r="J2458" s="263"/>
      <c r="K2458" s="241" t="s">
        <v>177</v>
      </c>
      <c r="L2458" s="134">
        <v>0.01</v>
      </c>
      <c r="M2458" s="346">
        <v>94253.95</v>
      </c>
      <c r="N2458" s="347"/>
      <c r="O2458" s="105">
        <f t="shared" si="18"/>
        <v>942.54</v>
      </c>
      <c r="P2458" s="64"/>
    </row>
    <row r="2459" spans="2:16">
      <c r="B2459" s="63"/>
      <c r="C2459" s="261" t="s">
        <v>222</v>
      </c>
      <c r="D2459" s="262"/>
      <c r="E2459" s="262"/>
      <c r="F2459" s="262"/>
      <c r="G2459" s="262"/>
      <c r="H2459" s="262"/>
      <c r="I2459" s="262"/>
      <c r="J2459" s="263"/>
      <c r="K2459" s="241" t="s">
        <v>177</v>
      </c>
      <c r="L2459" s="134">
        <v>0.01</v>
      </c>
      <c r="M2459" s="346">
        <v>37900</v>
      </c>
      <c r="N2459" s="347"/>
      <c r="O2459" s="105">
        <f t="shared" si="18"/>
        <v>379</v>
      </c>
      <c r="P2459" s="64"/>
    </row>
    <row r="2460" spans="2:16">
      <c r="B2460" s="63"/>
      <c r="C2460" s="261" t="s">
        <v>223</v>
      </c>
      <c r="D2460" s="262"/>
      <c r="E2460" s="262"/>
      <c r="F2460" s="262"/>
      <c r="G2460" s="262"/>
      <c r="H2460" s="262"/>
      <c r="I2460" s="262"/>
      <c r="J2460" s="263"/>
      <c r="K2460" s="241" t="s">
        <v>216</v>
      </c>
      <c r="L2460" s="134">
        <v>4.5</v>
      </c>
      <c r="M2460" s="346">
        <v>1200</v>
      </c>
      <c r="N2460" s="347"/>
      <c r="O2460" s="105">
        <f t="shared" si="18"/>
        <v>5400</v>
      </c>
      <c r="P2460" s="64"/>
    </row>
    <row r="2461" spans="2:16">
      <c r="B2461" s="63"/>
      <c r="C2461" s="261" t="s">
        <v>218</v>
      </c>
      <c r="D2461" s="262"/>
      <c r="E2461" s="262"/>
      <c r="F2461" s="262"/>
      <c r="G2461" s="262"/>
      <c r="H2461" s="262"/>
      <c r="I2461" s="262"/>
      <c r="J2461" s="263"/>
      <c r="K2461" s="241" t="s">
        <v>216</v>
      </c>
      <c r="L2461" s="134">
        <v>4.5</v>
      </c>
      <c r="M2461" s="346">
        <v>3152.6000000000004</v>
      </c>
      <c r="N2461" s="347"/>
      <c r="O2461" s="105">
        <f t="shared" si="18"/>
        <v>14186.7</v>
      </c>
      <c r="P2461" s="64"/>
    </row>
    <row r="2462" spans="2:16">
      <c r="B2462" s="63"/>
      <c r="C2462" s="261" t="s">
        <v>224</v>
      </c>
      <c r="D2462" s="262"/>
      <c r="E2462" s="262"/>
      <c r="F2462" s="262"/>
      <c r="G2462" s="262"/>
      <c r="H2462" s="262"/>
      <c r="I2462" s="262"/>
      <c r="J2462" s="263"/>
      <c r="K2462" s="241" t="s">
        <v>177</v>
      </c>
      <c r="L2462" s="134">
        <v>1</v>
      </c>
      <c r="M2462" s="346">
        <v>16.22</v>
      </c>
      <c r="N2462" s="347"/>
      <c r="O2462" s="105">
        <f t="shared" si="18"/>
        <v>16.22</v>
      </c>
      <c r="P2462" s="64"/>
    </row>
    <row r="2463" spans="2:16">
      <c r="B2463" s="63"/>
      <c r="C2463" s="261" t="s">
        <v>225</v>
      </c>
      <c r="D2463" s="262"/>
      <c r="E2463" s="262"/>
      <c r="F2463" s="262"/>
      <c r="G2463" s="262"/>
      <c r="H2463" s="262"/>
      <c r="I2463" s="262"/>
      <c r="J2463" s="263"/>
      <c r="K2463" s="241" t="s">
        <v>177</v>
      </c>
      <c r="L2463" s="134">
        <v>2.8</v>
      </c>
      <c r="M2463" s="346">
        <v>848.64</v>
      </c>
      <c r="N2463" s="347"/>
      <c r="O2463" s="105">
        <f t="shared" si="18"/>
        <v>2376.19</v>
      </c>
      <c r="P2463" s="64"/>
    </row>
    <row r="2464" spans="2:16">
      <c r="B2464" s="63"/>
      <c r="C2464" s="261" t="s">
        <v>228</v>
      </c>
      <c r="D2464" s="262"/>
      <c r="E2464" s="262"/>
      <c r="F2464" s="262"/>
      <c r="G2464" s="262"/>
      <c r="H2464" s="262"/>
      <c r="I2464" s="262"/>
      <c r="J2464" s="263"/>
      <c r="K2464" s="241" t="s">
        <v>177</v>
      </c>
      <c r="L2464" s="134">
        <v>1</v>
      </c>
      <c r="M2464" s="210"/>
      <c r="N2464" s="211">
        <v>180000</v>
      </c>
      <c r="O2464" s="105">
        <f>+N2464*L2464</f>
        <v>180000</v>
      </c>
      <c r="P2464" s="64"/>
    </row>
    <row r="2465" spans="2:16" ht="14.4" thickBot="1">
      <c r="B2465" s="63"/>
      <c r="C2465" s="261" t="s">
        <v>226</v>
      </c>
      <c r="D2465" s="262"/>
      <c r="E2465" s="262"/>
      <c r="F2465" s="262"/>
      <c r="G2465" s="262"/>
      <c r="H2465" s="262"/>
      <c r="I2465" s="262"/>
      <c r="J2465" s="263"/>
      <c r="K2465" s="241" t="s">
        <v>177</v>
      </c>
      <c r="L2465" s="134">
        <v>1</v>
      </c>
      <c r="M2465" s="346">
        <v>2607.9920999999999</v>
      </c>
      <c r="N2465" s="347"/>
      <c r="O2465" s="105">
        <f t="shared" ref="O2465" si="19">+ROUND(M2465*L2465,2)</f>
        <v>2607.9899999999998</v>
      </c>
      <c r="P2465" s="64"/>
    </row>
    <row r="2466" spans="2:16" ht="14.4" thickBot="1">
      <c r="B2466" s="63"/>
      <c r="C2466" s="338" t="s">
        <v>37</v>
      </c>
      <c r="D2466" s="339"/>
      <c r="E2466" s="339"/>
      <c r="F2466" s="339"/>
      <c r="G2466" s="339"/>
      <c r="H2466" s="339"/>
      <c r="I2466" s="339"/>
      <c r="J2466" s="339"/>
      <c r="K2466" s="339"/>
      <c r="L2466" s="339"/>
      <c r="M2466" s="339"/>
      <c r="N2466" s="340"/>
      <c r="O2466" s="109">
        <f>SUM(O2456:O2465)</f>
        <v>220681.63</v>
      </c>
      <c r="P2466" s="64"/>
    </row>
    <row r="2467" spans="2:16">
      <c r="B2467" s="63"/>
      <c r="C2467" s="352" t="s">
        <v>40</v>
      </c>
      <c r="D2467" s="353"/>
      <c r="E2467" s="353"/>
      <c r="F2467" s="353"/>
      <c r="G2467" s="353"/>
      <c r="H2467" s="353"/>
      <c r="I2467" s="353"/>
      <c r="J2467" s="353"/>
      <c r="K2467" s="353"/>
      <c r="L2467" s="353"/>
      <c r="M2467" s="353"/>
      <c r="N2467" s="353"/>
      <c r="O2467" s="354"/>
      <c r="P2467" s="64"/>
    </row>
    <row r="2468" spans="2:16">
      <c r="B2468" s="63"/>
      <c r="C2468" s="355"/>
      <c r="D2468" s="356"/>
      <c r="E2468" s="356"/>
      <c r="F2468" s="356"/>
      <c r="G2468" s="356"/>
      <c r="H2468" s="356"/>
      <c r="I2468" s="356"/>
      <c r="J2468" s="356"/>
      <c r="K2468" s="356"/>
      <c r="L2468" s="356"/>
      <c r="M2468" s="356"/>
      <c r="N2468" s="356"/>
      <c r="O2468" s="357"/>
      <c r="P2468" s="64"/>
    </row>
    <row r="2469" spans="2:16" ht="14.4" thickBot="1">
      <c r="B2469" s="63"/>
      <c r="C2469" s="358"/>
      <c r="D2469" s="359"/>
      <c r="E2469" s="359"/>
      <c r="F2469" s="359"/>
      <c r="G2469" s="359"/>
      <c r="H2469" s="359"/>
      <c r="I2469" s="359"/>
      <c r="J2469" s="359"/>
      <c r="K2469" s="359"/>
      <c r="L2469" s="359"/>
      <c r="M2469" s="359"/>
      <c r="N2469" s="359"/>
      <c r="O2469" s="360"/>
      <c r="P2469" s="64"/>
    </row>
    <row r="2470" spans="2:16">
      <c r="B2470" s="63"/>
      <c r="C2470" s="373" t="s">
        <v>41</v>
      </c>
      <c r="D2470" s="374"/>
      <c r="E2470" s="374"/>
      <c r="F2470" s="374"/>
      <c r="G2470" s="374"/>
      <c r="H2470" s="374"/>
      <c r="I2470" s="374"/>
      <c r="J2470" s="91" t="s">
        <v>42</v>
      </c>
      <c r="K2470" s="203" t="s">
        <v>43</v>
      </c>
      <c r="L2470" s="94" t="s">
        <v>44</v>
      </c>
      <c r="M2470" s="382" t="s">
        <v>45</v>
      </c>
      <c r="N2470" s="381"/>
      <c r="O2470" s="92" t="s">
        <v>36</v>
      </c>
      <c r="P2470" s="64"/>
    </row>
    <row r="2471" spans="2:16">
      <c r="B2471" s="63"/>
      <c r="C2471" s="377"/>
      <c r="D2471" s="378"/>
      <c r="E2471" s="378"/>
      <c r="F2471" s="378"/>
      <c r="G2471" s="378"/>
      <c r="H2471" s="378"/>
      <c r="I2471" s="378"/>
      <c r="J2471" s="41"/>
      <c r="K2471" s="42"/>
      <c r="L2471" s="41"/>
      <c r="M2471" s="346"/>
      <c r="N2471" s="347"/>
      <c r="O2471" s="105"/>
      <c r="P2471" s="64"/>
    </row>
    <row r="2472" spans="2:16" ht="14.4" thickBot="1">
      <c r="B2472" s="63"/>
      <c r="C2472" s="369"/>
      <c r="D2472" s="370"/>
      <c r="E2472" s="370"/>
      <c r="F2472" s="370"/>
      <c r="G2472" s="370"/>
      <c r="H2472" s="370"/>
      <c r="I2472" s="370"/>
      <c r="J2472" s="34"/>
      <c r="K2472" s="14"/>
      <c r="L2472" s="34"/>
      <c r="M2472" s="371"/>
      <c r="N2472" s="372"/>
      <c r="O2472" s="119"/>
      <c r="P2472" s="64"/>
    </row>
    <row r="2473" spans="2:16" ht="14.4" thickBot="1">
      <c r="B2473" s="63"/>
      <c r="C2473" s="338" t="s">
        <v>37</v>
      </c>
      <c r="D2473" s="339"/>
      <c r="E2473" s="339"/>
      <c r="F2473" s="339"/>
      <c r="G2473" s="339"/>
      <c r="H2473" s="339"/>
      <c r="I2473" s="339"/>
      <c r="J2473" s="339"/>
      <c r="K2473" s="339"/>
      <c r="L2473" s="339"/>
      <c r="M2473" s="339"/>
      <c r="N2473" s="340"/>
      <c r="O2473" s="106">
        <f>SUM(O2471:O2472)</f>
        <v>0</v>
      </c>
      <c r="P2473" s="64"/>
    </row>
    <row r="2474" spans="2:16">
      <c r="B2474" s="63"/>
      <c r="C2474" s="352" t="s">
        <v>46</v>
      </c>
      <c r="D2474" s="353"/>
      <c r="E2474" s="353"/>
      <c r="F2474" s="353"/>
      <c r="G2474" s="353"/>
      <c r="H2474" s="353"/>
      <c r="I2474" s="353"/>
      <c r="J2474" s="353"/>
      <c r="K2474" s="353"/>
      <c r="L2474" s="353"/>
      <c r="M2474" s="353"/>
      <c r="N2474" s="353"/>
      <c r="O2474" s="354"/>
      <c r="P2474" s="64"/>
    </row>
    <row r="2475" spans="2:16">
      <c r="B2475" s="63"/>
      <c r="C2475" s="355"/>
      <c r="D2475" s="356"/>
      <c r="E2475" s="356"/>
      <c r="F2475" s="356"/>
      <c r="G2475" s="356"/>
      <c r="H2475" s="356"/>
      <c r="I2475" s="356"/>
      <c r="J2475" s="356"/>
      <c r="K2475" s="356"/>
      <c r="L2475" s="356"/>
      <c r="M2475" s="356"/>
      <c r="N2475" s="356"/>
      <c r="O2475" s="357"/>
      <c r="P2475" s="64"/>
    </row>
    <row r="2476" spans="2:16" ht="14.4" thickBot="1">
      <c r="B2476" s="63"/>
      <c r="C2476" s="358"/>
      <c r="D2476" s="359"/>
      <c r="E2476" s="359"/>
      <c r="F2476" s="359"/>
      <c r="G2476" s="359"/>
      <c r="H2476" s="359"/>
      <c r="I2476" s="359"/>
      <c r="J2476" s="359"/>
      <c r="K2476" s="359"/>
      <c r="L2476" s="359"/>
      <c r="M2476" s="359"/>
      <c r="N2476" s="359"/>
      <c r="O2476" s="360"/>
      <c r="P2476" s="64"/>
    </row>
    <row r="2477" spans="2:16">
      <c r="B2477" s="63"/>
      <c r="C2477" s="361" t="s">
        <v>47</v>
      </c>
      <c r="D2477" s="362"/>
      <c r="E2477" s="362"/>
      <c r="F2477" s="362"/>
      <c r="G2477" s="362"/>
      <c r="H2477" s="362"/>
      <c r="I2477" s="362"/>
      <c r="J2477" s="111" t="s">
        <v>48</v>
      </c>
      <c r="K2477" s="112" t="s">
        <v>49</v>
      </c>
      <c r="L2477" s="113" t="s">
        <v>50</v>
      </c>
      <c r="M2477" s="363" t="s">
        <v>35</v>
      </c>
      <c r="N2477" s="364"/>
      <c r="O2477" s="114" t="s">
        <v>36</v>
      </c>
      <c r="P2477" s="64"/>
    </row>
    <row r="2478" spans="2:16">
      <c r="B2478" s="63"/>
      <c r="C2478" s="40" t="s">
        <v>220</v>
      </c>
      <c r="D2478" s="39"/>
      <c r="E2478" s="39"/>
      <c r="F2478" s="39"/>
      <c r="G2478" s="39"/>
      <c r="H2478" s="39"/>
      <c r="I2478" s="39"/>
      <c r="J2478" s="110">
        <v>209100</v>
      </c>
      <c r="K2478" s="115">
        <v>1.8</v>
      </c>
      <c r="L2478" s="116">
        <f>ROUND(K2478*J2478,2)</f>
        <v>376380</v>
      </c>
      <c r="M2478" s="365">
        <v>30</v>
      </c>
      <c r="N2478" s="366"/>
      <c r="O2478" s="117">
        <f>+ROUND(L2478/M2478,0)</f>
        <v>12546</v>
      </c>
      <c r="P2478" s="64"/>
    </row>
    <row r="2479" spans="2:16">
      <c r="B2479" s="63"/>
      <c r="C2479" s="40"/>
      <c r="D2479" s="39"/>
      <c r="E2479" s="39"/>
      <c r="F2479" s="39"/>
      <c r="G2479" s="39"/>
      <c r="H2479" s="39"/>
      <c r="I2479" s="39"/>
      <c r="J2479" s="110"/>
      <c r="K2479" s="115"/>
      <c r="L2479" s="116"/>
      <c r="M2479" s="365"/>
      <c r="N2479" s="366"/>
      <c r="O2479" s="117"/>
      <c r="P2479" s="64"/>
    </row>
    <row r="2480" spans="2:16">
      <c r="B2480" s="63"/>
      <c r="C2480" s="40"/>
      <c r="D2480" s="39"/>
      <c r="E2480" s="39"/>
      <c r="F2480" s="39"/>
      <c r="G2480" s="39"/>
      <c r="H2480" s="39"/>
      <c r="I2480" s="39"/>
      <c r="J2480" s="38"/>
      <c r="K2480" s="37"/>
      <c r="L2480" s="36"/>
      <c r="M2480" s="367"/>
      <c r="N2480" s="368"/>
      <c r="O2480" s="35"/>
      <c r="P2480" s="64"/>
    </row>
    <row r="2481" spans="2:16" ht="14.4" thickBot="1">
      <c r="B2481" s="63"/>
      <c r="C2481" s="369"/>
      <c r="D2481" s="370"/>
      <c r="E2481" s="370"/>
      <c r="F2481" s="370"/>
      <c r="G2481" s="370"/>
      <c r="H2481" s="370"/>
      <c r="I2481" s="370"/>
      <c r="J2481" s="34"/>
      <c r="K2481" s="14"/>
      <c r="L2481" s="34"/>
      <c r="M2481" s="371"/>
      <c r="N2481" s="372"/>
      <c r="O2481" s="33"/>
      <c r="P2481" s="64"/>
    </row>
    <row r="2482" spans="2:16" ht="14.4" thickBot="1">
      <c r="B2482" s="63"/>
      <c r="C2482" s="338" t="s">
        <v>37</v>
      </c>
      <c r="D2482" s="339"/>
      <c r="E2482" s="339"/>
      <c r="F2482" s="339"/>
      <c r="G2482" s="339"/>
      <c r="H2482" s="339"/>
      <c r="I2482" s="339"/>
      <c r="J2482" s="339"/>
      <c r="K2482" s="339"/>
      <c r="L2482" s="339"/>
      <c r="M2482" s="339"/>
      <c r="N2482" s="340"/>
      <c r="O2482" s="109">
        <f>SUM(O2478:O2481)</f>
        <v>12546</v>
      </c>
      <c r="P2482" s="64"/>
    </row>
    <row r="2483" spans="2:16" ht="14.4" thickBot="1">
      <c r="B2483" s="63"/>
      <c r="C2483" s="18"/>
      <c r="O2483" s="17"/>
      <c r="P2483" s="64"/>
    </row>
    <row r="2484" spans="2:16" ht="14.4" thickBot="1">
      <c r="B2484" s="63"/>
      <c r="C2484" s="341" t="s">
        <v>51</v>
      </c>
      <c r="D2484" s="342"/>
      <c r="E2484" s="342"/>
      <c r="F2484" s="342"/>
      <c r="G2484" s="342"/>
      <c r="H2484" s="342"/>
      <c r="I2484" s="342"/>
      <c r="J2484" s="342"/>
      <c r="K2484" s="342"/>
      <c r="L2484" s="342"/>
      <c r="M2484" s="342"/>
      <c r="N2484" s="343"/>
      <c r="O2484" s="118">
        <f>ROUND(O2482+O2473+O2466+O2451,2)</f>
        <v>234482.63</v>
      </c>
      <c r="P2484" s="64"/>
    </row>
    <row r="2485" spans="2:16">
      <c r="B2485" s="63"/>
      <c r="C2485" s="352" t="s">
        <v>52</v>
      </c>
      <c r="D2485" s="353"/>
      <c r="E2485" s="353"/>
      <c r="F2485" s="353"/>
      <c r="G2485" s="353"/>
      <c r="H2485" s="353"/>
      <c r="I2485" s="353"/>
      <c r="J2485" s="353"/>
      <c r="K2485" s="353"/>
      <c r="L2485" s="353"/>
      <c r="M2485" s="353"/>
      <c r="N2485" s="353"/>
      <c r="O2485" s="354"/>
      <c r="P2485" s="64"/>
    </row>
    <row r="2486" spans="2:16">
      <c r="B2486" s="63"/>
      <c r="C2486" s="355"/>
      <c r="D2486" s="356"/>
      <c r="E2486" s="356"/>
      <c r="F2486" s="356"/>
      <c r="G2486" s="356"/>
      <c r="H2486" s="356"/>
      <c r="I2486" s="356"/>
      <c r="J2486" s="356"/>
      <c r="K2486" s="356"/>
      <c r="L2486" s="356"/>
      <c r="M2486" s="356"/>
      <c r="N2486" s="356"/>
      <c r="O2486" s="357"/>
      <c r="P2486" s="64"/>
    </row>
    <row r="2487" spans="2:16" ht="14.4" thickBot="1">
      <c r="B2487" s="63"/>
      <c r="C2487" s="358"/>
      <c r="D2487" s="359"/>
      <c r="E2487" s="359"/>
      <c r="F2487" s="359"/>
      <c r="G2487" s="359"/>
      <c r="H2487" s="359"/>
      <c r="I2487" s="359"/>
      <c r="J2487" s="359"/>
      <c r="K2487" s="359"/>
      <c r="L2487" s="359"/>
      <c r="M2487" s="359"/>
      <c r="N2487" s="359"/>
      <c r="O2487" s="360"/>
      <c r="P2487" s="64"/>
    </row>
    <row r="2488" spans="2:16">
      <c r="B2488" s="63"/>
      <c r="C2488" s="373" t="s">
        <v>53</v>
      </c>
      <c r="D2488" s="374"/>
      <c r="E2488" s="374"/>
      <c r="F2488" s="374"/>
      <c r="G2488" s="374"/>
      <c r="H2488" s="374"/>
      <c r="I2488" s="374"/>
      <c r="J2488" s="203"/>
      <c r="K2488" s="204"/>
      <c r="L2488" s="95" t="s">
        <v>54</v>
      </c>
      <c r="M2488" s="375" t="s">
        <v>55</v>
      </c>
      <c r="N2488" s="376"/>
      <c r="O2488" s="97"/>
      <c r="P2488" s="64"/>
    </row>
    <row r="2489" spans="2:16">
      <c r="B2489" s="63"/>
      <c r="C2489" s="377" t="s">
        <v>12</v>
      </c>
      <c r="D2489" s="378"/>
      <c r="E2489" s="378"/>
      <c r="F2489" s="378"/>
      <c r="G2489" s="378"/>
      <c r="H2489" s="378"/>
      <c r="I2489" s="378"/>
      <c r="J2489" s="31"/>
      <c r="K2489" s="30"/>
      <c r="L2489" s="27">
        <v>0.28999999999999998</v>
      </c>
      <c r="M2489" s="348">
        <f>+ROUND(O2484*L2489,0)</f>
        <v>68000</v>
      </c>
      <c r="N2489" s="349"/>
      <c r="O2489" s="26"/>
      <c r="P2489" s="64"/>
    </row>
    <row r="2490" spans="2:16">
      <c r="B2490" s="63"/>
      <c r="C2490" s="32" t="s">
        <v>56</v>
      </c>
      <c r="D2490" s="19"/>
      <c r="E2490" s="19"/>
      <c r="F2490" s="19"/>
      <c r="G2490" s="19"/>
      <c r="H2490" s="19"/>
      <c r="I2490" s="19"/>
      <c r="J2490" s="31"/>
      <c r="K2490" s="30"/>
      <c r="L2490" s="27">
        <v>0.01</v>
      </c>
      <c r="M2490" s="348">
        <f>+ROUND(O2484*L2490,0)</f>
        <v>2345</v>
      </c>
      <c r="N2490" s="349"/>
      <c r="O2490" s="26"/>
      <c r="P2490" s="64"/>
    </row>
    <row r="2491" spans="2:16" ht="14.4" thickBot="1">
      <c r="B2491" s="63"/>
      <c r="C2491" s="207" t="s">
        <v>57</v>
      </c>
      <c r="D2491" s="208"/>
      <c r="E2491" s="208"/>
      <c r="F2491" s="208"/>
      <c r="G2491" s="208"/>
      <c r="H2491" s="208"/>
      <c r="I2491" s="208"/>
      <c r="J2491" s="29"/>
      <c r="K2491" s="28"/>
      <c r="L2491" s="27">
        <v>0.05</v>
      </c>
      <c r="M2491" s="379">
        <f>+ROUND(O2484*L2491,0)</f>
        <v>11724</v>
      </c>
      <c r="N2491" s="380"/>
      <c r="O2491" s="26"/>
      <c r="P2491" s="64"/>
    </row>
    <row r="2492" spans="2:16" ht="14.4" thickBot="1">
      <c r="B2492" s="63"/>
      <c r="C2492" s="338" t="s">
        <v>37</v>
      </c>
      <c r="D2492" s="339"/>
      <c r="E2492" s="339"/>
      <c r="F2492" s="339"/>
      <c r="G2492" s="339"/>
      <c r="H2492" s="339"/>
      <c r="I2492" s="339"/>
      <c r="J2492" s="339"/>
      <c r="K2492" s="339"/>
      <c r="L2492" s="339"/>
      <c r="M2492" s="339"/>
      <c r="N2492" s="340"/>
      <c r="O2492" s="106">
        <f>SUM(M2489:N2491)</f>
        <v>82069</v>
      </c>
      <c r="P2492" s="64"/>
    </row>
    <row r="2493" spans="2:16" ht="14.4" thickBot="1">
      <c r="B2493" s="63"/>
      <c r="C2493" s="18"/>
      <c r="O2493" s="17"/>
      <c r="P2493" s="64"/>
    </row>
    <row r="2494" spans="2:16" ht="14.4" thickBot="1">
      <c r="B2494" s="63"/>
      <c r="C2494" s="341" t="s">
        <v>58</v>
      </c>
      <c r="D2494" s="342"/>
      <c r="E2494" s="342"/>
      <c r="F2494" s="342"/>
      <c r="G2494" s="342"/>
      <c r="H2494" s="342"/>
      <c r="I2494" s="342"/>
      <c r="J2494" s="342"/>
      <c r="K2494" s="342"/>
      <c r="L2494" s="342"/>
      <c r="M2494" s="342"/>
      <c r="N2494" s="343"/>
      <c r="O2494" s="118">
        <f>+O2492+O2484</f>
        <v>316551.63</v>
      </c>
      <c r="P2494" s="64"/>
    </row>
    <row r="2495" spans="2:16">
      <c r="B2495" s="63"/>
      <c r="C2495" s="25"/>
      <c r="D2495" s="24"/>
      <c r="E2495" s="24"/>
      <c r="F2495" s="24"/>
      <c r="G2495" s="24"/>
      <c r="H2495" s="24"/>
      <c r="I2495" s="24"/>
      <c r="J2495" s="24"/>
      <c r="K2495" s="24"/>
      <c r="L2495" s="24"/>
      <c r="M2495" s="24"/>
      <c r="N2495" s="24"/>
      <c r="O2495" s="23"/>
      <c r="P2495" s="64"/>
    </row>
    <row r="2496" spans="2:16">
      <c r="B2496" s="63"/>
      <c r="C2496" s="18"/>
      <c r="O2496" s="17"/>
      <c r="P2496" s="64"/>
    </row>
    <row r="2497" spans="2:16">
      <c r="B2497" s="63"/>
      <c r="C2497" s="18"/>
      <c r="O2497" s="17"/>
      <c r="P2497" s="64"/>
    </row>
    <row r="2498" spans="2:16" ht="18">
      <c r="B2498" s="63"/>
      <c r="C2498" s="18"/>
      <c r="H2498" s="98" t="s">
        <v>60</v>
      </c>
      <c r="O2498" s="17"/>
      <c r="P2498" s="64"/>
    </row>
    <row r="2499" spans="2:16" ht="18">
      <c r="B2499" s="63"/>
      <c r="C2499" s="22"/>
      <c r="D2499" s="67"/>
      <c r="E2499" s="67"/>
      <c r="F2499" s="67"/>
      <c r="G2499" s="67"/>
      <c r="H2499" s="98"/>
      <c r="I2499" s="67"/>
      <c r="J2499" s="67"/>
      <c r="K2499" s="67"/>
      <c r="L2499" s="67"/>
      <c r="M2499" s="67"/>
      <c r="N2499" s="67"/>
      <c r="O2499" s="21"/>
      <c r="P2499" s="64"/>
    </row>
    <row r="2500" spans="2:16" ht="18">
      <c r="B2500" s="63"/>
      <c r="C2500" s="22"/>
      <c r="D2500" s="67"/>
      <c r="E2500" s="67"/>
      <c r="F2500" s="67"/>
      <c r="G2500" s="67"/>
      <c r="H2500" s="98"/>
      <c r="K2500" s="67"/>
      <c r="L2500" s="67"/>
      <c r="M2500" s="67"/>
      <c r="N2500" s="67"/>
      <c r="O2500" s="21"/>
      <c r="P2500" s="64"/>
    </row>
    <row r="2501" spans="2:16" ht="18">
      <c r="B2501" s="63"/>
      <c r="C2501" s="20"/>
      <c r="D2501" s="68"/>
      <c r="E2501" s="68"/>
      <c r="F2501" s="68"/>
      <c r="G2501" s="68"/>
      <c r="H2501" s="98" t="s">
        <v>61</v>
      </c>
      <c r="I2501" s="68"/>
      <c r="J2501" s="68"/>
      <c r="K2501" s="68"/>
      <c r="L2501" s="68"/>
      <c r="M2501" s="68"/>
      <c r="N2501" s="68"/>
      <c r="O2501" s="16"/>
      <c r="P2501" s="64"/>
    </row>
    <row r="2502" spans="2:16" ht="18">
      <c r="B2502" s="63"/>
      <c r="C2502" s="18"/>
      <c r="H2502" s="99" t="s">
        <v>72</v>
      </c>
      <c r="O2502" s="17"/>
      <c r="P2502" s="64"/>
    </row>
    <row r="2503" spans="2:16" ht="18">
      <c r="B2503" s="63"/>
      <c r="C2503" s="15"/>
      <c r="D2503" s="69"/>
      <c r="E2503" s="69"/>
      <c r="H2503" s="98" t="s">
        <v>62</v>
      </c>
      <c r="K2503" s="100"/>
      <c r="L2503" s="100"/>
      <c r="M2503" s="100"/>
      <c r="N2503" s="100"/>
      <c r="O2503" s="101"/>
      <c r="P2503" s="64"/>
    </row>
    <row r="2504" spans="2:16" ht="16.2" thickBot="1">
      <c r="B2504" s="63"/>
      <c r="C2504" s="344"/>
      <c r="D2504" s="345"/>
      <c r="E2504" s="345"/>
      <c r="F2504" s="14"/>
      <c r="G2504" s="14"/>
      <c r="H2504" s="14"/>
      <c r="I2504" s="14"/>
      <c r="J2504" s="14"/>
      <c r="K2504" s="102"/>
      <c r="L2504" s="102"/>
      <c r="M2504" s="102"/>
      <c r="N2504" s="102"/>
      <c r="O2504" s="103"/>
      <c r="P2504" s="64"/>
    </row>
    <row r="2505" spans="2:16" ht="14.4" thickBot="1">
      <c r="B2505" s="70"/>
      <c r="C2505" s="71"/>
      <c r="D2505" s="71"/>
      <c r="E2505" s="71"/>
      <c r="F2505" s="71"/>
      <c r="G2505" s="71"/>
      <c r="H2505" s="71"/>
      <c r="I2505" s="71"/>
      <c r="J2505" s="71"/>
      <c r="K2505" s="71"/>
      <c r="L2505" s="71"/>
      <c r="M2505" s="71"/>
      <c r="N2505" s="71"/>
      <c r="O2505" s="71"/>
      <c r="P2505" s="72"/>
    </row>
    <row r="2506" spans="2:16" ht="14.4" thickTop="1"/>
    <row r="2507" spans="2:16" ht="14.4" thickBot="1"/>
    <row r="2508" spans="2:16" ht="14.4" thickTop="1">
      <c r="B2508" s="412"/>
      <c r="C2508" s="413"/>
      <c r="D2508" s="413"/>
      <c r="E2508" s="413"/>
      <c r="F2508" s="413"/>
      <c r="G2508" s="413"/>
      <c r="H2508" s="413"/>
      <c r="I2508" s="413"/>
      <c r="J2508" s="413"/>
      <c r="K2508" s="413"/>
      <c r="L2508" s="413"/>
      <c r="M2508" s="413"/>
      <c r="N2508" s="413"/>
      <c r="O2508" s="413"/>
      <c r="P2508" s="414"/>
    </row>
    <row r="2509" spans="2:16">
      <c r="B2509" s="86"/>
      <c r="C2509" s="415"/>
      <c r="D2509" s="415"/>
      <c r="E2509" s="415"/>
      <c r="F2509" s="415"/>
      <c r="G2509" s="180"/>
      <c r="P2509" s="64"/>
    </row>
    <row r="2510" spans="2:16">
      <c r="B2510" s="86"/>
      <c r="C2510" s="192"/>
      <c r="D2510" s="190"/>
      <c r="E2510" s="192"/>
      <c r="F2510" s="190"/>
      <c r="G2510" s="180"/>
      <c r="P2510" s="64"/>
    </row>
    <row r="2511" spans="2:16">
      <c r="B2511" s="86"/>
      <c r="C2511" s="189"/>
      <c r="D2511" s="193"/>
      <c r="E2511" s="189"/>
      <c r="F2511" s="193"/>
      <c r="G2511" s="180"/>
      <c r="P2511" s="64"/>
    </row>
    <row r="2512" spans="2:16" ht="14.4" thickBot="1">
      <c r="B2512" s="63"/>
      <c r="P2512" s="64"/>
    </row>
    <row r="2513" spans="2:16">
      <c r="B2513" s="63"/>
      <c r="C2513" s="416"/>
      <c r="D2513" s="417"/>
      <c r="E2513" s="422"/>
      <c r="F2513" s="422"/>
      <c r="G2513" s="422"/>
      <c r="H2513" s="422"/>
      <c r="I2513" s="422"/>
      <c r="J2513" s="422"/>
      <c r="K2513" s="423"/>
      <c r="L2513" s="424"/>
      <c r="M2513" s="425"/>
      <c r="N2513" s="425"/>
      <c r="O2513" s="426"/>
      <c r="P2513" s="64"/>
    </row>
    <row r="2514" spans="2:16">
      <c r="B2514" s="63"/>
      <c r="C2514" s="418"/>
      <c r="D2514" s="419"/>
      <c r="E2514" s="430" t="s">
        <v>59</v>
      </c>
      <c r="F2514" s="430"/>
      <c r="G2514" s="430"/>
      <c r="H2514" s="430"/>
      <c r="I2514" s="430"/>
      <c r="J2514" s="430"/>
      <c r="K2514" s="431"/>
      <c r="L2514" s="427"/>
      <c r="M2514" s="428"/>
      <c r="N2514" s="428"/>
      <c r="O2514" s="429"/>
      <c r="P2514" s="64"/>
    </row>
    <row r="2515" spans="2:16">
      <c r="B2515" s="63"/>
      <c r="C2515" s="418"/>
      <c r="D2515" s="419"/>
      <c r="E2515" s="432"/>
      <c r="F2515" s="432"/>
      <c r="G2515" s="432"/>
      <c r="H2515" s="432"/>
      <c r="I2515" s="432"/>
      <c r="J2515" s="432"/>
      <c r="K2515" s="433"/>
      <c r="L2515" s="434" t="s">
        <v>19</v>
      </c>
      <c r="M2515" s="436"/>
      <c r="N2515" s="437"/>
      <c r="O2515" s="438"/>
      <c r="P2515" s="64"/>
    </row>
    <row r="2516" spans="2:16">
      <c r="B2516" s="63"/>
      <c r="C2516" s="418"/>
      <c r="D2516" s="419"/>
      <c r="E2516" s="430"/>
      <c r="F2516" s="430"/>
      <c r="G2516" s="430"/>
      <c r="H2516" s="430"/>
      <c r="I2516" s="430"/>
      <c r="J2516" s="430"/>
      <c r="K2516" s="431"/>
      <c r="L2516" s="435"/>
      <c r="M2516" s="439"/>
      <c r="N2516" s="440"/>
      <c r="O2516" s="441"/>
      <c r="P2516" s="64"/>
    </row>
    <row r="2517" spans="2:16">
      <c r="B2517" s="63"/>
      <c r="C2517" s="418"/>
      <c r="D2517" s="419"/>
      <c r="E2517" s="442"/>
      <c r="F2517" s="442"/>
      <c r="G2517" s="442"/>
      <c r="H2517" s="442"/>
      <c r="I2517" s="442"/>
      <c r="J2517" s="442"/>
      <c r="K2517" s="443"/>
      <c r="L2517" s="434" t="s">
        <v>20</v>
      </c>
      <c r="M2517" s="434">
        <v>32</v>
      </c>
      <c r="N2517" s="434" t="s">
        <v>21</v>
      </c>
      <c r="O2517" s="445">
        <v>38</v>
      </c>
      <c r="P2517" s="64"/>
    </row>
    <row r="2518" spans="2:16">
      <c r="B2518" s="63"/>
      <c r="C2518" s="418"/>
      <c r="D2518" s="419"/>
      <c r="E2518" s="442"/>
      <c r="F2518" s="442"/>
      <c r="G2518" s="442"/>
      <c r="H2518" s="442"/>
      <c r="I2518" s="442"/>
      <c r="J2518" s="442"/>
      <c r="K2518" s="443"/>
      <c r="L2518" s="444"/>
      <c r="M2518" s="444"/>
      <c r="N2518" s="444"/>
      <c r="O2518" s="446"/>
      <c r="P2518" s="64"/>
    </row>
    <row r="2519" spans="2:16">
      <c r="B2519" s="63"/>
      <c r="C2519" s="420"/>
      <c r="D2519" s="421"/>
      <c r="E2519" s="447" t="s">
        <v>22</v>
      </c>
      <c r="F2519" s="447"/>
      <c r="G2519" s="447"/>
      <c r="H2519" s="447"/>
      <c r="I2519" s="447"/>
      <c r="J2519" s="447"/>
      <c r="K2519" s="448"/>
      <c r="L2519" s="444"/>
      <c r="M2519" s="444"/>
      <c r="N2519" s="444"/>
      <c r="O2519" s="446"/>
      <c r="P2519" s="64"/>
    </row>
    <row r="2520" spans="2:16" ht="14.4" thickBot="1">
      <c r="B2520" s="63"/>
      <c r="C2520" s="60"/>
      <c r="D2520" s="59"/>
      <c r="E2520" s="59"/>
      <c r="F2520" s="59"/>
      <c r="G2520" s="59"/>
      <c r="H2520" s="59"/>
      <c r="I2520" s="59"/>
      <c r="J2520" s="59"/>
      <c r="K2520" s="59"/>
      <c r="L2520" s="59"/>
      <c r="M2520" s="58"/>
      <c r="N2520" s="58"/>
      <c r="O2520" s="57"/>
      <c r="P2520" s="64"/>
    </row>
    <row r="2521" spans="2:16">
      <c r="B2521" s="63"/>
      <c r="C2521" s="56"/>
      <c r="D2521" s="55"/>
      <c r="E2521" s="55"/>
      <c r="F2521" s="55"/>
      <c r="G2521" s="55"/>
      <c r="H2521" s="55"/>
      <c r="I2521" s="55"/>
      <c r="J2521" s="55"/>
      <c r="K2521" s="55"/>
      <c r="L2521" s="54" t="s">
        <v>23</v>
      </c>
      <c r="M2521" s="53" t="s">
        <v>24</v>
      </c>
      <c r="N2521" s="53" t="s">
        <v>25</v>
      </c>
      <c r="O2521" s="52" t="s">
        <v>26</v>
      </c>
      <c r="P2521" s="64"/>
    </row>
    <row r="2522" spans="2:16">
      <c r="B2522" s="63"/>
      <c r="C2522" s="20"/>
      <c r="D2522" s="214"/>
      <c r="E2522" s="214"/>
      <c r="F2522" s="214"/>
      <c r="G2522" s="214"/>
      <c r="H2522" s="214"/>
      <c r="I2522" s="214"/>
      <c r="J2522" s="214"/>
      <c r="K2522" s="214"/>
      <c r="L2522" s="66"/>
      <c r="M2522" s="51">
        <v>29</v>
      </c>
      <c r="N2522" s="51">
        <v>7</v>
      </c>
      <c r="O2522" s="50">
        <v>2026</v>
      </c>
      <c r="P2522" s="64"/>
    </row>
    <row r="2523" spans="2:16">
      <c r="B2523" s="63"/>
      <c r="C2523" s="49"/>
      <c r="D2523" s="48"/>
      <c r="E2523" s="48"/>
      <c r="F2523" s="48"/>
      <c r="G2523" s="48"/>
      <c r="H2523" s="48"/>
      <c r="I2523" s="48"/>
      <c r="J2523" s="48"/>
      <c r="K2523" s="48"/>
      <c r="L2523" s="48"/>
      <c r="M2523" s="48"/>
      <c r="N2523" s="48"/>
      <c r="O2523" s="47"/>
      <c r="P2523" s="64"/>
    </row>
    <row r="2524" spans="2:16" ht="14.4" thickBot="1">
      <c r="B2524" s="63"/>
      <c r="C2524" s="207"/>
      <c r="D2524" s="208"/>
      <c r="E2524" s="208"/>
      <c r="F2524" s="208"/>
      <c r="G2524" s="208"/>
      <c r="H2524" s="208"/>
      <c r="I2524" s="208"/>
      <c r="J2524" s="208"/>
      <c r="K2524" s="208"/>
      <c r="L2524" s="208"/>
      <c r="M2524" s="208"/>
      <c r="N2524" s="208"/>
      <c r="O2524" s="46"/>
      <c r="P2524" s="64"/>
    </row>
    <row r="2525" spans="2:16" ht="14.4" thickBot="1">
      <c r="B2525" s="63"/>
      <c r="C2525" s="25"/>
      <c r="D2525" s="24"/>
      <c r="E2525" s="24"/>
      <c r="F2525" s="24"/>
      <c r="G2525" s="24"/>
      <c r="H2525" s="24"/>
      <c r="K2525" s="24"/>
      <c r="L2525" s="24"/>
      <c r="M2525" s="24"/>
      <c r="N2525" s="24"/>
      <c r="O2525" s="23"/>
      <c r="P2525" s="64"/>
    </row>
    <row r="2526" spans="2:16">
      <c r="B2526" s="63"/>
      <c r="C2526" s="387" t="s">
        <v>27</v>
      </c>
      <c r="D2526" s="388"/>
      <c r="E2526" s="388"/>
      <c r="F2526" s="388"/>
      <c r="G2526" s="388"/>
      <c r="H2526" s="388"/>
      <c r="I2526" s="388"/>
      <c r="J2526" s="388"/>
      <c r="K2526" s="388"/>
      <c r="L2526" s="388"/>
      <c r="M2526" s="388"/>
      <c r="N2526" s="388"/>
      <c r="O2526" s="389"/>
      <c r="P2526" s="64"/>
    </row>
    <row r="2527" spans="2:16" ht="14.4" thickBot="1">
      <c r="B2527" s="63"/>
      <c r="C2527" s="18"/>
      <c r="O2527" s="17"/>
      <c r="P2527" s="64"/>
    </row>
    <row r="2528" spans="2:16">
      <c r="B2528" s="63"/>
      <c r="C2528" s="87" t="s">
        <v>28</v>
      </c>
      <c r="D2528" s="390" t="s">
        <v>29</v>
      </c>
      <c r="E2528" s="391"/>
      <c r="F2528" s="391"/>
      <c r="G2528" s="391"/>
      <c r="H2528" s="391"/>
      <c r="I2528" s="391"/>
      <c r="J2528" s="391"/>
      <c r="K2528" s="391"/>
      <c r="L2528" s="392"/>
      <c r="M2528" s="393" t="s">
        <v>30</v>
      </c>
      <c r="N2528" s="394"/>
      <c r="O2528" s="87" t="s">
        <v>6</v>
      </c>
      <c r="P2528" s="64"/>
    </row>
    <row r="2529" spans="2:16" ht="14.4" thickBot="1">
      <c r="B2529" s="63"/>
      <c r="C2529" s="254">
        <f>+'PRESUPUESTO OFICIAL (Entidad)'!D55</f>
        <v>6.05</v>
      </c>
      <c r="D2529" s="395" t="str">
        <f>+'PRESUPUESTO OFICIAL (Entidad)'!E55</f>
        <v>Acometida eléctrica</v>
      </c>
      <c r="E2529" s="396"/>
      <c r="F2529" s="396"/>
      <c r="G2529" s="396"/>
      <c r="H2529" s="396"/>
      <c r="I2529" s="396"/>
      <c r="J2529" s="396"/>
      <c r="K2529" s="396"/>
      <c r="L2529" s="397"/>
      <c r="M2529" s="395" t="str">
        <f>+'PRESUPUESTO OFICIAL (Entidad)'!F55</f>
        <v>UND</v>
      </c>
      <c r="N2529" s="397"/>
      <c r="O2529" s="89">
        <f>+'PRESUPUESTO OFICIAL (Entidad)'!G55</f>
        <v>1</v>
      </c>
      <c r="P2529" s="64"/>
    </row>
    <row r="2530" spans="2:16">
      <c r="B2530" s="63"/>
      <c r="C2530" s="352"/>
      <c r="D2530" s="353"/>
      <c r="E2530" s="353"/>
      <c r="F2530" s="353"/>
      <c r="G2530" s="353"/>
      <c r="H2530" s="353"/>
      <c r="I2530" s="353"/>
      <c r="J2530" s="353"/>
      <c r="K2530" s="353"/>
      <c r="L2530" s="353"/>
      <c r="M2530" s="353"/>
      <c r="N2530" s="353"/>
      <c r="O2530" s="354"/>
      <c r="P2530" s="64"/>
    </row>
    <row r="2531" spans="2:16">
      <c r="B2531" s="63"/>
      <c r="C2531" s="355"/>
      <c r="D2531" s="356"/>
      <c r="E2531" s="356"/>
      <c r="F2531" s="356"/>
      <c r="G2531" s="356"/>
      <c r="H2531" s="356"/>
      <c r="I2531" s="356"/>
      <c r="J2531" s="356"/>
      <c r="K2531" s="356"/>
      <c r="L2531" s="356"/>
      <c r="M2531" s="356"/>
      <c r="N2531" s="356"/>
      <c r="O2531" s="357"/>
      <c r="P2531" s="64"/>
    </row>
    <row r="2532" spans="2:16" ht="14.4" thickBot="1">
      <c r="B2532" s="63"/>
      <c r="C2532" s="358"/>
      <c r="D2532" s="359"/>
      <c r="E2532" s="359"/>
      <c r="F2532" s="359"/>
      <c r="G2532" s="359"/>
      <c r="H2532" s="359"/>
      <c r="I2532" s="359"/>
      <c r="J2532" s="359"/>
      <c r="K2532" s="359"/>
      <c r="L2532" s="359"/>
      <c r="M2532" s="359"/>
      <c r="N2532" s="359"/>
      <c r="O2532" s="360"/>
      <c r="P2532" s="64"/>
    </row>
    <row r="2533" spans="2:16">
      <c r="B2533" s="63"/>
      <c r="C2533" s="373" t="s">
        <v>29</v>
      </c>
      <c r="D2533" s="398"/>
      <c r="E2533" s="398"/>
      <c r="F2533" s="398"/>
      <c r="G2533" s="399"/>
      <c r="H2533" s="382" t="s">
        <v>32</v>
      </c>
      <c r="I2533" s="398"/>
      <c r="J2533" s="400" t="s">
        <v>33</v>
      </c>
      <c r="K2533" s="401"/>
      <c r="L2533" s="91" t="s">
        <v>34</v>
      </c>
      <c r="M2533" s="382" t="s">
        <v>35</v>
      </c>
      <c r="N2533" s="381"/>
      <c r="O2533" s="92" t="s">
        <v>36</v>
      </c>
      <c r="P2533" s="64"/>
    </row>
    <row r="2534" spans="2:16">
      <c r="B2534" s="63"/>
      <c r="C2534" s="377" t="s">
        <v>63</v>
      </c>
      <c r="D2534" s="378"/>
      <c r="E2534" s="378"/>
      <c r="F2534" s="378"/>
      <c r="G2534" s="402"/>
      <c r="H2534" s="403"/>
      <c r="I2534" s="402"/>
      <c r="J2534" s="404" t="s">
        <v>64</v>
      </c>
      <c r="K2534" s="405"/>
      <c r="L2534" s="104">
        <f>+O2569</f>
        <v>188190</v>
      </c>
      <c r="M2534" s="406">
        <v>0.1</v>
      </c>
      <c r="N2534" s="407"/>
      <c r="O2534" s="105">
        <f>+ROUND(L2534*M2534,0)</f>
        <v>18819</v>
      </c>
      <c r="P2534" s="64"/>
    </row>
    <row r="2535" spans="2:16">
      <c r="B2535" s="63"/>
      <c r="C2535" s="32"/>
      <c r="D2535" s="19"/>
      <c r="E2535" s="19"/>
      <c r="F2535" s="19"/>
      <c r="G2535" s="44"/>
      <c r="H2535" s="45"/>
      <c r="I2535" s="44"/>
      <c r="J2535" s="404"/>
      <c r="K2535" s="405"/>
      <c r="L2535" s="104"/>
      <c r="M2535" s="367"/>
      <c r="N2535" s="368"/>
      <c r="O2535" s="105"/>
      <c r="P2535" s="64"/>
    </row>
    <row r="2536" spans="2:16" ht="14.4" thickBot="1">
      <c r="B2536" s="63"/>
      <c r="C2536" s="369"/>
      <c r="D2536" s="370"/>
      <c r="E2536" s="370"/>
      <c r="F2536" s="370"/>
      <c r="G2536" s="408"/>
      <c r="H2536" s="409"/>
      <c r="I2536" s="408"/>
      <c r="J2536" s="409"/>
      <c r="K2536" s="408"/>
      <c r="L2536" s="43"/>
      <c r="M2536" s="410"/>
      <c r="N2536" s="411"/>
      <c r="O2536" s="125"/>
      <c r="P2536" s="64"/>
    </row>
    <row r="2537" spans="2:16" ht="14.4" thickBot="1">
      <c r="B2537" s="63"/>
      <c r="C2537" s="338" t="s">
        <v>37</v>
      </c>
      <c r="D2537" s="339"/>
      <c r="E2537" s="339"/>
      <c r="F2537" s="339"/>
      <c r="G2537" s="339"/>
      <c r="H2537" s="339"/>
      <c r="I2537" s="339"/>
      <c r="J2537" s="339"/>
      <c r="K2537" s="339"/>
      <c r="L2537" s="339"/>
      <c r="M2537" s="339"/>
      <c r="N2537" s="340"/>
      <c r="O2537" s="106">
        <f>SUM(O2534:O2536)</f>
        <v>18819</v>
      </c>
      <c r="P2537" s="64"/>
    </row>
    <row r="2538" spans="2:16">
      <c r="B2538" s="63"/>
      <c r="C2538" s="352" t="s">
        <v>38</v>
      </c>
      <c r="D2538" s="353"/>
      <c r="E2538" s="353"/>
      <c r="F2538" s="353"/>
      <c r="G2538" s="353"/>
      <c r="H2538" s="353"/>
      <c r="I2538" s="353"/>
      <c r="J2538" s="353"/>
      <c r="K2538" s="353"/>
      <c r="L2538" s="353"/>
      <c r="M2538" s="353"/>
      <c r="N2538" s="353"/>
      <c r="O2538" s="354"/>
      <c r="P2538" s="64"/>
    </row>
    <row r="2539" spans="2:16">
      <c r="B2539" s="63"/>
      <c r="C2539" s="355"/>
      <c r="D2539" s="356"/>
      <c r="E2539" s="356"/>
      <c r="F2539" s="356"/>
      <c r="G2539" s="356"/>
      <c r="H2539" s="356"/>
      <c r="I2539" s="356"/>
      <c r="J2539" s="356"/>
      <c r="K2539" s="356"/>
      <c r="L2539" s="356"/>
      <c r="M2539" s="356"/>
      <c r="N2539" s="356"/>
      <c r="O2539" s="357"/>
      <c r="P2539" s="64"/>
    </row>
    <row r="2540" spans="2:16" ht="14.4" thickBot="1">
      <c r="B2540" s="63"/>
      <c r="C2540" s="358"/>
      <c r="D2540" s="359"/>
      <c r="E2540" s="359"/>
      <c r="F2540" s="359"/>
      <c r="G2540" s="359"/>
      <c r="H2540" s="359"/>
      <c r="I2540" s="359"/>
      <c r="J2540" s="359"/>
      <c r="K2540" s="359"/>
      <c r="L2540" s="359"/>
      <c r="M2540" s="359"/>
      <c r="N2540" s="359"/>
      <c r="O2540" s="360"/>
      <c r="P2540" s="64"/>
    </row>
    <row r="2541" spans="2:16">
      <c r="B2541" s="63"/>
      <c r="C2541" s="373" t="s">
        <v>29</v>
      </c>
      <c r="D2541" s="374"/>
      <c r="E2541" s="374"/>
      <c r="F2541" s="374"/>
      <c r="G2541" s="374"/>
      <c r="H2541" s="374"/>
      <c r="I2541" s="374"/>
      <c r="J2541" s="381"/>
      <c r="K2541" s="209" t="s">
        <v>30</v>
      </c>
      <c r="L2541" s="91" t="s">
        <v>6</v>
      </c>
      <c r="M2541" s="382" t="s">
        <v>39</v>
      </c>
      <c r="N2541" s="381"/>
      <c r="O2541" s="92" t="s">
        <v>36</v>
      </c>
      <c r="P2541" s="64"/>
    </row>
    <row r="2542" spans="2:16">
      <c r="B2542" s="63"/>
      <c r="C2542" s="268" t="s">
        <v>229</v>
      </c>
      <c r="D2542" s="269"/>
      <c r="E2542" s="269"/>
      <c r="F2542" s="269"/>
      <c r="G2542" s="269"/>
      <c r="H2542" s="269"/>
      <c r="I2542" s="269"/>
      <c r="J2542" s="270"/>
      <c r="K2542" s="133" t="s">
        <v>131</v>
      </c>
      <c r="L2542" s="271">
        <v>8</v>
      </c>
      <c r="M2542" s="265"/>
      <c r="N2542" s="266">
        <v>980</v>
      </c>
      <c r="O2542" s="105">
        <f>+N2542*L2542</f>
        <v>7840</v>
      </c>
      <c r="P2542" s="64"/>
    </row>
    <row r="2543" spans="2:16">
      <c r="B2543" s="63"/>
      <c r="C2543" s="272" t="s">
        <v>230</v>
      </c>
      <c r="D2543" s="273"/>
      <c r="E2543" s="273"/>
      <c r="F2543" s="273"/>
      <c r="G2543" s="273"/>
      <c r="H2543" s="273"/>
      <c r="I2543" s="273"/>
      <c r="J2543" s="274"/>
      <c r="K2543" s="241" t="s">
        <v>198</v>
      </c>
      <c r="L2543" s="271">
        <v>1</v>
      </c>
      <c r="M2543" s="210"/>
      <c r="N2543" s="211">
        <v>50000</v>
      </c>
      <c r="O2543" s="105">
        <f t="shared" ref="O2543:O2552" si="20">+N2543*L2543</f>
        <v>50000</v>
      </c>
      <c r="P2543" s="64"/>
    </row>
    <row r="2544" spans="2:16">
      <c r="B2544" s="63"/>
      <c r="C2544" s="272" t="s">
        <v>231</v>
      </c>
      <c r="D2544" s="273"/>
      <c r="E2544" s="273"/>
      <c r="F2544" s="273"/>
      <c r="G2544" s="273"/>
      <c r="H2544" s="273"/>
      <c r="I2544" s="273"/>
      <c r="J2544" s="274"/>
      <c r="K2544" s="241" t="s">
        <v>198</v>
      </c>
      <c r="L2544" s="271">
        <v>3</v>
      </c>
      <c r="M2544" s="210"/>
      <c r="N2544" s="211">
        <v>6500</v>
      </c>
      <c r="O2544" s="105">
        <f t="shared" si="20"/>
        <v>19500</v>
      </c>
      <c r="P2544" s="64"/>
    </row>
    <row r="2545" spans="2:16">
      <c r="B2545" s="63"/>
      <c r="C2545" s="272" t="s">
        <v>232</v>
      </c>
      <c r="D2545" s="273"/>
      <c r="E2545" s="273"/>
      <c r="F2545" s="273"/>
      <c r="G2545" s="273"/>
      <c r="H2545" s="273"/>
      <c r="I2545" s="273"/>
      <c r="J2545" s="274"/>
      <c r="K2545" s="241" t="s">
        <v>73</v>
      </c>
      <c r="L2545" s="271">
        <v>1</v>
      </c>
      <c r="M2545" s="210"/>
      <c r="N2545" s="211">
        <v>30000</v>
      </c>
      <c r="O2545" s="105">
        <f t="shared" si="20"/>
        <v>30000</v>
      </c>
      <c r="P2545" s="64"/>
    </row>
    <row r="2546" spans="2:16">
      <c r="B2546" s="63"/>
      <c r="C2546" s="272" t="s">
        <v>233</v>
      </c>
      <c r="D2546" s="273"/>
      <c r="E2546" s="273"/>
      <c r="F2546" s="273"/>
      <c r="G2546" s="273"/>
      <c r="H2546" s="273"/>
      <c r="I2546" s="273"/>
      <c r="J2546" s="274"/>
      <c r="K2546" s="241" t="s">
        <v>198</v>
      </c>
      <c r="L2546" s="271">
        <v>1</v>
      </c>
      <c r="M2546" s="210"/>
      <c r="N2546" s="211">
        <v>25000</v>
      </c>
      <c r="O2546" s="105">
        <f t="shared" si="20"/>
        <v>25000</v>
      </c>
      <c r="P2546" s="64"/>
    </row>
    <row r="2547" spans="2:16">
      <c r="B2547" s="63"/>
      <c r="C2547" s="272" t="s">
        <v>234</v>
      </c>
      <c r="D2547" s="273"/>
      <c r="E2547" s="273"/>
      <c r="F2547" s="273"/>
      <c r="G2547" s="273"/>
      <c r="H2547" s="273"/>
      <c r="I2547" s="273"/>
      <c r="J2547" s="274"/>
      <c r="K2547" s="241" t="s">
        <v>198</v>
      </c>
      <c r="L2547" s="271">
        <v>1</v>
      </c>
      <c r="M2547" s="265"/>
      <c r="N2547" s="266">
        <v>6000</v>
      </c>
      <c r="O2547" s="105">
        <f t="shared" si="20"/>
        <v>6000</v>
      </c>
      <c r="P2547" s="64"/>
    </row>
    <row r="2548" spans="2:16">
      <c r="B2548" s="63"/>
      <c r="C2548" s="272" t="s">
        <v>235</v>
      </c>
      <c r="D2548" s="273"/>
      <c r="E2548" s="273"/>
      <c r="F2548" s="273"/>
      <c r="G2548" s="273"/>
      <c r="H2548" s="273"/>
      <c r="I2548" s="273"/>
      <c r="J2548" s="274"/>
      <c r="K2548" s="241" t="s">
        <v>73</v>
      </c>
      <c r="L2548" s="271">
        <v>1</v>
      </c>
      <c r="M2548" s="265"/>
      <c r="N2548" s="266">
        <v>25000</v>
      </c>
      <c r="O2548" s="105">
        <f t="shared" si="20"/>
        <v>25000</v>
      </c>
      <c r="P2548" s="64"/>
    </row>
    <row r="2549" spans="2:16">
      <c r="B2549" s="63"/>
      <c r="C2549" s="272" t="s">
        <v>236</v>
      </c>
      <c r="D2549" s="273"/>
      <c r="E2549" s="273"/>
      <c r="F2549" s="273"/>
      <c r="G2549" s="273"/>
      <c r="H2549" s="273"/>
      <c r="I2549" s="273"/>
      <c r="J2549" s="274"/>
      <c r="K2549" s="241" t="s">
        <v>131</v>
      </c>
      <c r="L2549" s="271">
        <v>2</v>
      </c>
      <c r="M2549" s="265"/>
      <c r="N2549" s="266">
        <v>1800</v>
      </c>
      <c r="O2549" s="105">
        <f t="shared" si="20"/>
        <v>3600</v>
      </c>
      <c r="P2549" s="64"/>
    </row>
    <row r="2550" spans="2:16">
      <c r="B2550" s="63"/>
      <c r="C2550" s="272" t="s">
        <v>237</v>
      </c>
      <c r="D2550" s="273"/>
      <c r="E2550" s="273"/>
      <c r="F2550" s="273"/>
      <c r="G2550" s="273"/>
      <c r="H2550" s="273"/>
      <c r="I2550" s="273"/>
      <c r="J2550" s="274"/>
      <c r="K2550" s="241" t="s">
        <v>198</v>
      </c>
      <c r="L2550" s="271">
        <v>3</v>
      </c>
      <c r="M2550" s="265"/>
      <c r="N2550" s="266">
        <v>1500</v>
      </c>
      <c r="O2550" s="105">
        <f t="shared" si="20"/>
        <v>4500</v>
      </c>
      <c r="P2550" s="64"/>
    </row>
    <row r="2551" spans="2:16">
      <c r="B2551" s="63"/>
      <c r="C2551" s="272" t="s">
        <v>238</v>
      </c>
      <c r="D2551" s="273"/>
      <c r="E2551" s="273"/>
      <c r="F2551" s="273"/>
      <c r="G2551" s="273"/>
      <c r="H2551" s="273"/>
      <c r="I2551" s="273"/>
      <c r="J2551" s="274"/>
      <c r="K2551" s="241" t="s">
        <v>131</v>
      </c>
      <c r="L2551" s="271">
        <v>18</v>
      </c>
      <c r="M2551" s="265"/>
      <c r="N2551" s="266">
        <v>9600</v>
      </c>
      <c r="O2551" s="105">
        <f t="shared" si="20"/>
        <v>172800</v>
      </c>
      <c r="P2551" s="64"/>
    </row>
    <row r="2552" spans="2:16" ht="14.4" thickBot="1">
      <c r="B2552" s="63"/>
      <c r="C2552" s="272" t="s">
        <v>239</v>
      </c>
      <c r="D2552" s="273"/>
      <c r="E2552" s="273"/>
      <c r="F2552" s="273"/>
      <c r="G2552" s="273"/>
      <c r="H2552" s="273"/>
      <c r="I2552" s="273"/>
      <c r="J2552" s="274"/>
      <c r="K2552" s="241" t="s">
        <v>131</v>
      </c>
      <c r="L2552" s="271">
        <v>10</v>
      </c>
      <c r="M2552" s="265"/>
      <c r="N2552" s="266">
        <v>4500</v>
      </c>
      <c r="O2552" s="105">
        <f t="shared" si="20"/>
        <v>45000</v>
      </c>
      <c r="P2552" s="64"/>
    </row>
    <row r="2553" spans="2:16" ht="14.4" thickBot="1">
      <c r="B2553" s="63"/>
      <c r="C2553" s="338" t="s">
        <v>37</v>
      </c>
      <c r="D2553" s="339"/>
      <c r="E2553" s="339"/>
      <c r="F2553" s="339"/>
      <c r="G2553" s="339"/>
      <c r="H2553" s="339"/>
      <c r="I2553" s="339"/>
      <c r="J2553" s="339"/>
      <c r="K2553" s="339"/>
      <c r="L2553" s="339"/>
      <c r="M2553" s="339"/>
      <c r="N2553" s="340"/>
      <c r="O2553" s="109">
        <f>SUM(O2542:O2552)</f>
        <v>389240</v>
      </c>
      <c r="P2553" s="64"/>
    </row>
    <row r="2554" spans="2:16">
      <c r="B2554" s="63"/>
      <c r="C2554" s="352" t="s">
        <v>40</v>
      </c>
      <c r="D2554" s="353"/>
      <c r="E2554" s="353"/>
      <c r="F2554" s="353"/>
      <c r="G2554" s="353"/>
      <c r="H2554" s="353"/>
      <c r="I2554" s="353"/>
      <c r="J2554" s="353"/>
      <c r="K2554" s="353"/>
      <c r="L2554" s="353"/>
      <c r="M2554" s="353"/>
      <c r="N2554" s="353"/>
      <c r="O2554" s="354"/>
      <c r="P2554" s="64"/>
    </row>
    <row r="2555" spans="2:16">
      <c r="B2555" s="63"/>
      <c r="C2555" s="355"/>
      <c r="D2555" s="356"/>
      <c r="E2555" s="356"/>
      <c r="F2555" s="356"/>
      <c r="G2555" s="356"/>
      <c r="H2555" s="356"/>
      <c r="I2555" s="356"/>
      <c r="J2555" s="356"/>
      <c r="K2555" s="356"/>
      <c r="L2555" s="356"/>
      <c r="M2555" s="356"/>
      <c r="N2555" s="356"/>
      <c r="O2555" s="357"/>
      <c r="P2555" s="64"/>
    </row>
    <row r="2556" spans="2:16" ht="14.4" thickBot="1">
      <c r="B2556" s="63"/>
      <c r="C2556" s="358"/>
      <c r="D2556" s="359"/>
      <c r="E2556" s="359"/>
      <c r="F2556" s="359"/>
      <c r="G2556" s="359"/>
      <c r="H2556" s="359"/>
      <c r="I2556" s="359"/>
      <c r="J2556" s="359"/>
      <c r="K2556" s="359"/>
      <c r="L2556" s="359"/>
      <c r="M2556" s="359"/>
      <c r="N2556" s="359"/>
      <c r="O2556" s="360"/>
      <c r="P2556" s="64"/>
    </row>
    <row r="2557" spans="2:16">
      <c r="B2557" s="63"/>
      <c r="C2557" s="373" t="s">
        <v>41</v>
      </c>
      <c r="D2557" s="374"/>
      <c r="E2557" s="374"/>
      <c r="F2557" s="374"/>
      <c r="G2557" s="374"/>
      <c r="H2557" s="374"/>
      <c r="I2557" s="374"/>
      <c r="J2557" s="91" t="s">
        <v>42</v>
      </c>
      <c r="K2557" s="203" t="s">
        <v>43</v>
      </c>
      <c r="L2557" s="94" t="s">
        <v>44</v>
      </c>
      <c r="M2557" s="382" t="s">
        <v>45</v>
      </c>
      <c r="N2557" s="381"/>
      <c r="O2557" s="92" t="s">
        <v>36</v>
      </c>
      <c r="P2557" s="64"/>
    </row>
    <row r="2558" spans="2:16">
      <c r="B2558" s="63"/>
      <c r="C2558" s="377"/>
      <c r="D2558" s="378"/>
      <c r="E2558" s="378"/>
      <c r="F2558" s="378"/>
      <c r="G2558" s="378"/>
      <c r="H2558" s="378"/>
      <c r="I2558" s="378"/>
      <c r="J2558" s="41"/>
      <c r="K2558" s="42"/>
      <c r="L2558" s="41"/>
      <c r="M2558" s="346"/>
      <c r="N2558" s="347"/>
      <c r="O2558" s="105"/>
      <c r="P2558" s="64"/>
    </row>
    <row r="2559" spans="2:16" ht="14.4" thickBot="1">
      <c r="B2559" s="63"/>
      <c r="C2559" s="369"/>
      <c r="D2559" s="370"/>
      <c r="E2559" s="370"/>
      <c r="F2559" s="370"/>
      <c r="G2559" s="370"/>
      <c r="H2559" s="370"/>
      <c r="I2559" s="370"/>
      <c r="J2559" s="34"/>
      <c r="K2559" s="14"/>
      <c r="L2559" s="34"/>
      <c r="M2559" s="371"/>
      <c r="N2559" s="372"/>
      <c r="O2559" s="119"/>
      <c r="P2559" s="64"/>
    </row>
    <row r="2560" spans="2:16" ht="14.4" thickBot="1">
      <c r="B2560" s="63"/>
      <c r="C2560" s="338" t="s">
        <v>37</v>
      </c>
      <c r="D2560" s="339"/>
      <c r="E2560" s="339"/>
      <c r="F2560" s="339"/>
      <c r="G2560" s="339"/>
      <c r="H2560" s="339"/>
      <c r="I2560" s="339"/>
      <c r="J2560" s="339"/>
      <c r="K2560" s="339"/>
      <c r="L2560" s="339"/>
      <c r="M2560" s="339"/>
      <c r="N2560" s="340"/>
      <c r="O2560" s="106">
        <f>SUM(O2558:O2559)</f>
        <v>0</v>
      </c>
      <c r="P2560" s="64"/>
    </row>
    <row r="2561" spans="2:16">
      <c r="B2561" s="63"/>
      <c r="C2561" s="352" t="s">
        <v>46</v>
      </c>
      <c r="D2561" s="353"/>
      <c r="E2561" s="353"/>
      <c r="F2561" s="353"/>
      <c r="G2561" s="353"/>
      <c r="H2561" s="353"/>
      <c r="I2561" s="353"/>
      <c r="J2561" s="353"/>
      <c r="K2561" s="353"/>
      <c r="L2561" s="353"/>
      <c r="M2561" s="353"/>
      <c r="N2561" s="353"/>
      <c r="O2561" s="354"/>
      <c r="P2561" s="64"/>
    </row>
    <row r="2562" spans="2:16">
      <c r="B2562" s="63"/>
      <c r="C2562" s="355"/>
      <c r="D2562" s="356"/>
      <c r="E2562" s="356"/>
      <c r="F2562" s="356"/>
      <c r="G2562" s="356"/>
      <c r="H2562" s="356"/>
      <c r="I2562" s="356"/>
      <c r="J2562" s="356"/>
      <c r="K2562" s="356"/>
      <c r="L2562" s="356"/>
      <c r="M2562" s="356"/>
      <c r="N2562" s="356"/>
      <c r="O2562" s="357"/>
      <c r="P2562" s="64"/>
    </row>
    <row r="2563" spans="2:16" ht="14.4" thickBot="1">
      <c r="B2563" s="63"/>
      <c r="C2563" s="358"/>
      <c r="D2563" s="359"/>
      <c r="E2563" s="359"/>
      <c r="F2563" s="359"/>
      <c r="G2563" s="359"/>
      <c r="H2563" s="359"/>
      <c r="I2563" s="359"/>
      <c r="J2563" s="359"/>
      <c r="K2563" s="359"/>
      <c r="L2563" s="359"/>
      <c r="M2563" s="359"/>
      <c r="N2563" s="359"/>
      <c r="O2563" s="360"/>
      <c r="P2563" s="64"/>
    </row>
    <row r="2564" spans="2:16" ht="32.4" customHeight="1">
      <c r="B2564" s="63"/>
      <c r="C2564" s="361" t="s">
        <v>47</v>
      </c>
      <c r="D2564" s="362"/>
      <c r="E2564" s="362"/>
      <c r="F2564" s="362"/>
      <c r="G2564" s="362"/>
      <c r="H2564" s="362"/>
      <c r="I2564" s="362"/>
      <c r="J2564" s="111" t="s">
        <v>48</v>
      </c>
      <c r="K2564" s="112" t="s">
        <v>49</v>
      </c>
      <c r="L2564" s="113" t="s">
        <v>50</v>
      </c>
      <c r="M2564" s="363" t="s">
        <v>35</v>
      </c>
      <c r="N2564" s="364"/>
      <c r="O2564" s="114" t="s">
        <v>36</v>
      </c>
      <c r="P2564" s="64"/>
    </row>
    <row r="2565" spans="2:16">
      <c r="B2565" s="63"/>
      <c r="C2565" s="40" t="s">
        <v>220</v>
      </c>
      <c r="D2565" s="39"/>
      <c r="E2565" s="39"/>
      <c r="F2565" s="39"/>
      <c r="G2565" s="39"/>
      <c r="H2565" s="39"/>
      <c r="I2565" s="39"/>
      <c r="J2565" s="110">
        <v>209100</v>
      </c>
      <c r="K2565" s="115">
        <v>1.8</v>
      </c>
      <c r="L2565" s="116">
        <f>ROUND(K2565*J2565,2)</f>
        <v>376380</v>
      </c>
      <c r="M2565" s="365">
        <v>2</v>
      </c>
      <c r="N2565" s="366"/>
      <c r="O2565" s="117">
        <f>+ROUND(L2565/M2565,0)</f>
        <v>188190</v>
      </c>
      <c r="P2565" s="64"/>
    </row>
    <row r="2566" spans="2:16">
      <c r="B2566" s="63"/>
      <c r="C2566" s="40"/>
      <c r="D2566" s="39"/>
      <c r="E2566" s="39"/>
      <c r="F2566" s="39"/>
      <c r="G2566" s="39"/>
      <c r="H2566" s="39"/>
      <c r="I2566" s="39"/>
      <c r="J2566" s="110"/>
      <c r="K2566" s="115"/>
      <c r="L2566" s="116"/>
      <c r="M2566" s="365"/>
      <c r="N2566" s="366"/>
      <c r="O2566" s="117"/>
      <c r="P2566" s="64"/>
    </row>
    <row r="2567" spans="2:16">
      <c r="B2567" s="63"/>
      <c r="C2567" s="40"/>
      <c r="D2567" s="39"/>
      <c r="E2567" s="39"/>
      <c r="F2567" s="39"/>
      <c r="G2567" s="39"/>
      <c r="H2567" s="39"/>
      <c r="I2567" s="39"/>
      <c r="J2567" s="38"/>
      <c r="K2567" s="37"/>
      <c r="L2567" s="36"/>
      <c r="M2567" s="367"/>
      <c r="N2567" s="368"/>
      <c r="O2567" s="35"/>
      <c r="P2567" s="64"/>
    </row>
    <row r="2568" spans="2:16" ht="14.4" thickBot="1">
      <c r="B2568" s="63"/>
      <c r="C2568" s="369"/>
      <c r="D2568" s="370"/>
      <c r="E2568" s="370"/>
      <c r="F2568" s="370"/>
      <c r="G2568" s="370"/>
      <c r="H2568" s="370"/>
      <c r="I2568" s="370"/>
      <c r="J2568" s="34"/>
      <c r="K2568" s="14"/>
      <c r="L2568" s="34"/>
      <c r="M2568" s="371"/>
      <c r="N2568" s="372"/>
      <c r="O2568" s="33"/>
      <c r="P2568" s="64"/>
    </row>
    <row r="2569" spans="2:16" ht="14.4" thickBot="1">
      <c r="B2569" s="63"/>
      <c r="C2569" s="338" t="s">
        <v>37</v>
      </c>
      <c r="D2569" s="339"/>
      <c r="E2569" s="339"/>
      <c r="F2569" s="339"/>
      <c r="G2569" s="339"/>
      <c r="H2569" s="339"/>
      <c r="I2569" s="339"/>
      <c r="J2569" s="339"/>
      <c r="K2569" s="339"/>
      <c r="L2569" s="339"/>
      <c r="M2569" s="339"/>
      <c r="N2569" s="340"/>
      <c r="O2569" s="109">
        <f>SUM(O2565:O2568)</f>
        <v>188190</v>
      </c>
      <c r="P2569" s="64"/>
    </row>
    <row r="2570" spans="2:16" ht="14.4" thickBot="1">
      <c r="B2570" s="63"/>
      <c r="C2570" s="18"/>
      <c r="O2570" s="17"/>
      <c r="P2570" s="64"/>
    </row>
    <row r="2571" spans="2:16" ht="14.4" thickBot="1">
      <c r="B2571" s="63"/>
      <c r="C2571" s="341" t="s">
        <v>51</v>
      </c>
      <c r="D2571" s="342"/>
      <c r="E2571" s="342"/>
      <c r="F2571" s="342"/>
      <c r="G2571" s="342"/>
      <c r="H2571" s="342"/>
      <c r="I2571" s="342"/>
      <c r="J2571" s="342"/>
      <c r="K2571" s="342"/>
      <c r="L2571" s="342"/>
      <c r="M2571" s="342"/>
      <c r="N2571" s="343"/>
      <c r="O2571" s="118">
        <f>ROUND(O2569+O2560+O2553+O2537,2)</f>
        <v>596249</v>
      </c>
      <c r="P2571" s="64"/>
    </row>
    <row r="2572" spans="2:16">
      <c r="B2572" s="63"/>
      <c r="C2572" s="352" t="s">
        <v>52</v>
      </c>
      <c r="D2572" s="353"/>
      <c r="E2572" s="353"/>
      <c r="F2572" s="353"/>
      <c r="G2572" s="353"/>
      <c r="H2572" s="353"/>
      <c r="I2572" s="353"/>
      <c r="J2572" s="353"/>
      <c r="K2572" s="353"/>
      <c r="L2572" s="353"/>
      <c r="M2572" s="353"/>
      <c r="N2572" s="353"/>
      <c r="O2572" s="354"/>
      <c r="P2572" s="64"/>
    </row>
    <row r="2573" spans="2:16">
      <c r="B2573" s="63"/>
      <c r="C2573" s="355"/>
      <c r="D2573" s="356"/>
      <c r="E2573" s="356"/>
      <c r="F2573" s="356"/>
      <c r="G2573" s="356"/>
      <c r="H2573" s="356"/>
      <c r="I2573" s="356"/>
      <c r="J2573" s="356"/>
      <c r="K2573" s="356"/>
      <c r="L2573" s="356"/>
      <c r="M2573" s="356"/>
      <c r="N2573" s="356"/>
      <c r="O2573" s="357"/>
      <c r="P2573" s="64"/>
    </row>
    <row r="2574" spans="2:16" ht="14.4" thickBot="1">
      <c r="B2574" s="63"/>
      <c r="C2574" s="358"/>
      <c r="D2574" s="359"/>
      <c r="E2574" s="359"/>
      <c r="F2574" s="359"/>
      <c r="G2574" s="359"/>
      <c r="H2574" s="359"/>
      <c r="I2574" s="359"/>
      <c r="J2574" s="359"/>
      <c r="K2574" s="359"/>
      <c r="L2574" s="359"/>
      <c r="M2574" s="359"/>
      <c r="N2574" s="359"/>
      <c r="O2574" s="360"/>
      <c r="P2574" s="64"/>
    </row>
    <row r="2575" spans="2:16">
      <c r="B2575" s="63"/>
      <c r="C2575" s="373" t="s">
        <v>53</v>
      </c>
      <c r="D2575" s="374"/>
      <c r="E2575" s="374"/>
      <c r="F2575" s="374"/>
      <c r="G2575" s="374"/>
      <c r="H2575" s="374"/>
      <c r="I2575" s="374"/>
      <c r="J2575" s="203"/>
      <c r="K2575" s="204"/>
      <c r="L2575" s="95" t="s">
        <v>54</v>
      </c>
      <c r="M2575" s="375" t="s">
        <v>55</v>
      </c>
      <c r="N2575" s="376"/>
      <c r="O2575" s="97"/>
      <c r="P2575" s="64"/>
    </row>
    <row r="2576" spans="2:16">
      <c r="B2576" s="63"/>
      <c r="C2576" s="377" t="s">
        <v>12</v>
      </c>
      <c r="D2576" s="378"/>
      <c r="E2576" s="378"/>
      <c r="F2576" s="378"/>
      <c r="G2576" s="378"/>
      <c r="H2576" s="378"/>
      <c r="I2576" s="378"/>
      <c r="J2576" s="31"/>
      <c r="K2576" s="30"/>
      <c r="L2576" s="27">
        <v>0.28999999999999998</v>
      </c>
      <c r="M2576" s="348">
        <f>+ROUND(O2571*L2576,0)</f>
        <v>172912</v>
      </c>
      <c r="N2576" s="349"/>
      <c r="O2576" s="26"/>
      <c r="P2576" s="64"/>
    </row>
    <row r="2577" spans="2:16">
      <c r="B2577" s="63"/>
      <c r="C2577" s="32" t="s">
        <v>56</v>
      </c>
      <c r="D2577" s="19"/>
      <c r="E2577" s="19"/>
      <c r="F2577" s="19"/>
      <c r="G2577" s="19"/>
      <c r="H2577" s="19"/>
      <c r="I2577" s="19"/>
      <c r="J2577" s="31"/>
      <c r="K2577" s="30"/>
      <c r="L2577" s="27">
        <v>0.01</v>
      </c>
      <c r="M2577" s="348">
        <f>+ROUND(O2571*L2577,0)</f>
        <v>5962</v>
      </c>
      <c r="N2577" s="349"/>
      <c r="O2577" s="26"/>
      <c r="P2577" s="64"/>
    </row>
    <row r="2578" spans="2:16" ht="14.4" thickBot="1">
      <c r="B2578" s="63"/>
      <c r="C2578" s="207" t="s">
        <v>57</v>
      </c>
      <c r="D2578" s="208"/>
      <c r="E2578" s="208"/>
      <c r="F2578" s="208"/>
      <c r="G2578" s="208"/>
      <c r="H2578" s="208"/>
      <c r="I2578" s="208"/>
      <c r="J2578" s="29"/>
      <c r="K2578" s="28"/>
      <c r="L2578" s="27">
        <v>0.05</v>
      </c>
      <c r="M2578" s="379">
        <f>+ROUND(O2571*L2578,0)</f>
        <v>29812</v>
      </c>
      <c r="N2578" s="380"/>
      <c r="O2578" s="26"/>
      <c r="P2578" s="64"/>
    </row>
    <row r="2579" spans="2:16" ht="14.4" thickBot="1">
      <c r="B2579" s="63"/>
      <c r="C2579" s="338" t="s">
        <v>37</v>
      </c>
      <c r="D2579" s="339"/>
      <c r="E2579" s="339"/>
      <c r="F2579" s="339"/>
      <c r="G2579" s="339"/>
      <c r="H2579" s="339"/>
      <c r="I2579" s="339"/>
      <c r="J2579" s="339"/>
      <c r="K2579" s="339"/>
      <c r="L2579" s="339"/>
      <c r="M2579" s="339"/>
      <c r="N2579" s="340"/>
      <c r="O2579" s="106">
        <f>SUM(M2576:N2578)</f>
        <v>208686</v>
      </c>
      <c r="P2579" s="64"/>
    </row>
    <row r="2580" spans="2:16" ht="14.4" thickBot="1">
      <c r="B2580" s="63"/>
      <c r="C2580" s="18"/>
      <c r="O2580" s="17"/>
      <c r="P2580" s="64"/>
    </row>
    <row r="2581" spans="2:16" ht="14.4" thickBot="1">
      <c r="B2581" s="63"/>
      <c r="C2581" s="341" t="s">
        <v>58</v>
      </c>
      <c r="D2581" s="342"/>
      <c r="E2581" s="342"/>
      <c r="F2581" s="342"/>
      <c r="G2581" s="342"/>
      <c r="H2581" s="342"/>
      <c r="I2581" s="342"/>
      <c r="J2581" s="342"/>
      <c r="K2581" s="342"/>
      <c r="L2581" s="342"/>
      <c r="M2581" s="342"/>
      <c r="N2581" s="343"/>
      <c r="O2581" s="118">
        <f>+O2579+O2571</f>
        <v>804935</v>
      </c>
      <c r="P2581" s="64"/>
    </row>
    <row r="2582" spans="2:16">
      <c r="B2582" s="63"/>
      <c r="C2582" s="25"/>
      <c r="D2582" s="24"/>
      <c r="E2582" s="24"/>
      <c r="F2582" s="24"/>
      <c r="G2582" s="24"/>
      <c r="H2582" s="24"/>
      <c r="I2582" s="24"/>
      <c r="J2582" s="24"/>
      <c r="K2582" s="24"/>
      <c r="L2582" s="24"/>
      <c r="M2582" s="24"/>
      <c r="N2582" s="24"/>
      <c r="O2582" s="23"/>
      <c r="P2582" s="64"/>
    </row>
    <row r="2583" spans="2:16">
      <c r="B2583" s="63"/>
      <c r="C2583" s="18"/>
      <c r="O2583" s="17"/>
      <c r="P2583" s="64"/>
    </row>
    <row r="2584" spans="2:16">
      <c r="B2584" s="63"/>
      <c r="C2584" s="18"/>
      <c r="O2584" s="17"/>
      <c r="P2584" s="64"/>
    </row>
    <row r="2585" spans="2:16" ht="18">
      <c r="B2585" s="63"/>
      <c r="C2585" s="18"/>
      <c r="H2585" s="98" t="s">
        <v>60</v>
      </c>
      <c r="O2585" s="17"/>
      <c r="P2585" s="64"/>
    </row>
    <row r="2586" spans="2:16" ht="18">
      <c r="B2586" s="63"/>
      <c r="C2586" s="22"/>
      <c r="D2586" s="67"/>
      <c r="E2586" s="67"/>
      <c r="F2586" s="67"/>
      <c r="G2586" s="67"/>
      <c r="H2586" s="98"/>
      <c r="I2586" s="67"/>
      <c r="J2586" s="67"/>
      <c r="K2586" s="67"/>
      <c r="L2586" s="67"/>
      <c r="M2586" s="67"/>
      <c r="N2586" s="67"/>
      <c r="O2586" s="21"/>
      <c r="P2586" s="64"/>
    </row>
    <row r="2587" spans="2:16" ht="18">
      <c r="B2587" s="63"/>
      <c r="C2587" s="22"/>
      <c r="D2587" s="67"/>
      <c r="E2587" s="67"/>
      <c r="F2587" s="67"/>
      <c r="G2587" s="67"/>
      <c r="H2587" s="98"/>
      <c r="K2587" s="67"/>
      <c r="L2587" s="67"/>
      <c r="M2587" s="67"/>
      <c r="N2587" s="67"/>
      <c r="O2587" s="21"/>
      <c r="P2587" s="64"/>
    </row>
    <row r="2588" spans="2:16" ht="18">
      <c r="B2588" s="63"/>
      <c r="C2588" s="20"/>
      <c r="D2588" s="68"/>
      <c r="E2588" s="68"/>
      <c r="F2588" s="68"/>
      <c r="G2588" s="68"/>
      <c r="H2588" s="98" t="s">
        <v>61</v>
      </c>
      <c r="I2588" s="68"/>
      <c r="J2588" s="68"/>
      <c r="K2588" s="68"/>
      <c r="L2588" s="68"/>
      <c r="M2588" s="68"/>
      <c r="N2588" s="68"/>
      <c r="O2588" s="16"/>
      <c r="P2588" s="64"/>
    </row>
    <row r="2589" spans="2:16" ht="18">
      <c r="B2589" s="63"/>
      <c r="C2589" s="18"/>
      <c r="H2589" s="99" t="s">
        <v>72</v>
      </c>
      <c r="O2589" s="17"/>
      <c r="P2589" s="64"/>
    </row>
    <row r="2590" spans="2:16" ht="18">
      <c r="B2590" s="63"/>
      <c r="C2590" s="15"/>
      <c r="D2590" s="69"/>
      <c r="E2590" s="69"/>
      <c r="H2590" s="98" t="s">
        <v>62</v>
      </c>
      <c r="K2590" s="100"/>
      <c r="L2590" s="100"/>
      <c r="M2590" s="100"/>
      <c r="N2590" s="100"/>
      <c r="O2590" s="101"/>
      <c r="P2590" s="64"/>
    </row>
    <row r="2591" spans="2:16" ht="16.2" thickBot="1">
      <c r="B2591" s="63"/>
      <c r="C2591" s="344"/>
      <c r="D2591" s="345"/>
      <c r="E2591" s="345"/>
      <c r="F2591" s="14"/>
      <c r="G2591" s="14"/>
      <c r="H2591" s="14"/>
      <c r="I2591" s="14"/>
      <c r="J2591" s="14"/>
      <c r="K2591" s="102"/>
      <c r="L2591" s="102"/>
      <c r="M2591" s="102"/>
      <c r="N2591" s="102"/>
      <c r="O2591" s="103"/>
      <c r="P2591" s="64"/>
    </row>
    <row r="2592" spans="2:16" ht="14.4" thickBot="1">
      <c r="B2592" s="70"/>
      <c r="C2592" s="71"/>
      <c r="D2592" s="71"/>
      <c r="E2592" s="71"/>
      <c r="F2592" s="71"/>
      <c r="G2592" s="71"/>
      <c r="H2592" s="71"/>
      <c r="I2592" s="71"/>
      <c r="J2592" s="71"/>
      <c r="K2592" s="71"/>
      <c r="L2592" s="71"/>
      <c r="M2592" s="71"/>
      <c r="N2592" s="71"/>
      <c r="O2592" s="71"/>
      <c r="P2592" s="72"/>
    </row>
    <row r="2593" spans="2:16" ht="14.4" thickTop="1"/>
    <row r="2594" spans="2:16" ht="14.4" thickBot="1"/>
    <row r="2595" spans="2:16" ht="14.4" thickTop="1">
      <c r="B2595" s="412"/>
      <c r="C2595" s="413"/>
      <c r="D2595" s="413"/>
      <c r="E2595" s="413"/>
      <c r="F2595" s="413"/>
      <c r="G2595" s="413"/>
      <c r="H2595" s="413"/>
      <c r="I2595" s="413"/>
      <c r="J2595" s="413"/>
      <c r="K2595" s="413"/>
      <c r="L2595" s="413"/>
      <c r="M2595" s="413"/>
      <c r="N2595" s="413"/>
      <c r="O2595" s="413"/>
      <c r="P2595" s="414"/>
    </row>
    <row r="2596" spans="2:16">
      <c r="B2596" s="86"/>
      <c r="C2596" s="415"/>
      <c r="D2596" s="415"/>
      <c r="E2596" s="415"/>
      <c r="F2596" s="415"/>
      <c r="G2596" s="180"/>
      <c r="P2596" s="64"/>
    </row>
    <row r="2597" spans="2:16">
      <c r="B2597" s="86"/>
      <c r="C2597" s="192"/>
      <c r="D2597" s="190"/>
      <c r="E2597" s="192"/>
      <c r="F2597" s="190"/>
      <c r="G2597" s="180"/>
      <c r="P2597" s="64"/>
    </row>
    <row r="2598" spans="2:16">
      <c r="B2598" s="86"/>
      <c r="C2598" s="189"/>
      <c r="D2598" s="193"/>
      <c r="E2598" s="189"/>
      <c r="F2598" s="193"/>
      <c r="G2598" s="180"/>
      <c r="P2598" s="64"/>
    </row>
    <row r="2599" spans="2:16" ht="14.4" thickBot="1">
      <c r="B2599" s="63"/>
      <c r="P2599" s="64"/>
    </row>
    <row r="2600" spans="2:16">
      <c r="B2600" s="63"/>
      <c r="C2600" s="416"/>
      <c r="D2600" s="417"/>
      <c r="E2600" s="422"/>
      <c r="F2600" s="422"/>
      <c r="G2600" s="422"/>
      <c r="H2600" s="422"/>
      <c r="I2600" s="422"/>
      <c r="J2600" s="422"/>
      <c r="K2600" s="423"/>
      <c r="L2600" s="424"/>
      <c r="M2600" s="425"/>
      <c r="N2600" s="425"/>
      <c r="O2600" s="426"/>
      <c r="P2600" s="64"/>
    </row>
    <row r="2601" spans="2:16">
      <c r="B2601" s="63"/>
      <c r="C2601" s="418"/>
      <c r="D2601" s="419"/>
      <c r="E2601" s="430" t="s">
        <v>59</v>
      </c>
      <c r="F2601" s="430"/>
      <c r="G2601" s="430"/>
      <c r="H2601" s="430"/>
      <c r="I2601" s="430"/>
      <c r="J2601" s="430"/>
      <c r="K2601" s="431"/>
      <c r="L2601" s="427"/>
      <c r="M2601" s="428"/>
      <c r="N2601" s="428"/>
      <c r="O2601" s="429"/>
      <c r="P2601" s="64"/>
    </row>
    <row r="2602" spans="2:16">
      <c r="B2602" s="63"/>
      <c r="C2602" s="418"/>
      <c r="D2602" s="419"/>
      <c r="E2602" s="432"/>
      <c r="F2602" s="432"/>
      <c r="G2602" s="432"/>
      <c r="H2602" s="432"/>
      <c r="I2602" s="432"/>
      <c r="J2602" s="432"/>
      <c r="K2602" s="433"/>
      <c r="L2602" s="434" t="s">
        <v>19</v>
      </c>
      <c r="M2602" s="436"/>
      <c r="N2602" s="437"/>
      <c r="O2602" s="438"/>
      <c r="P2602" s="64"/>
    </row>
    <row r="2603" spans="2:16">
      <c r="B2603" s="63"/>
      <c r="C2603" s="418"/>
      <c r="D2603" s="419"/>
      <c r="E2603" s="430"/>
      <c r="F2603" s="430"/>
      <c r="G2603" s="430"/>
      <c r="H2603" s="430"/>
      <c r="I2603" s="430"/>
      <c r="J2603" s="430"/>
      <c r="K2603" s="431"/>
      <c r="L2603" s="435"/>
      <c r="M2603" s="439"/>
      <c r="N2603" s="440"/>
      <c r="O2603" s="441"/>
      <c r="P2603" s="64"/>
    </row>
    <row r="2604" spans="2:16">
      <c r="B2604" s="63"/>
      <c r="C2604" s="418"/>
      <c r="D2604" s="419"/>
      <c r="E2604" s="442"/>
      <c r="F2604" s="442"/>
      <c r="G2604" s="442"/>
      <c r="H2604" s="442"/>
      <c r="I2604" s="442"/>
      <c r="J2604" s="442"/>
      <c r="K2604" s="443"/>
      <c r="L2604" s="434" t="s">
        <v>20</v>
      </c>
      <c r="M2604" s="434">
        <v>33</v>
      </c>
      <c r="N2604" s="434" t="s">
        <v>21</v>
      </c>
      <c r="O2604" s="445">
        <v>38</v>
      </c>
      <c r="P2604" s="64"/>
    </row>
    <row r="2605" spans="2:16">
      <c r="B2605" s="63"/>
      <c r="C2605" s="418"/>
      <c r="D2605" s="419"/>
      <c r="E2605" s="442"/>
      <c r="F2605" s="442"/>
      <c r="G2605" s="442"/>
      <c r="H2605" s="442"/>
      <c r="I2605" s="442"/>
      <c r="J2605" s="442"/>
      <c r="K2605" s="443"/>
      <c r="L2605" s="444"/>
      <c r="M2605" s="444"/>
      <c r="N2605" s="444"/>
      <c r="O2605" s="446"/>
      <c r="P2605" s="64"/>
    </row>
    <row r="2606" spans="2:16">
      <c r="B2606" s="63"/>
      <c r="C2606" s="420"/>
      <c r="D2606" s="421"/>
      <c r="E2606" s="447" t="s">
        <v>22</v>
      </c>
      <c r="F2606" s="447"/>
      <c r="G2606" s="447"/>
      <c r="H2606" s="447"/>
      <c r="I2606" s="447"/>
      <c r="J2606" s="447"/>
      <c r="K2606" s="448"/>
      <c r="L2606" s="444"/>
      <c r="M2606" s="444"/>
      <c r="N2606" s="444"/>
      <c r="O2606" s="446"/>
      <c r="P2606" s="64"/>
    </row>
    <row r="2607" spans="2:16" ht="14.4" thickBot="1">
      <c r="B2607" s="63"/>
      <c r="C2607" s="60"/>
      <c r="D2607" s="59"/>
      <c r="E2607" s="59"/>
      <c r="F2607" s="59"/>
      <c r="G2607" s="59"/>
      <c r="H2607" s="59"/>
      <c r="I2607" s="59"/>
      <c r="J2607" s="59"/>
      <c r="K2607" s="59"/>
      <c r="L2607" s="59"/>
      <c r="M2607" s="58"/>
      <c r="N2607" s="58"/>
      <c r="O2607" s="57"/>
      <c r="P2607" s="64"/>
    </row>
    <row r="2608" spans="2:16">
      <c r="B2608" s="63"/>
      <c r="C2608" s="56"/>
      <c r="D2608" s="55"/>
      <c r="E2608" s="55"/>
      <c r="F2608" s="55"/>
      <c r="G2608" s="55"/>
      <c r="H2608" s="55"/>
      <c r="I2608" s="55"/>
      <c r="J2608" s="55"/>
      <c r="K2608" s="55"/>
      <c r="L2608" s="54" t="s">
        <v>23</v>
      </c>
      <c r="M2608" s="53" t="s">
        <v>24</v>
      </c>
      <c r="N2608" s="53" t="s">
        <v>25</v>
      </c>
      <c r="O2608" s="52" t="s">
        <v>26</v>
      </c>
      <c r="P2608" s="64"/>
    </row>
    <row r="2609" spans="2:16">
      <c r="B2609" s="63"/>
      <c r="C2609" s="20"/>
      <c r="D2609" s="214"/>
      <c r="E2609" s="214"/>
      <c r="F2609" s="214"/>
      <c r="G2609" s="214"/>
      <c r="H2609" s="214"/>
      <c r="I2609" s="214"/>
      <c r="J2609" s="214"/>
      <c r="K2609" s="214"/>
      <c r="L2609" s="66"/>
      <c r="M2609" s="51">
        <v>29</v>
      </c>
      <c r="N2609" s="51">
        <v>7</v>
      </c>
      <c r="O2609" s="50">
        <v>2026</v>
      </c>
      <c r="P2609" s="64"/>
    </row>
    <row r="2610" spans="2:16">
      <c r="B2610" s="63"/>
      <c r="C2610" s="49"/>
      <c r="D2610" s="48"/>
      <c r="E2610" s="48"/>
      <c r="F2610" s="48"/>
      <c r="G2610" s="48"/>
      <c r="H2610" s="48"/>
      <c r="I2610" s="48"/>
      <c r="J2610" s="48"/>
      <c r="K2610" s="48"/>
      <c r="L2610" s="48"/>
      <c r="M2610" s="48"/>
      <c r="N2610" s="48"/>
      <c r="O2610" s="47"/>
      <c r="P2610" s="64"/>
    </row>
    <row r="2611" spans="2:16" ht="14.4" thickBot="1">
      <c r="B2611" s="63"/>
      <c r="C2611" s="207"/>
      <c r="D2611" s="208"/>
      <c r="E2611" s="208"/>
      <c r="F2611" s="208"/>
      <c r="G2611" s="208"/>
      <c r="H2611" s="208"/>
      <c r="I2611" s="208"/>
      <c r="J2611" s="208"/>
      <c r="K2611" s="208"/>
      <c r="L2611" s="208"/>
      <c r="M2611" s="208"/>
      <c r="N2611" s="208"/>
      <c r="O2611" s="46"/>
      <c r="P2611" s="64"/>
    </row>
    <row r="2612" spans="2:16" ht="14.4" thickBot="1">
      <c r="B2612" s="63"/>
      <c r="C2612" s="25"/>
      <c r="D2612" s="24"/>
      <c r="E2612" s="24"/>
      <c r="F2612" s="24"/>
      <c r="G2612" s="24"/>
      <c r="H2612" s="24"/>
      <c r="K2612" s="24"/>
      <c r="L2612" s="24"/>
      <c r="M2612" s="24"/>
      <c r="N2612" s="24"/>
      <c r="O2612" s="23"/>
      <c r="P2612" s="64"/>
    </row>
    <row r="2613" spans="2:16">
      <c r="B2613" s="63"/>
      <c r="C2613" s="387" t="s">
        <v>27</v>
      </c>
      <c r="D2613" s="388"/>
      <c r="E2613" s="388"/>
      <c r="F2613" s="388"/>
      <c r="G2613" s="388"/>
      <c r="H2613" s="388"/>
      <c r="I2613" s="388"/>
      <c r="J2613" s="388"/>
      <c r="K2613" s="388"/>
      <c r="L2613" s="388"/>
      <c r="M2613" s="388"/>
      <c r="N2613" s="388"/>
      <c r="O2613" s="389"/>
      <c r="P2613" s="64"/>
    </row>
    <row r="2614" spans="2:16" ht="14.4" thickBot="1">
      <c r="B2614" s="63"/>
      <c r="C2614" s="18"/>
      <c r="O2614" s="17"/>
      <c r="P2614" s="64"/>
    </row>
    <row r="2615" spans="2:16">
      <c r="B2615" s="63"/>
      <c r="C2615" s="87" t="s">
        <v>28</v>
      </c>
      <c r="D2615" s="390" t="s">
        <v>29</v>
      </c>
      <c r="E2615" s="391"/>
      <c r="F2615" s="391"/>
      <c r="G2615" s="391"/>
      <c r="H2615" s="391"/>
      <c r="I2615" s="391"/>
      <c r="J2615" s="391"/>
      <c r="K2615" s="391"/>
      <c r="L2615" s="392"/>
      <c r="M2615" s="393" t="s">
        <v>30</v>
      </c>
      <c r="N2615" s="394"/>
      <c r="O2615" s="87" t="s">
        <v>6</v>
      </c>
      <c r="P2615" s="64"/>
    </row>
    <row r="2616" spans="2:16" ht="14.4" thickBot="1">
      <c r="B2616" s="63"/>
      <c r="C2616" s="254">
        <f>+'PRESUPUESTO OFICIAL (Entidad)'!D58</f>
        <v>7.01</v>
      </c>
      <c r="D2616" s="395" t="str">
        <f>+'PRESUPUESTO OFICIAL (Entidad)'!E58</f>
        <v>Suministro e instalación de puerta de madera entamborada (0,7m x 2,2m) (incluye marco y pintura)</v>
      </c>
      <c r="E2616" s="396"/>
      <c r="F2616" s="396"/>
      <c r="G2616" s="396"/>
      <c r="H2616" s="396"/>
      <c r="I2616" s="396"/>
      <c r="J2616" s="396"/>
      <c r="K2616" s="396"/>
      <c r="L2616" s="397"/>
      <c r="M2616" s="395" t="str">
        <f>+'PRESUPUESTO OFICIAL (Entidad)'!F58</f>
        <v>UND</v>
      </c>
      <c r="N2616" s="397"/>
      <c r="O2616" s="89">
        <f>+'PRESUPUESTO OFICIAL (Entidad)'!G58</f>
        <v>1</v>
      </c>
      <c r="P2616" s="64"/>
    </row>
    <row r="2617" spans="2:16">
      <c r="B2617" s="63"/>
      <c r="C2617" s="352"/>
      <c r="D2617" s="353"/>
      <c r="E2617" s="353"/>
      <c r="F2617" s="353"/>
      <c r="G2617" s="353"/>
      <c r="H2617" s="353"/>
      <c r="I2617" s="353"/>
      <c r="J2617" s="353"/>
      <c r="K2617" s="353"/>
      <c r="L2617" s="353"/>
      <c r="M2617" s="353"/>
      <c r="N2617" s="353"/>
      <c r="O2617" s="354"/>
      <c r="P2617" s="64"/>
    </row>
    <row r="2618" spans="2:16">
      <c r="B2618" s="63"/>
      <c r="C2618" s="355"/>
      <c r="D2618" s="356"/>
      <c r="E2618" s="356"/>
      <c r="F2618" s="356"/>
      <c r="G2618" s="356"/>
      <c r="H2618" s="356"/>
      <c r="I2618" s="356"/>
      <c r="J2618" s="356"/>
      <c r="K2618" s="356"/>
      <c r="L2618" s="356"/>
      <c r="M2618" s="356"/>
      <c r="N2618" s="356"/>
      <c r="O2618" s="357"/>
      <c r="P2618" s="64"/>
    </row>
    <row r="2619" spans="2:16" ht="14.4" thickBot="1">
      <c r="B2619" s="63"/>
      <c r="C2619" s="358"/>
      <c r="D2619" s="359"/>
      <c r="E2619" s="359"/>
      <c r="F2619" s="359"/>
      <c r="G2619" s="359"/>
      <c r="H2619" s="359"/>
      <c r="I2619" s="359"/>
      <c r="J2619" s="359"/>
      <c r="K2619" s="359"/>
      <c r="L2619" s="359"/>
      <c r="M2619" s="359"/>
      <c r="N2619" s="359"/>
      <c r="O2619" s="360"/>
      <c r="P2619" s="64"/>
    </row>
    <row r="2620" spans="2:16">
      <c r="B2620" s="63"/>
      <c r="C2620" s="373" t="s">
        <v>29</v>
      </c>
      <c r="D2620" s="398"/>
      <c r="E2620" s="398"/>
      <c r="F2620" s="398"/>
      <c r="G2620" s="399"/>
      <c r="H2620" s="382" t="s">
        <v>32</v>
      </c>
      <c r="I2620" s="398"/>
      <c r="J2620" s="400" t="s">
        <v>33</v>
      </c>
      <c r="K2620" s="401"/>
      <c r="L2620" s="91" t="s">
        <v>34</v>
      </c>
      <c r="M2620" s="382" t="s">
        <v>35</v>
      </c>
      <c r="N2620" s="381"/>
      <c r="O2620" s="92" t="s">
        <v>36</v>
      </c>
      <c r="P2620" s="64"/>
    </row>
    <row r="2621" spans="2:16">
      <c r="B2621" s="63"/>
      <c r="C2621" s="377" t="s">
        <v>63</v>
      </c>
      <c r="D2621" s="378"/>
      <c r="E2621" s="378"/>
      <c r="F2621" s="378"/>
      <c r="G2621" s="402"/>
      <c r="H2621" s="403"/>
      <c r="I2621" s="402"/>
      <c r="J2621" s="404" t="s">
        <v>64</v>
      </c>
      <c r="K2621" s="405"/>
      <c r="L2621" s="104">
        <f>+O2648</f>
        <v>100800</v>
      </c>
      <c r="M2621" s="406">
        <v>0.1</v>
      </c>
      <c r="N2621" s="407"/>
      <c r="O2621" s="105">
        <f>+ROUND(L2621*M2621,0)</f>
        <v>10080</v>
      </c>
      <c r="P2621" s="64"/>
    </row>
    <row r="2622" spans="2:16">
      <c r="B2622" s="63"/>
      <c r="C2622" s="32"/>
      <c r="D2622" s="19"/>
      <c r="E2622" s="19"/>
      <c r="F2622" s="19"/>
      <c r="G2622" s="44"/>
      <c r="H2622" s="45"/>
      <c r="I2622" s="44"/>
      <c r="J2622" s="404"/>
      <c r="K2622" s="405"/>
      <c r="L2622" s="104"/>
      <c r="M2622" s="367"/>
      <c r="N2622" s="368"/>
      <c r="O2622" s="105"/>
      <c r="P2622" s="64"/>
    </row>
    <row r="2623" spans="2:16" ht="14.4" thickBot="1">
      <c r="B2623" s="63"/>
      <c r="C2623" s="369"/>
      <c r="D2623" s="370"/>
      <c r="E2623" s="370"/>
      <c r="F2623" s="370"/>
      <c r="G2623" s="408"/>
      <c r="H2623" s="409"/>
      <c r="I2623" s="408"/>
      <c r="J2623" s="409"/>
      <c r="K2623" s="408"/>
      <c r="L2623" s="43"/>
      <c r="M2623" s="410"/>
      <c r="N2623" s="411"/>
      <c r="O2623" s="125"/>
      <c r="P2623" s="64"/>
    </row>
    <row r="2624" spans="2:16" ht="14.4" thickBot="1">
      <c r="B2624" s="63"/>
      <c r="C2624" s="338" t="s">
        <v>37</v>
      </c>
      <c r="D2624" s="339"/>
      <c r="E2624" s="339"/>
      <c r="F2624" s="339"/>
      <c r="G2624" s="339"/>
      <c r="H2624" s="339"/>
      <c r="I2624" s="339"/>
      <c r="J2624" s="339"/>
      <c r="K2624" s="339"/>
      <c r="L2624" s="339"/>
      <c r="M2624" s="339"/>
      <c r="N2624" s="340"/>
      <c r="O2624" s="106">
        <f>SUM(O2621:O2623)</f>
        <v>10080</v>
      </c>
      <c r="P2624" s="64"/>
    </row>
    <row r="2625" spans="2:16">
      <c r="B2625" s="63"/>
      <c r="C2625" s="352" t="s">
        <v>38</v>
      </c>
      <c r="D2625" s="353"/>
      <c r="E2625" s="353"/>
      <c r="F2625" s="353"/>
      <c r="G2625" s="353"/>
      <c r="H2625" s="353"/>
      <c r="I2625" s="353"/>
      <c r="J2625" s="353"/>
      <c r="K2625" s="353"/>
      <c r="L2625" s="353"/>
      <c r="M2625" s="353"/>
      <c r="N2625" s="353"/>
      <c r="O2625" s="354"/>
      <c r="P2625" s="64"/>
    </row>
    <row r="2626" spans="2:16">
      <c r="B2626" s="63"/>
      <c r="C2626" s="355"/>
      <c r="D2626" s="356"/>
      <c r="E2626" s="356"/>
      <c r="F2626" s="356"/>
      <c r="G2626" s="356"/>
      <c r="H2626" s="356"/>
      <c r="I2626" s="356"/>
      <c r="J2626" s="356"/>
      <c r="K2626" s="356"/>
      <c r="L2626" s="356"/>
      <c r="M2626" s="356"/>
      <c r="N2626" s="356"/>
      <c r="O2626" s="357"/>
      <c r="P2626" s="64"/>
    </row>
    <row r="2627" spans="2:16" ht="14.4" thickBot="1">
      <c r="B2627" s="63"/>
      <c r="C2627" s="358"/>
      <c r="D2627" s="359"/>
      <c r="E2627" s="359"/>
      <c r="F2627" s="359"/>
      <c r="G2627" s="359"/>
      <c r="H2627" s="359"/>
      <c r="I2627" s="359"/>
      <c r="J2627" s="359"/>
      <c r="K2627" s="359"/>
      <c r="L2627" s="359"/>
      <c r="M2627" s="359"/>
      <c r="N2627" s="359"/>
      <c r="O2627" s="360"/>
      <c r="P2627" s="64"/>
    </row>
    <row r="2628" spans="2:16">
      <c r="B2628" s="63"/>
      <c r="C2628" s="373" t="s">
        <v>29</v>
      </c>
      <c r="D2628" s="374"/>
      <c r="E2628" s="374"/>
      <c r="F2628" s="374"/>
      <c r="G2628" s="374"/>
      <c r="H2628" s="374"/>
      <c r="I2628" s="374"/>
      <c r="J2628" s="381"/>
      <c r="K2628" s="209" t="s">
        <v>30</v>
      </c>
      <c r="L2628" s="91" t="s">
        <v>6</v>
      </c>
      <c r="M2628" s="382" t="s">
        <v>39</v>
      </c>
      <c r="N2628" s="381"/>
      <c r="O2628" s="92" t="s">
        <v>36</v>
      </c>
      <c r="P2628" s="64"/>
    </row>
    <row r="2629" spans="2:16">
      <c r="B2629" s="63"/>
      <c r="C2629" s="350" t="s">
        <v>244</v>
      </c>
      <c r="D2629" s="351"/>
      <c r="E2629" s="351"/>
      <c r="F2629" s="351"/>
      <c r="G2629" s="351"/>
      <c r="H2629" s="351"/>
      <c r="I2629" s="351"/>
      <c r="J2629" s="351"/>
      <c r="K2629" s="133" t="s">
        <v>73</v>
      </c>
      <c r="L2629" s="134">
        <v>1</v>
      </c>
      <c r="M2629" s="386">
        <v>38000</v>
      </c>
      <c r="N2629" s="386"/>
      <c r="O2629" s="105">
        <f>+M2629*L2629</f>
        <v>38000</v>
      </c>
      <c r="P2629" s="64"/>
    </row>
    <row r="2630" spans="2:16">
      <c r="B2630" s="63"/>
      <c r="C2630" s="32" t="s">
        <v>245</v>
      </c>
      <c r="D2630" s="122"/>
      <c r="E2630" s="122"/>
      <c r="F2630" s="122"/>
      <c r="G2630" s="122"/>
      <c r="H2630" s="122"/>
      <c r="I2630" s="122"/>
      <c r="J2630" s="123"/>
      <c r="K2630" s="126" t="s">
        <v>73</v>
      </c>
      <c r="L2630" s="120">
        <v>1</v>
      </c>
      <c r="M2630" s="348">
        <v>240000</v>
      </c>
      <c r="N2630" s="349"/>
      <c r="O2630" s="105">
        <f>+M2630*L2630</f>
        <v>240000</v>
      </c>
      <c r="P2630" s="64"/>
    </row>
    <row r="2631" spans="2:16" ht="14.4" thickBot="1">
      <c r="B2631" s="63"/>
      <c r="C2631" s="261"/>
      <c r="D2631" s="262"/>
      <c r="E2631" s="262"/>
      <c r="F2631" s="262"/>
      <c r="G2631" s="262"/>
      <c r="H2631" s="262"/>
      <c r="I2631" s="262"/>
      <c r="J2631" s="263"/>
      <c r="K2631" s="241"/>
      <c r="L2631" s="134"/>
      <c r="M2631" s="346"/>
      <c r="N2631" s="347"/>
      <c r="O2631" s="105"/>
      <c r="P2631" s="64"/>
    </row>
    <row r="2632" spans="2:16" ht="14.4" thickBot="1">
      <c r="B2632" s="63"/>
      <c r="C2632" s="338" t="s">
        <v>37</v>
      </c>
      <c r="D2632" s="339"/>
      <c r="E2632" s="339"/>
      <c r="F2632" s="339"/>
      <c r="G2632" s="339"/>
      <c r="H2632" s="339"/>
      <c r="I2632" s="339"/>
      <c r="J2632" s="339"/>
      <c r="K2632" s="339"/>
      <c r="L2632" s="339"/>
      <c r="M2632" s="339"/>
      <c r="N2632" s="340"/>
      <c r="O2632" s="109">
        <f>SUM(O2629:O2631)</f>
        <v>278000</v>
      </c>
      <c r="P2632" s="64"/>
    </row>
    <row r="2633" spans="2:16">
      <c r="B2633" s="63"/>
      <c r="C2633" s="352" t="s">
        <v>40</v>
      </c>
      <c r="D2633" s="353"/>
      <c r="E2633" s="353"/>
      <c r="F2633" s="353"/>
      <c r="G2633" s="353"/>
      <c r="H2633" s="353"/>
      <c r="I2633" s="353"/>
      <c r="J2633" s="353"/>
      <c r="K2633" s="353"/>
      <c r="L2633" s="353"/>
      <c r="M2633" s="353"/>
      <c r="N2633" s="353"/>
      <c r="O2633" s="354"/>
      <c r="P2633" s="64"/>
    </row>
    <row r="2634" spans="2:16">
      <c r="B2634" s="63"/>
      <c r="C2634" s="355"/>
      <c r="D2634" s="356"/>
      <c r="E2634" s="356"/>
      <c r="F2634" s="356"/>
      <c r="G2634" s="356"/>
      <c r="H2634" s="356"/>
      <c r="I2634" s="356"/>
      <c r="J2634" s="356"/>
      <c r="K2634" s="356"/>
      <c r="L2634" s="356"/>
      <c r="M2634" s="356"/>
      <c r="N2634" s="356"/>
      <c r="O2634" s="357"/>
      <c r="P2634" s="64"/>
    </row>
    <row r="2635" spans="2:16" ht="14.4" thickBot="1">
      <c r="B2635" s="63"/>
      <c r="C2635" s="358"/>
      <c r="D2635" s="359"/>
      <c r="E2635" s="359"/>
      <c r="F2635" s="359"/>
      <c r="G2635" s="359"/>
      <c r="H2635" s="359"/>
      <c r="I2635" s="359"/>
      <c r="J2635" s="359"/>
      <c r="K2635" s="359"/>
      <c r="L2635" s="359"/>
      <c r="M2635" s="359"/>
      <c r="N2635" s="359"/>
      <c r="O2635" s="360"/>
      <c r="P2635" s="64"/>
    </row>
    <row r="2636" spans="2:16">
      <c r="B2636" s="63"/>
      <c r="C2636" s="373" t="s">
        <v>41</v>
      </c>
      <c r="D2636" s="374"/>
      <c r="E2636" s="374"/>
      <c r="F2636" s="374"/>
      <c r="G2636" s="374"/>
      <c r="H2636" s="374"/>
      <c r="I2636" s="374"/>
      <c r="J2636" s="91" t="s">
        <v>42</v>
      </c>
      <c r="K2636" s="203" t="s">
        <v>43</v>
      </c>
      <c r="L2636" s="94" t="s">
        <v>44</v>
      </c>
      <c r="M2636" s="382" t="s">
        <v>45</v>
      </c>
      <c r="N2636" s="381"/>
      <c r="O2636" s="92" t="s">
        <v>36</v>
      </c>
      <c r="P2636" s="64"/>
    </row>
    <row r="2637" spans="2:16">
      <c r="B2637" s="63"/>
      <c r="C2637" s="377"/>
      <c r="D2637" s="378"/>
      <c r="E2637" s="378"/>
      <c r="F2637" s="378"/>
      <c r="G2637" s="378"/>
      <c r="H2637" s="378"/>
      <c r="I2637" s="378"/>
      <c r="J2637" s="41"/>
      <c r="K2637" s="42"/>
      <c r="L2637" s="41"/>
      <c r="M2637" s="346"/>
      <c r="N2637" s="347"/>
      <c r="O2637" s="105"/>
      <c r="P2637" s="64"/>
    </row>
    <row r="2638" spans="2:16" ht="14.4" thickBot="1">
      <c r="B2638" s="63"/>
      <c r="C2638" s="369"/>
      <c r="D2638" s="370"/>
      <c r="E2638" s="370"/>
      <c r="F2638" s="370"/>
      <c r="G2638" s="370"/>
      <c r="H2638" s="370"/>
      <c r="I2638" s="370"/>
      <c r="J2638" s="34"/>
      <c r="K2638" s="14"/>
      <c r="L2638" s="34"/>
      <c r="M2638" s="371"/>
      <c r="N2638" s="372"/>
      <c r="O2638" s="119"/>
      <c r="P2638" s="64"/>
    </row>
    <row r="2639" spans="2:16" ht="14.4" thickBot="1">
      <c r="B2639" s="63"/>
      <c r="C2639" s="338" t="s">
        <v>37</v>
      </c>
      <c r="D2639" s="339"/>
      <c r="E2639" s="339"/>
      <c r="F2639" s="339"/>
      <c r="G2639" s="339"/>
      <c r="H2639" s="339"/>
      <c r="I2639" s="339"/>
      <c r="J2639" s="339"/>
      <c r="K2639" s="339"/>
      <c r="L2639" s="339"/>
      <c r="M2639" s="339"/>
      <c r="N2639" s="340"/>
      <c r="O2639" s="106">
        <f>SUM(O2637:O2638)</f>
        <v>0</v>
      </c>
      <c r="P2639" s="64"/>
    </row>
    <row r="2640" spans="2:16">
      <c r="B2640" s="63"/>
      <c r="C2640" s="352" t="s">
        <v>46</v>
      </c>
      <c r="D2640" s="353"/>
      <c r="E2640" s="353"/>
      <c r="F2640" s="353"/>
      <c r="G2640" s="353"/>
      <c r="H2640" s="353"/>
      <c r="I2640" s="353"/>
      <c r="J2640" s="353"/>
      <c r="K2640" s="353"/>
      <c r="L2640" s="353"/>
      <c r="M2640" s="353"/>
      <c r="N2640" s="353"/>
      <c r="O2640" s="354"/>
      <c r="P2640" s="64"/>
    </row>
    <row r="2641" spans="2:16">
      <c r="B2641" s="63"/>
      <c r="C2641" s="355"/>
      <c r="D2641" s="356"/>
      <c r="E2641" s="356"/>
      <c r="F2641" s="356"/>
      <c r="G2641" s="356"/>
      <c r="H2641" s="356"/>
      <c r="I2641" s="356"/>
      <c r="J2641" s="356"/>
      <c r="K2641" s="356"/>
      <c r="L2641" s="356"/>
      <c r="M2641" s="356"/>
      <c r="N2641" s="356"/>
      <c r="O2641" s="357"/>
      <c r="P2641" s="64"/>
    </row>
    <row r="2642" spans="2:16" ht="14.4" thickBot="1">
      <c r="B2642" s="63"/>
      <c r="C2642" s="358"/>
      <c r="D2642" s="359"/>
      <c r="E2642" s="359"/>
      <c r="F2642" s="359"/>
      <c r="G2642" s="359"/>
      <c r="H2642" s="359"/>
      <c r="I2642" s="359"/>
      <c r="J2642" s="359"/>
      <c r="K2642" s="359"/>
      <c r="L2642" s="359"/>
      <c r="M2642" s="359"/>
      <c r="N2642" s="359"/>
      <c r="O2642" s="360"/>
      <c r="P2642" s="64"/>
    </row>
    <row r="2643" spans="2:16" ht="31.8" customHeight="1">
      <c r="B2643" s="63"/>
      <c r="C2643" s="361" t="s">
        <v>47</v>
      </c>
      <c r="D2643" s="362"/>
      <c r="E2643" s="362"/>
      <c r="F2643" s="362"/>
      <c r="G2643" s="362"/>
      <c r="H2643" s="362"/>
      <c r="I2643" s="362"/>
      <c r="J2643" s="111" t="s">
        <v>48</v>
      </c>
      <c r="K2643" s="112" t="s">
        <v>49</v>
      </c>
      <c r="L2643" s="113" t="s">
        <v>50</v>
      </c>
      <c r="M2643" s="363" t="s">
        <v>35</v>
      </c>
      <c r="N2643" s="364"/>
      <c r="O2643" s="114" t="s">
        <v>36</v>
      </c>
      <c r="P2643" s="64"/>
    </row>
    <row r="2644" spans="2:16">
      <c r="B2644" s="63"/>
      <c r="C2644" s="40" t="s">
        <v>82</v>
      </c>
      <c r="D2644" s="39"/>
      <c r="E2644" s="39"/>
      <c r="F2644" s="39"/>
      <c r="G2644" s="39"/>
      <c r="H2644" s="39"/>
      <c r="I2644" s="39"/>
      <c r="J2644" s="110">
        <v>280000</v>
      </c>
      <c r="K2644" s="115">
        <v>1.8</v>
      </c>
      <c r="L2644" s="116">
        <f>ROUND(K2644*J2644,2)</f>
        <v>504000</v>
      </c>
      <c r="M2644" s="365">
        <v>5</v>
      </c>
      <c r="N2644" s="366"/>
      <c r="O2644" s="117">
        <f>+ROUND(L2644/M2644,0)</f>
        <v>100800</v>
      </c>
      <c r="P2644" s="64"/>
    </row>
    <row r="2645" spans="2:16">
      <c r="B2645" s="63"/>
      <c r="C2645" s="40"/>
      <c r="D2645" s="39"/>
      <c r="E2645" s="39"/>
      <c r="F2645" s="39"/>
      <c r="G2645" s="39"/>
      <c r="H2645" s="39"/>
      <c r="I2645" s="39"/>
      <c r="J2645" s="110"/>
      <c r="K2645" s="115"/>
      <c r="L2645" s="116"/>
      <c r="M2645" s="365"/>
      <c r="N2645" s="366"/>
      <c r="O2645" s="117"/>
      <c r="P2645" s="64"/>
    </row>
    <row r="2646" spans="2:16">
      <c r="B2646" s="63"/>
      <c r="C2646" s="40"/>
      <c r="D2646" s="39"/>
      <c r="E2646" s="39"/>
      <c r="F2646" s="39"/>
      <c r="G2646" s="39"/>
      <c r="H2646" s="39"/>
      <c r="I2646" s="39"/>
      <c r="J2646" s="38"/>
      <c r="K2646" s="37"/>
      <c r="L2646" s="36"/>
      <c r="M2646" s="367"/>
      <c r="N2646" s="368"/>
      <c r="O2646" s="35"/>
      <c r="P2646" s="64"/>
    </row>
    <row r="2647" spans="2:16" ht="14.4" thickBot="1">
      <c r="B2647" s="63"/>
      <c r="C2647" s="369"/>
      <c r="D2647" s="370"/>
      <c r="E2647" s="370"/>
      <c r="F2647" s="370"/>
      <c r="G2647" s="370"/>
      <c r="H2647" s="370"/>
      <c r="I2647" s="370"/>
      <c r="J2647" s="34"/>
      <c r="K2647" s="14"/>
      <c r="L2647" s="34"/>
      <c r="M2647" s="371"/>
      <c r="N2647" s="372"/>
      <c r="O2647" s="33"/>
      <c r="P2647" s="64"/>
    </row>
    <row r="2648" spans="2:16" ht="14.4" thickBot="1">
      <c r="B2648" s="63"/>
      <c r="C2648" s="338" t="s">
        <v>37</v>
      </c>
      <c r="D2648" s="339"/>
      <c r="E2648" s="339"/>
      <c r="F2648" s="339"/>
      <c r="G2648" s="339"/>
      <c r="H2648" s="339"/>
      <c r="I2648" s="339"/>
      <c r="J2648" s="339"/>
      <c r="K2648" s="339"/>
      <c r="L2648" s="339"/>
      <c r="M2648" s="339"/>
      <c r="N2648" s="340"/>
      <c r="O2648" s="109">
        <f>SUM(O2644:O2647)</f>
        <v>100800</v>
      </c>
      <c r="P2648" s="64"/>
    </row>
    <row r="2649" spans="2:16" ht="14.4" thickBot="1">
      <c r="B2649" s="63"/>
      <c r="C2649" s="18"/>
      <c r="O2649" s="17"/>
      <c r="P2649" s="64"/>
    </row>
    <row r="2650" spans="2:16" ht="14.4" thickBot="1">
      <c r="B2650" s="63"/>
      <c r="C2650" s="341" t="s">
        <v>51</v>
      </c>
      <c r="D2650" s="342"/>
      <c r="E2650" s="342"/>
      <c r="F2650" s="342"/>
      <c r="G2650" s="342"/>
      <c r="H2650" s="342"/>
      <c r="I2650" s="342"/>
      <c r="J2650" s="342"/>
      <c r="K2650" s="342"/>
      <c r="L2650" s="342"/>
      <c r="M2650" s="342"/>
      <c r="N2650" s="343"/>
      <c r="O2650" s="118">
        <f>ROUND(O2648+O2639+O2632+O2624,2)</f>
        <v>388880</v>
      </c>
      <c r="P2650" s="64"/>
    </row>
    <row r="2651" spans="2:16">
      <c r="B2651" s="63"/>
      <c r="C2651" s="352" t="s">
        <v>52</v>
      </c>
      <c r="D2651" s="353"/>
      <c r="E2651" s="353"/>
      <c r="F2651" s="353"/>
      <c r="G2651" s="353"/>
      <c r="H2651" s="353"/>
      <c r="I2651" s="353"/>
      <c r="J2651" s="353"/>
      <c r="K2651" s="353"/>
      <c r="L2651" s="353"/>
      <c r="M2651" s="353"/>
      <c r="N2651" s="353"/>
      <c r="O2651" s="354"/>
      <c r="P2651" s="64"/>
    </row>
    <row r="2652" spans="2:16">
      <c r="B2652" s="63"/>
      <c r="C2652" s="355"/>
      <c r="D2652" s="356"/>
      <c r="E2652" s="356"/>
      <c r="F2652" s="356"/>
      <c r="G2652" s="356"/>
      <c r="H2652" s="356"/>
      <c r="I2652" s="356"/>
      <c r="J2652" s="356"/>
      <c r="K2652" s="356"/>
      <c r="L2652" s="356"/>
      <c r="M2652" s="356"/>
      <c r="N2652" s="356"/>
      <c r="O2652" s="357"/>
      <c r="P2652" s="64"/>
    </row>
    <row r="2653" spans="2:16" ht="14.4" thickBot="1">
      <c r="B2653" s="63"/>
      <c r="C2653" s="358"/>
      <c r="D2653" s="359"/>
      <c r="E2653" s="359"/>
      <c r="F2653" s="359"/>
      <c r="G2653" s="359"/>
      <c r="H2653" s="359"/>
      <c r="I2653" s="359"/>
      <c r="J2653" s="359"/>
      <c r="K2653" s="359"/>
      <c r="L2653" s="359"/>
      <c r="M2653" s="359"/>
      <c r="N2653" s="359"/>
      <c r="O2653" s="360"/>
      <c r="P2653" s="64"/>
    </row>
    <row r="2654" spans="2:16">
      <c r="B2654" s="63"/>
      <c r="C2654" s="373" t="s">
        <v>53</v>
      </c>
      <c r="D2654" s="374"/>
      <c r="E2654" s="374"/>
      <c r="F2654" s="374"/>
      <c r="G2654" s="374"/>
      <c r="H2654" s="374"/>
      <c r="I2654" s="374"/>
      <c r="J2654" s="203"/>
      <c r="K2654" s="204"/>
      <c r="L2654" s="95" t="s">
        <v>54</v>
      </c>
      <c r="M2654" s="375" t="s">
        <v>55</v>
      </c>
      <c r="N2654" s="376"/>
      <c r="O2654" s="97"/>
      <c r="P2654" s="64"/>
    </row>
    <row r="2655" spans="2:16">
      <c r="B2655" s="63"/>
      <c r="C2655" s="377" t="s">
        <v>12</v>
      </c>
      <c r="D2655" s="378"/>
      <c r="E2655" s="378"/>
      <c r="F2655" s="378"/>
      <c r="G2655" s="378"/>
      <c r="H2655" s="378"/>
      <c r="I2655" s="378"/>
      <c r="J2655" s="31"/>
      <c r="K2655" s="30"/>
      <c r="L2655" s="27">
        <v>0.28999999999999998</v>
      </c>
      <c r="M2655" s="348">
        <f>+ROUND(O2650*L2655,0)</f>
        <v>112775</v>
      </c>
      <c r="N2655" s="349"/>
      <c r="O2655" s="26"/>
      <c r="P2655" s="64"/>
    </row>
    <row r="2656" spans="2:16">
      <c r="B2656" s="63"/>
      <c r="C2656" s="32" t="s">
        <v>56</v>
      </c>
      <c r="D2656" s="19"/>
      <c r="E2656" s="19"/>
      <c r="F2656" s="19"/>
      <c r="G2656" s="19"/>
      <c r="H2656" s="19"/>
      <c r="I2656" s="19"/>
      <c r="J2656" s="31"/>
      <c r="K2656" s="30"/>
      <c r="L2656" s="27">
        <v>0.01</v>
      </c>
      <c r="M2656" s="348">
        <f>+ROUND(O2650*L2656,0)</f>
        <v>3889</v>
      </c>
      <c r="N2656" s="349"/>
      <c r="O2656" s="26"/>
      <c r="P2656" s="64"/>
    </row>
    <row r="2657" spans="2:16" ht="14.4" thickBot="1">
      <c r="B2657" s="63"/>
      <c r="C2657" s="207" t="s">
        <v>57</v>
      </c>
      <c r="D2657" s="208"/>
      <c r="E2657" s="208"/>
      <c r="F2657" s="208"/>
      <c r="G2657" s="208"/>
      <c r="H2657" s="208"/>
      <c r="I2657" s="208"/>
      <c r="J2657" s="29"/>
      <c r="K2657" s="28"/>
      <c r="L2657" s="27">
        <v>0.05</v>
      </c>
      <c r="M2657" s="379">
        <f>+ROUND(O2650*L2657,0)</f>
        <v>19444</v>
      </c>
      <c r="N2657" s="380"/>
      <c r="O2657" s="26"/>
      <c r="P2657" s="64"/>
    </row>
    <row r="2658" spans="2:16" ht="14.4" thickBot="1">
      <c r="B2658" s="63"/>
      <c r="C2658" s="338" t="s">
        <v>37</v>
      </c>
      <c r="D2658" s="339"/>
      <c r="E2658" s="339"/>
      <c r="F2658" s="339"/>
      <c r="G2658" s="339"/>
      <c r="H2658" s="339"/>
      <c r="I2658" s="339"/>
      <c r="J2658" s="339"/>
      <c r="K2658" s="339"/>
      <c r="L2658" s="339"/>
      <c r="M2658" s="339"/>
      <c r="N2658" s="340"/>
      <c r="O2658" s="106">
        <f>SUM(M2655:N2657)</f>
        <v>136108</v>
      </c>
      <c r="P2658" s="64"/>
    </row>
    <row r="2659" spans="2:16" ht="14.4" thickBot="1">
      <c r="B2659" s="63"/>
      <c r="C2659" s="18"/>
      <c r="O2659" s="17"/>
      <c r="P2659" s="64"/>
    </row>
    <row r="2660" spans="2:16" ht="14.4" thickBot="1">
      <c r="B2660" s="63"/>
      <c r="C2660" s="341" t="s">
        <v>58</v>
      </c>
      <c r="D2660" s="342"/>
      <c r="E2660" s="342"/>
      <c r="F2660" s="342"/>
      <c r="G2660" s="342"/>
      <c r="H2660" s="342"/>
      <c r="I2660" s="342"/>
      <c r="J2660" s="342"/>
      <c r="K2660" s="342"/>
      <c r="L2660" s="342"/>
      <c r="M2660" s="342"/>
      <c r="N2660" s="343"/>
      <c r="O2660" s="118">
        <f>+O2658+O2650</f>
        <v>524988</v>
      </c>
      <c r="P2660" s="64"/>
    </row>
    <row r="2661" spans="2:16">
      <c r="B2661" s="63"/>
      <c r="C2661" s="25"/>
      <c r="D2661" s="24"/>
      <c r="E2661" s="24"/>
      <c r="F2661" s="24"/>
      <c r="G2661" s="24"/>
      <c r="H2661" s="24"/>
      <c r="I2661" s="24"/>
      <c r="J2661" s="24"/>
      <c r="K2661" s="24"/>
      <c r="L2661" s="24"/>
      <c r="M2661" s="24"/>
      <c r="N2661" s="24"/>
      <c r="O2661" s="23"/>
      <c r="P2661" s="64"/>
    </row>
    <row r="2662" spans="2:16">
      <c r="B2662" s="63"/>
      <c r="C2662" s="18"/>
      <c r="O2662" s="17"/>
      <c r="P2662" s="64"/>
    </row>
    <row r="2663" spans="2:16">
      <c r="B2663" s="63"/>
      <c r="C2663" s="18"/>
      <c r="O2663" s="17"/>
      <c r="P2663" s="64"/>
    </row>
    <row r="2664" spans="2:16" ht="18">
      <c r="B2664" s="63"/>
      <c r="C2664" s="18"/>
      <c r="H2664" s="98" t="s">
        <v>60</v>
      </c>
      <c r="O2664" s="17"/>
      <c r="P2664" s="64"/>
    </row>
    <row r="2665" spans="2:16" ht="18">
      <c r="B2665" s="63"/>
      <c r="C2665" s="22"/>
      <c r="D2665" s="67"/>
      <c r="E2665" s="67"/>
      <c r="F2665" s="67"/>
      <c r="G2665" s="67"/>
      <c r="H2665" s="98"/>
      <c r="I2665" s="67"/>
      <c r="J2665" s="67"/>
      <c r="K2665" s="67"/>
      <c r="L2665" s="67"/>
      <c r="M2665" s="67"/>
      <c r="N2665" s="67"/>
      <c r="O2665" s="21"/>
      <c r="P2665" s="64"/>
    </row>
    <row r="2666" spans="2:16" ht="18">
      <c r="B2666" s="63"/>
      <c r="C2666" s="22"/>
      <c r="D2666" s="67"/>
      <c r="E2666" s="67"/>
      <c r="F2666" s="67"/>
      <c r="G2666" s="67"/>
      <c r="H2666" s="98"/>
      <c r="K2666" s="67"/>
      <c r="L2666" s="67"/>
      <c r="M2666" s="67"/>
      <c r="N2666" s="67"/>
      <c r="O2666" s="21"/>
      <c r="P2666" s="64"/>
    </row>
    <row r="2667" spans="2:16" ht="18">
      <c r="B2667" s="63"/>
      <c r="C2667" s="20"/>
      <c r="D2667" s="68"/>
      <c r="E2667" s="68"/>
      <c r="F2667" s="68"/>
      <c r="G2667" s="68"/>
      <c r="H2667" s="98" t="s">
        <v>61</v>
      </c>
      <c r="I2667" s="68"/>
      <c r="J2667" s="68"/>
      <c r="K2667" s="68"/>
      <c r="L2667" s="68"/>
      <c r="M2667" s="68"/>
      <c r="N2667" s="68"/>
      <c r="O2667" s="16"/>
      <c r="P2667" s="64"/>
    </row>
    <row r="2668" spans="2:16" ht="18">
      <c r="B2668" s="63"/>
      <c r="C2668" s="18"/>
      <c r="H2668" s="99" t="s">
        <v>72</v>
      </c>
      <c r="O2668" s="17"/>
      <c r="P2668" s="64"/>
    </row>
    <row r="2669" spans="2:16" ht="18">
      <c r="B2669" s="63"/>
      <c r="C2669" s="15"/>
      <c r="D2669" s="69"/>
      <c r="E2669" s="69"/>
      <c r="H2669" s="98" t="s">
        <v>62</v>
      </c>
      <c r="K2669" s="100"/>
      <c r="L2669" s="100"/>
      <c r="M2669" s="100"/>
      <c r="N2669" s="100"/>
      <c r="O2669" s="101"/>
      <c r="P2669" s="64"/>
    </row>
    <row r="2670" spans="2:16" ht="16.2" thickBot="1">
      <c r="B2670" s="63"/>
      <c r="C2670" s="344"/>
      <c r="D2670" s="345"/>
      <c r="E2670" s="345"/>
      <c r="F2670" s="14"/>
      <c r="G2670" s="14"/>
      <c r="H2670" s="14"/>
      <c r="I2670" s="14"/>
      <c r="J2670" s="14"/>
      <c r="K2670" s="102"/>
      <c r="L2670" s="102"/>
      <c r="M2670" s="102"/>
      <c r="N2670" s="102"/>
      <c r="O2670" s="103"/>
      <c r="P2670" s="64"/>
    </row>
    <row r="2671" spans="2:16" ht="14.4" thickBot="1">
      <c r="B2671" s="70"/>
      <c r="C2671" s="71"/>
      <c r="D2671" s="71"/>
      <c r="E2671" s="71"/>
      <c r="F2671" s="71"/>
      <c r="G2671" s="71"/>
      <c r="H2671" s="71"/>
      <c r="I2671" s="71"/>
      <c r="J2671" s="71"/>
      <c r="K2671" s="71"/>
      <c r="L2671" s="71"/>
      <c r="M2671" s="71"/>
      <c r="N2671" s="71"/>
      <c r="O2671" s="71"/>
      <c r="P2671" s="72"/>
    </row>
    <row r="2672" spans="2:16" ht="14.4" thickTop="1"/>
    <row r="2673" spans="2:16" ht="14.4" thickBot="1"/>
    <row r="2674" spans="2:16" ht="14.4" thickTop="1">
      <c r="B2674" s="412"/>
      <c r="C2674" s="413"/>
      <c r="D2674" s="413"/>
      <c r="E2674" s="413"/>
      <c r="F2674" s="413"/>
      <c r="G2674" s="413"/>
      <c r="H2674" s="413"/>
      <c r="I2674" s="413"/>
      <c r="J2674" s="413"/>
      <c r="K2674" s="413"/>
      <c r="L2674" s="413"/>
      <c r="M2674" s="413"/>
      <c r="N2674" s="413"/>
      <c r="O2674" s="413"/>
      <c r="P2674" s="414"/>
    </row>
    <row r="2675" spans="2:16">
      <c r="B2675" s="86"/>
      <c r="C2675" s="415"/>
      <c r="D2675" s="415"/>
      <c r="E2675" s="415"/>
      <c r="F2675" s="415"/>
      <c r="G2675" s="180"/>
      <c r="P2675" s="64"/>
    </row>
    <row r="2676" spans="2:16">
      <c r="B2676" s="86"/>
      <c r="C2676" s="192"/>
      <c r="D2676" s="190"/>
      <c r="E2676" s="192"/>
      <c r="F2676" s="190"/>
      <c r="G2676" s="180"/>
      <c r="P2676" s="64"/>
    </row>
    <row r="2677" spans="2:16">
      <c r="B2677" s="86"/>
      <c r="C2677" s="189"/>
      <c r="D2677" s="193"/>
      <c r="E2677" s="189"/>
      <c r="F2677" s="193"/>
      <c r="G2677" s="180"/>
      <c r="P2677" s="64"/>
    </row>
    <row r="2678" spans="2:16" ht="14.4" thickBot="1">
      <c r="B2678" s="63"/>
      <c r="P2678" s="64"/>
    </row>
    <row r="2679" spans="2:16">
      <c r="B2679" s="63"/>
      <c r="C2679" s="416"/>
      <c r="D2679" s="417"/>
      <c r="E2679" s="422"/>
      <c r="F2679" s="422"/>
      <c r="G2679" s="422"/>
      <c r="H2679" s="422"/>
      <c r="I2679" s="422"/>
      <c r="J2679" s="422"/>
      <c r="K2679" s="423"/>
      <c r="L2679" s="424"/>
      <c r="M2679" s="425"/>
      <c r="N2679" s="425"/>
      <c r="O2679" s="426"/>
      <c r="P2679" s="64"/>
    </row>
    <row r="2680" spans="2:16">
      <c r="B2680" s="63"/>
      <c r="C2680" s="418"/>
      <c r="D2680" s="419"/>
      <c r="E2680" s="430" t="s">
        <v>59</v>
      </c>
      <c r="F2680" s="430"/>
      <c r="G2680" s="430"/>
      <c r="H2680" s="430"/>
      <c r="I2680" s="430"/>
      <c r="J2680" s="430"/>
      <c r="K2680" s="431"/>
      <c r="L2680" s="427"/>
      <c r="M2680" s="428"/>
      <c r="N2680" s="428"/>
      <c r="O2680" s="429"/>
      <c r="P2680" s="64"/>
    </row>
    <row r="2681" spans="2:16">
      <c r="B2681" s="63"/>
      <c r="C2681" s="418"/>
      <c r="D2681" s="419"/>
      <c r="E2681" s="432"/>
      <c r="F2681" s="432"/>
      <c r="G2681" s="432"/>
      <c r="H2681" s="432"/>
      <c r="I2681" s="432"/>
      <c r="J2681" s="432"/>
      <c r="K2681" s="433"/>
      <c r="L2681" s="434" t="s">
        <v>19</v>
      </c>
      <c r="M2681" s="436"/>
      <c r="N2681" s="437"/>
      <c r="O2681" s="438"/>
      <c r="P2681" s="64"/>
    </row>
    <row r="2682" spans="2:16">
      <c r="B2682" s="63"/>
      <c r="C2682" s="418"/>
      <c r="D2682" s="419"/>
      <c r="E2682" s="430"/>
      <c r="F2682" s="430"/>
      <c r="G2682" s="430"/>
      <c r="H2682" s="430"/>
      <c r="I2682" s="430"/>
      <c r="J2682" s="430"/>
      <c r="K2682" s="431"/>
      <c r="L2682" s="435"/>
      <c r="M2682" s="439"/>
      <c r="N2682" s="440"/>
      <c r="O2682" s="441"/>
      <c r="P2682" s="64"/>
    </row>
    <row r="2683" spans="2:16">
      <c r="B2683" s="63"/>
      <c r="C2683" s="418"/>
      <c r="D2683" s="419"/>
      <c r="E2683" s="442"/>
      <c r="F2683" s="442"/>
      <c r="G2683" s="442"/>
      <c r="H2683" s="442"/>
      <c r="I2683" s="442"/>
      <c r="J2683" s="442"/>
      <c r="K2683" s="443"/>
      <c r="L2683" s="434" t="s">
        <v>20</v>
      </c>
      <c r="M2683" s="434">
        <v>34</v>
      </c>
      <c r="N2683" s="434" t="s">
        <v>21</v>
      </c>
      <c r="O2683" s="445">
        <v>38</v>
      </c>
      <c r="P2683" s="64"/>
    </row>
    <row r="2684" spans="2:16">
      <c r="B2684" s="63"/>
      <c r="C2684" s="418"/>
      <c r="D2684" s="419"/>
      <c r="E2684" s="442"/>
      <c r="F2684" s="442"/>
      <c r="G2684" s="442"/>
      <c r="H2684" s="442"/>
      <c r="I2684" s="442"/>
      <c r="J2684" s="442"/>
      <c r="K2684" s="443"/>
      <c r="L2684" s="444"/>
      <c r="M2684" s="444"/>
      <c r="N2684" s="444"/>
      <c r="O2684" s="446"/>
      <c r="P2684" s="64"/>
    </row>
    <row r="2685" spans="2:16">
      <c r="B2685" s="63"/>
      <c r="C2685" s="420"/>
      <c r="D2685" s="421"/>
      <c r="E2685" s="447" t="s">
        <v>22</v>
      </c>
      <c r="F2685" s="447"/>
      <c r="G2685" s="447"/>
      <c r="H2685" s="447"/>
      <c r="I2685" s="447"/>
      <c r="J2685" s="447"/>
      <c r="K2685" s="448"/>
      <c r="L2685" s="444"/>
      <c r="M2685" s="444"/>
      <c r="N2685" s="444"/>
      <c r="O2685" s="446"/>
      <c r="P2685" s="64"/>
    </row>
    <row r="2686" spans="2:16" ht="14.4" thickBot="1">
      <c r="B2686" s="63"/>
      <c r="C2686" s="60"/>
      <c r="D2686" s="59"/>
      <c r="E2686" s="59"/>
      <c r="F2686" s="59"/>
      <c r="G2686" s="59"/>
      <c r="H2686" s="59"/>
      <c r="I2686" s="59"/>
      <c r="J2686" s="59"/>
      <c r="K2686" s="59"/>
      <c r="L2686" s="59"/>
      <c r="M2686" s="58"/>
      <c r="N2686" s="58"/>
      <c r="O2686" s="57"/>
      <c r="P2686" s="64"/>
    </row>
    <row r="2687" spans="2:16">
      <c r="B2687" s="63"/>
      <c r="C2687" s="56"/>
      <c r="D2687" s="55"/>
      <c r="E2687" s="55"/>
      <c r="F2687" s="55"/>
      <c r="G2687" s="55"/>
      <c r="H2687" s="55"/>
      <c r="I2687" s="55"/>
      <c r="J2687" s="55"/>
      <c r="K2687" s="55"/>
      <c r="L2687" s="54" t="s">
        <v>23</v>
      </c>
      <c r="M2687" s="53" t="s">
        <v>24</v>
      </c>
      <c r="N2687" s="53" t="s">
        <v>25</v>
      </c>
      <c r="O2687" s="52" t="s">
        <v>26</v>
      </c>
      <c r="P2687" s="64"/>
    </row>
    <row r="2688" spans="2:16">
      <c r="B2688" s="63"/>
      <c r="C2688" s="20"/>
      <c r="D2688" s="214"/>
      <c r="E2688" s="214"/>
      <c r="F2688" s="214"/>
      <c r="G2688" s="214"/>
      <c r="H2688" s="214"/>
      <c r="I2688" s="214"/>
      <c r="J2688" s="214"/>
      <c r="K2688" s="214"/>
      <c r="L2688" s="66"/>
      <c r="M2688" s="51">
        <v>29</v>
      </c>
      <c r="N2688" s="51">
        <v>7</v>
      </c>
      <c r="O2688" s="50">
        <v>2026</v>
      </c>
      <c r="P2688" s="64"/>
    </row>
    <row r="2689" spans="2:16">
      <c r="B2689" s="63"/>
      <c r="C2689" s="49"/>
      <c r="D2689" s="48"/>
      <c r="E2689" s="48"/>
      <c r="F2689" s="48"/>
      <c r="G2689" s="48"/>
      <c r="H2689" s="48"/>
      <c r="I2689" s="48"/>
      <c r="J2689" s="48"/>
      <c r="K2689" s="48"/>
      <c r="L2689" s="48"/>
      <c r="M2689" s="48"/>
      <c r="N2689" s="48"/>
      <c r="O2689" s="47"/>
      <c r="P2689" s="64"/>
    </row>
    <row r="2690" spans="2:16" ht="14.4" thickBot="1">
      <c r="B2690" s="63"/>
      <c r="C2690" s="207"/>
      <c r="D2690" s="208"/>
      <c r="E2690" s="208"/>
      <c r="F2690" s="208"/>
      <c r="G2690" s="208"/>
      <c r="H2690" s="208"/>
      <c r="I2690" s="208"/>
      <c r="J2690" s="208"/>
      <c r="K2690" s="208"/>
      <c r="L2690" s="208"/>
      <c r="M2690" s="208"/>
      <c r="N2690" s="208"/>
      <c r="O2690" s="46"/>
      <c r="P2690" s="64"/>
    </row>
    <row r="2691" spans="2:16" ht="14.4" thickBot="1">
      <c r="B2691" s="63"/>
      <c r="C2691" s="25"/>
      <c r="D2691" s="24"/>
      <c r="E2691" s="24"/>
      <c r="F2691" s="24"/>
      <c r="G2691" s="24"/>
      <c r="H2691" s="24"/>
      <c r="K2691" s="24"/>
      <c r="L2691" s="24"/>
      <c r="M2691" s="24"/>
      <c r="N2691" s="24"/>
      <c r="O2691" s="23"/>
      <c r="P2691" s="64"/>
    </row>
    <row r="2692" spans="2:16">
      <c r="B2692" s="63"/>
      <c r="C2692" s="387" t="s">
        <v>27</v>
      </c>
      <c r="D2692" s="388"/>
      <c r="E2692" s="388"/>
      <c r="F2692" s="388"/>
      <c r="G2692" s="388"/>
      <c r="H2692" s="388"/>
      <c r="I2692" s="388"/>
      <c r="J2692" s="388"/>
      <c r="K2692" s="388"/>
      <c r="L2692" s="388"/>
      <c r="M2692" s="388"/>
      <c r="N2692" s="388"/>
      <c r="O2692" s="389"/>
      <c r="P2692" s="64"/>
    </row>
    <row r="2693" spans="2:16" ht="14.4" thickBot="1">
      <c r="B2693" s="63"/>
      <c r="C2693" s="18"/>
      <c r="O2693" s="17"/>
      <c r="P2693" s="64"/>
    </row>
    <row r="2694" spans="2:16">
      <c r="B2694" s="63"/>
      <c r="C2694" s="87" t="s">
        <v>28</v>
      </c>
      <c r="D2694" s="390" t="s">
        <v>29</v>
      </c>
      <c r="E2694" s="391"/>
      <c r="F2694" s="391"/>
      <c r="G2694" s="391"/>
      <c r="H2694" s="391"/>
      <c r="I2694" s="391"/>
      <c r="J2694" s="391"/>
      <c r="K2694" s="391"/>
      <c r="L2694" s="392"/>
      <c r="M2694" s="393" t="s">
        <v>30</v>
      </c>
      <c r="N2694" s="394"/>
      <c r="O2694" s="87" t="s">
        <v>6</v>
      </c>
      <c r="P2694" s="64"/>
    </row>
    <row r="2695" spans="2:16" ht="14.4" thickBot="1">
      <c r="B2695" s="63"/>
      <c r="C2695" s="254">
        <f>+'PRESUPUESTO OFICIAL (Entidad)'!D59</f>
        <v>7.02</v>
      </c>
      <c r="D2695" s="395" t="str">
        <f>+'PRESUPUESTO OFICIAL (Entidad)'!E59</f>
        <v>Suministro e instalación de puerta de madera entamborada (1,0m x 2,2m) (incluye marco y pintura)</v>
      </c>
      <c r="E2695" s="396"/>
      <c r="F2695" s="396"/>
      <c r="G2695" s="396"/>
      <c r="H2695" s="396"/>
      <c r="I2695" s="396"/>
      <c r="J2695" s="396"/>
      <c r="K2695" s="396"/>
      <c r="L2695" s="397"/>
      <c r="M2695" s="395" t="str">
        <f>+'PRESUPUESTO OFICIAL (Entidad)'!F59</f>
        <v>UND</v>
      </c>
      <c r="N2695" s="397"/>
      <c r="O2695" s="89">
        <f>+'PRESUPUESTO OFICIAL (Entidad)'!G59</f>
        <v>1</v>
      </c>
      <c r="P2695" s="64"/>
    </row>
    <row r="2696" spans="2:16">
      <c r="B2696" s="63"/>
      <c r="C2696" s="352"/>
      <c r="D2696" s="353"/>
      <c r="E2696" s="353"/>
      <c r="F2696" s="353"/>
      <c r="G2696" s="353"/>
      <c r="H2696" s="353"/>
      <c r="I2696" s="353"/>
      <c r="J2696" s="353"/>
      <c r="K2696" s="353"/>
      <c r="L2696" s="353"/>
      <c r="M2696" s="353"/>
      <c r="N2696" s="353"/>
      <c r="O2696" s="354"/>
      <c r="P2696" s="64"/>
    </row>
    <row r="2697" spans="2:16">
      <c r="B2697" s="63"/>
      <c r="C2697" s="355"/>
      <c r="D2697" s="356"/>
      <c r="E2697" s="356"/>
      <c r="F2697" s="356"/>
      <c r="G2697" s="356"/>
      <c r="H2697" s="356"/>
      <c r="I2697" s="356"/>
      <c r="J2697" s="356"/>
      <c r="K2697" s="356"/>
      <c r="L2697" s="356"/>
      <c r="M2697" s="356"/>
      <c r="N2697" s="356"/>
      <c r="O2697" s="357"/>
      <c r="P2697" s="64"/>
    </row>
    <row r="2698" spans="2:16" ht="14.4" thickBot="1">
      <c r="B2698" s="63"/>
      <c r="C2698" s="358"/>
      <c r="D2698" s="359"/>
      <c r="E2698" s="359"/>
      <c r="F2698" s="359"/>
      <c r="G2698" s="359"/>
      <c r="H2698" s="359"/>
      <c r="I2698" s="359"/>
      <c r="J2698" s="359"/>
      <c r="K2698" s="359"/>
      <c r="L2698" s="359"/>
      <c r="M2698" s="359"/>
      <c r="N2698" s="359"/>
      <c r="O2698" s="360"/>
      <c r="P2698" s="64"/>
    </row>
    <row r="2699" spans="2:16">
      <c r="B2699" s="63"/>
      <c r="C2699" s="373" t="s">
        <v>29</v>
      </c>
      <c r="D2699" s="398"/>
      <c r="E2699" s="398"/>
      <c r="F2699" s="398"/>
      <c r="G2699" s="399"/>
      <c r="H2699" s="382" t="s">
        <v>32</v>
      </c>
      <c r="I2699" s="398"/>
      <c r="J2699" s="400" t="s">
        <v>33</v>
      </c>
      <c r="K2699" s="401"/>
      <c r="L2699" s="91" t="s">
        <v>34</v>
      </c>
      <c r="M2699" s="382" t="s">
        <v>35</v>
      </c>
      <c r="N2699" s="381"/>
      <c r="O2699" s="92" t="s">
        <v>36</v>
      </c>
      <c r="P2699" s="64"/>
    </row>
    <row r="2700" spans="2:16">
      <c r="B2700" s="63"/>
      <c r="C2700" s="377" t="s">
        <v>63</v>
      </c>
      <c r="D2700" s="378"/>
      <c r="E2700" s="378"/>
      <c r="F2700" s="378"/>
      <c r="G2700" s="402"/>
      <c r="H2700" s="403"/>
      <c r="I2700" s="402"/>
      <c r="J2700" s="404" t="s">
        <v>64</v>
      </c>
      <c r="K2700" s="405"/>
      <c r="L2700" s="104">
        <f>+O2727</f>
        <v>63000</v>
      </c>
      <c r="M2700" s="406">
        <v>0.1</v>
      </c>
      <c r="N2700" s="407"/>
      <c r="O2700" s="105">
        <f>+ROUND(L2700*M2700,0)</f>
        <v>6300</v>
      </c>
      <c r="P2700" s="64"/>
    </row>
    <row r="2701" spans="2:16">
      <c r="B2701" s="63"/>
      <c r="C2701" s="32"/>
      <c r="D2701" s="19"/>
      <c r="E2701" s="19"/>
      <c r="F2701" s="19"/>
      <c r="G2701" s="44"/>
      <c r="H2701" s="45"/>
      <c r="I2701" s="44"/>
      <c r="J2701" s="404"/>
      <c r="K2701" s="405"/>
      <c r="L2701" s="104"/>
      <c r="M2701" s="367"/>
      <c r="N2701" s="368"/>
      <c r="O2701" s="105"/>
      <c r="P2701" s="64"/>
    </row>
    <row r="2702" spans="2:16" ht="14.4" thickBot="1">
      <c r="B2702" s="63"/>
      <c r="C2702" s="369"/>
      <c r="D2702" s="370"/>
      <c r="E2702" s="370"/>
      <c r="F2702" s="370"/>
      <c r="G2702" s="408"/>
      <c r="H2702" s="409"/>
      <c r="I2702" s="408"/>
      <c r="J2702" s="409"/>
      <c r="K2702" s="408"/>
      <c r="L2702" s="43"/>
      <c r="M2702" s="410"/>
      <c r="N2702" s="411"/>
      <c r="O2702" s="125"/>
      <c r="P2702" s="64"/>
    </row>
    <row r="2703" spans="2:16" ht="14.4" thickBot="1">
      <c r="B2703" s="63"/>
      <c r="C2703" s="338" t="s">
        <v>37</v>
      </c>
      <c r="D2703" s="339"/>
      <c r="E2703" s="339"/>
      <c r="F2703" s="339"/>
      <c r="G2703" s="339"/>
      <c r="H2703" s="339"/>
      <c r="I2703" s="339"/>
      <c r="J2703" s="339"/>
      <c r="K2703" s="339"/>
      <c r="L2703" s="339"/>
      <c r="M2703" s="339"/>
      <c r="N2703" s="340"/>
      <c r="O2703" s="106">
        <f>SUM(O2700:O2702)</f>
        <v>6300</v>
      </c>
      <c r="P2703" s="64"/>
    </row>
    <row r="2704" spans="2:16">
      <c r="B2704" s="63"/>
      <c r="C2704" s="352" t="s">
        <v>38</v>
      </c>
      <c r="D2704" s="353"/>
      <c r="E2704" s="353"/>
      <c r="F2704" s="353"/>
      <c r="G2704" s="353"/>
      <c r="H2704" s="353"/>
      <c r="I2704" s="353"/>
      <c r="J2704" s="353"/>
      <c r="K2704" s="353"/>
      <c r="L2704" s="353"/>
      <c r="M2704" s="353"/>
      <c r="N2704" s="353"/>
      <c r="O2704" s="354"/>
      <c r="P2704" s="64"/>
    </row>
    <row r="2705" spans="2:16">
      <c r="B2705" s="63"/>
      <c r="C2705" s="355"/>
      <c r="D2705" s="356"/>
      <c r="E2705" s="356"/>
      <c r="F2705" s="356"/>
      <c r="G2705" s="356"/>
      <c r="H2705" s="356"/>
      <c r="I2705" s="356"/>
      <c r="J2705" s="356"/>
      <c r="K2705" s="356"/>
      <c r="L2705" s="356"/>
      <c r="M2705" s="356"/>
      <c r="N2705" s="356"/>
      <c r="O2705" s="357"/>
      <c r="P2705" s="64"/>
    </row>
    <row r="2706" spans="2:16" ht="14.4" thickBot="1">
      <c r="B2706" s="63"/>
      <c r="C2706" s="358"/>
      <c r="D2706" s="359"/>
      <c r="E2706" s="359"/>
      <c r="F2706" s="359"/>
      <c r="G2706" s="359"/>
      <c r="H2706" s="359"/>
      <c r="I2706" s="359"/>
      <c r="J2706" s="359"/>
      <c r="K2706" s="359"/>
      <c r="L2706" s="359"/>
      <c r="M2706" s="359"/>
      <c r="N2706" s="359"/>
      <c r="O2706" s="360"/>
      <c r="P2706" s="64"/>
    </row>
    <row r="2707" spans="2:16">
      <c r="B2707" s="63"/>
      <c r="C2707" s="373" t="s">
        <v>29</v>
      </c>
      <c r="D2707" s="374"/>
      <c r="E2707" s="374"/>
      <c r="F2707" s="374"/>
      <c r="G2707" s="374"/>
      <c r="H2707" s="374"/>
      <c r="I2707" s="374"/>
      <c r="J2707" s="381"/>
      <c r="K2707" s="209" t="s">
        <v>30</v>
      </c>
      <c r="L2707" s="91" t="s">
        <v>6</v>
      </c>
      <c r="M2707" s="382" t="s">
        <v>39</v>
      </c>
      <c r="N2707" s="381"/>
      <c r="O2707" s="92" t="s">
        <v>36</v>
      </c>
      <c r="P2707" s="64"/>
    </row>
    <row r="2708" spans="2:16">
      <c r="B2708" s="63"/>
      <c r="C2708" s="350" t="s">
        <v>246</v>
      </c>
      <c r="D2708" s="351"/>
      <c r="E2708" s="351"/>
      <c r="F2708" s="351"/>
      <c r="G2708" s="351"/>
      <c r="H2708" s="351"/>
      <c r="I2708" s="351"/>
      <c r="J2708" s="351"/>
      <c r="K2708" s="133" t="s">
        <v>73</v>
      </c>
      <c r="L2708" s="134">
        <v>1</v>
      </c>
      <c r="M2708" s="386">
        <v>344000</v>
      </c>
      <c r="N2708" s="386"/>
      <c r="O2708" s="105">
        <f>+M2708*L2708</f>
        <v>344000</v>
      </c>
      <c r="P2708" s="64"/>
    </row>
    <row r="2709" spans="2:16">
      <c r="B2709" s="63"/>
      <c r="C2709" s="32" t="s">
        <v>247</v>
      </c>
      <c r="D2709" s="122"/>
      <c r="E2709" s="122"/>
      <c r="F2709" s="122"/>
      <c r="G2709" s="122"/>
      <c r="H2709" s="122"/>
      <c r="I2709" s="122"/>
      <c r="J2709" s="123"/>
      <c r="K2709" s="126" t="s">
        <v>73</v>
      </c>
      <c r="L2709" s="120">
        <v>1</v>
      </c>
      <c r="M2709" s="348">
        <v>200000</v>
      </c>
      <c r="N2709" s="349"/>
      <c r="O2709" s="105">
        <f>+M2709*L2709</f>
        <v>200000</v>
      </c>
      <c r="P2709" s="64"/>
    </row>
    <row r="2710" spans="2:16" ht="14.4" thickBot="1">
      <c r="B2710" s="63"/>
      <c r="C2710" s="261"/>
      <c r="D2710" s="262"/>
      <c r="E2710" s="262"/>
      <c r="F2710" s="262"/>
      <c r="G2710" s="262"/>
      <c r="H2710" s="262"/>
      <c r="I2710" s="262"/>
      <c r="J2710" s="263"/>
      <c r="K2710" s="241"/>
      <c r="L2710" s="134"/>
      <c r="M2710" s="346"/>
      <c r="N2710" s="347"/>
      <c r="O2710" s="105"/>
      <c r="P2710" s="64"/>
    </row>
    <row r="2711" spans="2:16" ht="14.4" thickBot="1">
      <c r="B2711" s="63"/>
      <c r="C2711" s="338" t="s">
        <v>37</v>
      </c>
      <c r="D2711" s="339"/>
      <c r="E2711" s="339"/>
      <c r="F2711" s="339"/>
      <c r="G2711" s="339"/>
      <c r="H2711" s="339"/>
      <c r="I2711" s="339"/>
      <c r="J2711" s="339"/>
      <c r="K2711" s="339"/>
      <c r="L2711" s="339"/>
      <c r="M2711" s="339"/>
      <c r="N2711" s="340"/>
      <c r="O2711" s="109">
        <f>SUM(O2708:O2710)</f>
        <v>544000</v>
      </c>
      <c r="P2711" s="64"/>
    </row>
    <row r="2712" spans="2:16">
      <c r="B2712" s="63"/>
      <c r="C2712" s="352" t="s">
        <v>40</v>
      </c>
      <c r="D2712" s="353"/>
      <c r="E2712" s="353"/>
      <c r="F2712" s="353"/>
      <c r="G2712" s="353"/>
      <c r="H2712" s="353"/>
      <c r="I2712" s="353"/>
      <c r="J2712" s="353"/>
      <c r="K2712" s="353"/>
      <c r="L2712" s="353"/>
      <c r="M2712" s="353"/>
      <c r="N2712" s="353"/>
      <c r="O2712" s="354"/>
      <c r="P2712" s="64"/>
    </row>
    <row r="2713" spans="2:16">
      <c r="B2713" s="63"/>
      <c r="C2713" s="355"/>
      <c r="D2713" s="356"/>
      <c r="E2713" s="356"/>
      <c r="F2713" s="356"/>
      <c r="G2713" s="356"/>
      <c r="H2713" s="356"/>
      <c r="I2713" s="356"/>
      <c r="J2713" s="356"/>
      <c r="K2713" s="356"/>
      <c r="L2713" s="356"/>
      <c r="M2713" s="356"/>
      <c r="N2713" s="356"/>
      <c r="O2713" s="357"/>
      <c r="P2713" s="64"/>
    </row>
    <row r="2714" spans="2:16" ht="14.4" thickBot="1">
      <c r="B2714" s="63"/>
      <c r="C2714" s="358"/>
      <c r="D2714" s="359"/>
      <c r="E2714" s="359"/>
      <c r="F2714" s="359"/>
      <c r="G2714" s="359"/>
      <c r="H2714" s="359"/>
      <c r="I2714" s="359"/>
      <c r="J2714" s="359"/>
      <c r="K2714" s="359"/>
      <c r="L2714" s="359"/>
      <c r="M2714" s="359"/>
      <c r="N2714" s="359"/>
      <c r="O2714" s="360"/>
      <c r="P2714" s="64"/>
    </row>
    <row r="2715" spans="2:16">
      <c r="B2715" s="63"/>
      <c r="C2715" s="373" t="s">
        <v>41</v>
      </c>
      <c r="D2715" s="374"/>
      <c r="E2715" s="374"/>
      <c r="F2715" s="374"/>
      <c r="G2715" s="374"/>
      <c r="H2715" s="374"/>
      <c r="I2715" s="374"/>
      <c r="J2715" s="91" t="s">
        <v>42</v>
      </c>
      <c r="K2715" s="203" t="s">
        <v>43</v>
      </c>
      <c r="L2715" s="94" t="s">
        <v>44</v>
      </c>
      <c r="M2715" s="382" t="s">
        <v>45</v>
      </c>
      <c r="N2715" s="381"/>
      <c r="O2715" s="92" t="s">
        <v>36</v>
      </c>
      <c r="P2715" s="64"/>
    </row>
    <row r="2716" spans="2:16">
      <c r="B2716" s="63"/>
      <c r="C2716" s="377"/>
      <c r="D2716" s="378"/>
      <c r="E2716" s="378"/>
      <c r="F2716" s="378"/>
      <c r="G2716" s="378"/>
      <c r="H2716" s="378"/>
      <c r="I2716" s="378"/>
      <c r="J2716" s="41"/>
      <c r="K2716" s="42"/>
      <c r="L2716" s="41"/>
      <c r="M2716" s="346"/>
      <c r="N2716" s="347"/>
      <c r="O2716" s="105"/>
      <c r="P2716" s="64"/>
    </row>
    <row r="2717" spans="2:16" ht="14.4" thickBot="1">
      <c r="B2717" s="63"/>
      <c r="C2717" s="369"/>
      <c r="D2717" s="370"/>
      <c r="E2717" s="370"/>
      <c r="F2717" s="370"/>
      <c r="G2717" s="370"/>
      <c r="H2717" s="370"/>
      <c r="I2717" s="370"/>
      <c r="J2717" s="34"/>
      <c r="K2717" s="14"/>
      <c r="L2717" s="34"/>
      <c r="M2717" s="371"/>
      <c r="N2717" s="372"/>
      <c r="O2717" s="119"/>
      <c r="P2717" s="64"/>
    </row>
    <row r="2718" spans="2:16" ht="14.4" thickBot="1">
      <c r="B2718" s="63"/>
      <c r="C2718" s="338" t="s">
        <v>37</v>
      </c>
      <c r="D2718" s="339"/>
      <c r="E2718" s="339"/>
      <c r="F2718" s="339"/>
      <c r="G2718" s="339"/>
      <c r="H2718" s="339"/>
      <c r="I2718" s="339"/>
      <c r="J2718" s="339"/>
      <c r="K2718" s="339"/>
      <c r="L2718" s="339"/>
      <c r="M2718" s="339"/>
      <c r="N2718" s="340"/>
      <c r="O2718" s="106">
        <f>SUM(O2716:O2717)</f>
        <v>0</v>
      </c>
      <c r="P2718" s="64"/>
    </row>
    <row r="2719" spans="2:16">
      <c r="B2719" s="63"/>
      <c r="C2719" s="352" t="s">
        <v>46</v>
      </c>
      <c r="D2719" s="353"/>
      <c r="E2719" s="353"/>
      <c r="F2719" s="353"/>
      <c r="G2719" s="353"/>
      <c r="H2719" s="353"/>
      <c r="I2719" s="353"/>
      <c r="J2719" s="353"/>
      <c r="K2719" s="353"/>
      <c r="L2719" s="353"/>
      <c r="M2719" s="353"/>
      <c r="N2719" s="353"/>
      <c r="O2719" s="354"/>
      <c r="P2719" s="64"/>
    </row>
    <row r="2720" spans="2:16">
      <c r="B2720" s="63"/>
      <c r="C2720" s="355"/>
      <c r="D2720" s="356"/>
      <c r="E2720" s="356"/>
      <c r="F2720" s="356"/>
      <c r="G2720" s="356"/>
      <c r="H2720" s="356"/>
      <c r="I2720" s="356"/>
      <c r="J2720" s="356"/>
      <c r="K2720" s="356"/>
      <c r="L2720" s="356"/>
      <c r="M2720" s="356"/>
      <c r="N2720" s="356"/>
      <c r="O2720" s="357"/>
      <c r="P2720" s="64"/>
    </row>
    <row r="2721" spans="2:16" ht="14.4" thickBot="1">
      <c r="B2721" s="63"/>
      <c r="C2721" s="358"/>
      <c r="D2721" s="359"/>
      <c r="E2721" s="359"/>
      <c r="F2721" s="359"/>
      <c r="G2721" s="359"/>
      <c r="H2721" s="359"/>
      <c r="I2721" s="359"/>
      <c r="J2721" s="359"/>
      <c r="K2721" s="359"/>
      <c r="L2721" s="359"/>
      <c r="M2721" s="359"/>
      <c r="N2721" s="359"/>
      <c r="O2721" s="360"/>
      <c r="P2721" s="64"/>
    </row>
    <row r="2722" spans="2:16" ht="29.4" customHeight="1">
      <c r="B2722" s="63"/>
      <c r="C2722" s="361" t="s">
        <v>47</v>
      </c>
      <c r="D2722" s="362"/>
      <c r="E2722" s="362"/>
      <c r="F2722" s="362"/>
      <c r="G2722" s="362"/>
      <c r="H2722" s="362"/>
      <c r="I2722" s="362"/>
      <c r="J2722" s="111" t="s">
        <v>48</v>
      </c>
      <c r="K2722" s="112" t="s">
        <v>49</v>
      </c>
      <c r="L2722" s="113" t="s">
        <v>50</v>
      </c>
      <c r="M2722" s="363" t="s">
        <v>35</v>
      </c>
      <c r="N2722" s="364"/>
      <c r="O2722" s="114" t="s">
        <v>36</v>
      </c>
      <c r="P2722" s="64"/>
    </row>
    <row r="2723" spans="2:16">
      <c r="B2723" s="63"/>
      <c r="C2723" s="40" t="s">
        <v>82</v>
      </c>
      <c r="D2723" s="39"/>
      <c r="E2723" s="39"/>
      <c r="F2723" s="39"/>
      <c r="G2723" s="39"/>
      <c r="H2723" s="39"/>
      <c r="I2723" s="39"/>
      <c r="J2723" s="110">
        <v>280000</v>
      </c>
      <c r="K2723" s="115">
        <v>1.8</v>
      </c>
      <c r="L2723" s="116">
        <f>ROUND(K2723*J2723,2)</f>
        <v>504000</v>
      </c>
      <c r="M2723" s="365">
        <v>8</v>
      </c>
      <c r="N2723" s="366"/>
      <c r="O2723" s="117">
        <f>+ROUND(L2723/M2723,0)</f>
        <v>63000</v>
      </c>
      <c r="P2723" s="64"/>
    </row>
    <row r="2724" spans="2:16">
      <c r="B2724" s="63"/>
      <c r="C2724" s="40"/>
      <c r="D2724" s="39"/>
      <c r="E2724" s="39"/>
      <c r="F2724" s="39"/>
      <c r="G2724" s="39"/>
      <c r="H2724" s="39"/>
      <c r="I2724" s="39"/>
      <c r="J2724" s="110"/>
      <c r="K2724" s="115"/>
      <c r="L2724" s="116"/>
      <c r="M2724" s="365"/>
      <c r="N2724" s="366"/>
      <c r="O2724" s="117"/>
      <c r="P2724" s="64"/>
    </row>
    <row r="2725" spans="2:16">
      <c r="B2725" s="63"/>
      <c r="C2725" s="40"/>
      <c r="D2725" s="39"/>
      <c r="E2725" s="39"/>
      <c r="F2725" s="39"/>
      <c r="G2725" s="39"/>
      <c r="H2725" s="39"/>
      <c r="I2725" s="39"/>
      <c r="J2725" s="38"/>
      <c r="K2725" s="37"/>
      <c r="L2725" s="36"/>
      <c r="M2725" s="367"/>
      <c r="N2725" s="368"/>
      <c r="O2725" s="35"/>
      <c r="P2725" s="64"/>
    </row>
    <row r="2726" spans="2:16" ht="14.4" thickBot="1">
      <c r="B2726" s="63"/>
      <c r="C2726" s="369"/>
      <c r="D2726" s="370"/>
      <c r="E2726" s="370"/>
      <c r="F2726" s="370"/>
      <c r="G2726" s="370"/>
      <c r="H2726" s="370"/>
      <c r="I2726" s="370"/>
      <c r="J2726" s="34"/>
      <c r="K2726" s="14"/>
      <c r="L2726" s="34"/>
      <c r="M2726" s="371"/>
      <c r="N2726" s="372"/>
      <c r="O2726" s="33"/>
      <c r="P2726" s="64"/>
    </row>
    <row r="2727" spans="2:16" ht="14.4" thickBot="1">
      <c r="B2727" s="63"/>
      <c r="C2727" s="338" t="s">
        <v>37</v>
      </c>
      <c r="D2727" s="339"/>
      <c r="E2727" s="339"/>
      <c r="F2727" s="339"/>
      <c r="G2727" s="339"/>
      <c r="H2727" s="339"/>
      <c r="I2727" s="339"/>
      <c r="J2727" s="339"/>
      <c r="K2727" s="339"/>
      <c r="L2727" s="339"/>
      <c r="M2727" s="339"/>
      <c r="N2727" s="340"/>
      <c r="O2727" s="109">
        <f>SUM(O2723:O2726)</f>
        <v>63000</v>
      </c>
      <c r="P2727" s="64"/>
    </row>
    <row r="2728" spans="2:16" ht="14.4" thickBot="1">
      <c r="B2728" s="63"/>
      <c r="C2728" s="18"/>
      <c r="O2728" s="17"/>
      <c r="P2728" s="64"/>
    </row>
    <row r="2729" spans="2:16" ht="14.4" thickBot="1">
      <c r="B2729" s="63"/>
      <c r="C2729" s="341" t="s">
        <v>51</v>
      </c>
      <c r="D2729" s="342"/>
      <c r="E2729" s="342"/>
      <c r="F2729" s="342"/>
      <c r="G2729" s="342"/>
      <c r="H2729" s="342"/>
      <c r="I2729" s="342"/>
      <c r="J2729" s="342"/>
      <c r="K2729" s="342"/>
      <c r="L2729" s="342"/>
      <c r="M2729" s="342"/>
      <c r="N2729" s="343"/>
      <c r="O2729" s="118">
        <f>ROUND(O2727+O2718+O2711+O2703,2)</f>
        <v>613300</v>
      </c>
      <c r="P2729" s="64"/>
    </row>
    <row r="2730" spans="2:16">
      <c r="B2730" s="63"/>
      <c r="C2730" s="352" t="s">
        <v>52</v>
      </c>
      <c r="D2730" s="353"/>
      <c r="E2730" s="353"/>
      <c r="F2730" s="353"/>
      <c r="G2730" s="353"/>
      <c r="H2730" s="353"/>
      <c r="I2730" s="353"/>
      <c r="J2730" s="353"/>
      <c r="K2730" s="353"/>
      <c r="L2730" s="353"/>
      <c r="M2730" s="353"/>
      <c r="N2730" s="353"/>
      <c r="O2730" s="354"/>
      <c r="P2730" s="64"/>
    </row>
    <row r="2731" spans="2:16">
      <c r="B2731" s="63"/>
      <c r="C2731" s="355"/>
      <c r="D2731" s="356"/>
      <c r="E2731" s="356"/>
      <c r="F2731" s="356"/>
      <c r="G2731" s="356"/>
      <c r="H2731" s="356"/>
      <c r="I2731" s="356"/>
      <c r="J2731" s="356"/>
      <c r="K2731" s="356"/>
      <c r="L2731" s="356"/>
      <c r="M2731" s="356"/>
      <c r="N2731" s="356"/>
      <c r="O2731" s="357"/>
      <c r="P2731" s="64"/>
    </row>
    <row r="2732" spans="2:16" ht="14.4" thickBot="1">
      <c r="B2732" s="63"/>
      <c r="C2732" s="358"/>
      <c r="D2732" s="359"/>
      <c r="E2732" s="359"/>
      <c r="F2732" s="359"/>
      <c r="G2732" s="359"/>
      <c r="H2732" s="359"/>
      <c r="I2732" s="359"/>
      <c r="J2732" s="359"/>
      <c r="K2732" s="359"/>
      <c r="L2732" s="359"/>
      <c r="M2732" s="359"/>
      <c r="N2732" s="359"/>
      <c r="O2732" s="360"/>
      <c r="P2732" s="64"/>
    </row>
    <row r="2733" spans="2:16">
      <c r="B2733" s="63"/>
      <c r="C2733" s="373" t="s">
        <v>53</v>
      </c>
      <c r="D2733" s="374"/>
      <c r="E2733" s="374"/>
      <c r="F2733" s="374"/>
      <c r="G2733" s="374"/>
      <c r="H2733" s="374"/>
      <c r="I2733" s="374"/>
      <c r="J2733" s="203"/>
      <c r="K2733" s="204"/>
      <c r="L2733" s="95" t="s">
        <v>54</v>
      </c>
      <c r="M2733" s="375" t="s">
        <v>55</v>
      </c>
      <c r="N2733" s="376"/>
      <c r="O2733" s="97"/>
      <c r="P2733" s="64"/>
    </row>
    <row r="2734" spans="2:16">
      <c r="B2734" s="63"/>
      <c r="C2734" s="377" t="s">
        <v>12</v>
      </c>
      <c r="D2734" s="378"/>
      <c r="E2734" s="378"/>
      <c r="F2734" s="378"/>
      <c r="G2734" s="378"/>
      <c r="H2734" s="378"/>
      <c r="I2734" s="378"/>
      <c r="J2734" s="31"/>
      <c r="K2734" s="30"/>
      <c r="L2734" s="27">
        <v>0.28999999999999998</v>
      </c>
      <c r="M2734" s="348">
        <f>+ROUND(O2729*L2734,0)</f>
        <v>177857</v>
      </c>
      <c r="N2734" s="349"/>
      <c r="O2734" s="26"/>
      <c r="P2734" s="64"/>
    </row>
    <row r="2735" spans="2:16">
      <c r="B2735" s="63"/>
      <c r="C2735" s="32" t="s">
        <v>56</v>
      </c>
      <c r="D2735" s="19"/>
      <c r="E2735" s="19"/>
      <c r="F2735" s="19"/>
      <c r="G2735" s="19"/>
      <c r="H2735" s="19"/>
      <c r="I2735" s="19"/>
      <c r="J2735" s="31"/>
      <c r="K2735" s="30"/>
      <c r="L2735" s="27">
        <v>0.01</v>
      </c>
      <c r="M2735" s="348">
        <f>+ROUND(O2729*L2735,0)</f>
        <v>6133</v>
      </c>
      <c r="N2735" s="349"/>
      <c r="O2735" s="26"/>
      <c r="P2735" s="64"/>
    </row>
    <row r="2736" spans="2:16" ht="14.4" thickBot="1">
      <c r="B2736" s="63"/>
      <c r="C2736" s="207" t="s">
        <v>57</v>
      </c>
      <c r="D2736" s="208"/>
      <c r="E2736" s="208"/>
      <c r="F2736" s="208"/>
      <c r="G2736" s="208"/>
      <c r="H2736" s="208"/>
      <c r="I2736" s="208"/>
      <c r="J2736" s="29"/>
      <c r="K2736" s="28"/>
      <c r="L2736" s="27">
        <v>0.05</v>
      </c>
      <c r="M2736" s="379">
        <f>+ROUND(O2729*L2736,0)</f>
        <v>30665</v>
      </c>
      <c r="N2736" s="380"/>
      <c r="O2736" s="26"/>
      <c r="P2736" s="64"/>
    </row>
    <row r="2737" spans="2:16" ht="14.4" thickBot="1">
      <c r="B2737" s="63"/>
      <c r="C2737" s="338" t="s">
        <v>37</v>
      </c>
      <c r="D2737" s="339"/>
      <c r="E2737" s="339"/>
      <c r="F2737" s="339"/>
      <c r="G2737" s="339"/>
      <c r="H2737" s="339"/>
      <c r="I2737" s="339"/>
      <c r="J2737" s="339"/>
      <c r="K2737" s="339"/>
      <c r="L2737" s="339"/>
      <c r="M2737" s="339"/>
      <c r="N2737" s="340"/>
      <c r="O2737" s="106">
        <f>SUM(M2734:N2736)</f>
        <v>214655</v>
      </c>
      <c r="P2737" s="64"/>
    </row>
    <row r="2738" spans="2:16" ht="14.4" thickBot="1">
      <c r="B2738" s="63"/>
      <c r="C2738" s="18"/>
      <c r="O2738" s="17"/>
      <c r="P2738" s="64"/>
    </row>
    <row r="2739" spans="2:16" ht="14.4" thickBot="1">
      <c r="B2739" s="63"/>
      <c r="C2739" s="341" t="s">
        <v>58</v>
      </c>
      <c r="D2739" s="342"/>
      <c r="E2739" s="342"/>
      <c r="F2739" s="342"/>
      <c r="G2739" s="342"/>
      <c r="H2739" s="342"/>
      <c r="I2739" s="342"/>
      <c r="J2739" s="342"/>
      <c r="K2739" s="342"/>
      <c r="L2739" s="342"/>
      <c r="M2739" s="342"/>
      <c r="N2739" s="343"/>
      <c r="O2739" s="118">
        <f>+O2737+O2729</f>
        <v>827955</v>
      </c>
      <c r="P2739" s="64"/>
    </row>
    <row r="2740" spans="2:16">
      <c r="B2740" s="63"/>
      <c r="C2740" s="25"/>
      <c r="D2740" s="24"/>
      <c r="E2740" s="24"/>
      <c r="F2740" s="24"/>
      <c r="G2740" s="24"/>
      <c r="H2740" s="24"/>
      <c r="I2740" s="24"/>
      <c r="J2740" s="24"/>
      <c r="K2740" s="24"/>
      <c r="L2740" s="24"/>
      <c r="M2740" s="24"/>
      <c r="N2740" s="24"/>
      <c r="O2740" s="23"/>
      <c r="P2740" s="64"/>
    </row>
    <row r="2741" spans="2:16">
      <c r="B2741" s="63"/>
      <c r="C2741" s="18"/>
      <c r="O2741" s="17"/>
      <c r="P2741" s="64"/>
    </row>
    <row r="2742" spans="2:16">
      <c r="B2742" s="63"/>
      <c r="C2742" s="18"/>
      <c r="O2742" s="17"/>
      <c r="P2742" s="64"/>
    </row>
    <row r="2743" spans="2:16" ht="18">
      <c r="B2743" s="63"/>
      <c r="C2743" s="18"/>
      <c r="H2743" s="98" t="s">
        <v>60</v>
      </c>
      <c r="O2743" s="17"/>
      <c r="P2743" s="64"/>
    </row>
    <row r="2744" spans="2:16" ht="18">
      <c r="B2744" s="63"/>
      <c r="C2744" s="22"/>
      <c r="D2744" s="67"/>
      <c r="E2744" s="67"/>
      <c r="F2744" s="67"/>
      <c r="G2744" s="67"/>
      <c r="H2744" s="98"/>
      <c r="I2744" s="67"/>
      <c r="J2744" s="67"/>
      <c r="K2744" s="67"/>
      <c r="L2744" s="67"/>
      <c r="M2744" s="67"/>
      <c r="N2744" s="67"/>
      <c r="O2744" s="21"/>
      <c r="P2744" s="64"/>
    </row>
    <row r="2745" spans="2:16" ht="18">
      <c r="B2745" s="63"/>
      <c r="C2745" s="22"/>
      <c r="D2745" s="67"/>
      <c r="E2745" s="67"/>
      <c r="F2745" s="67"/>
      <c r="G2745" s="67"/>
      <c r="H2745" s="98"/>
      <c r="K2745" s="67"/>
      <c r="L2745" s="67"/>
      <c r="M2745" s="67"/>
      <c r="N2745" s="67"/>
      <c r="O2745" s="21"/>
      <c r="P2745" s="64"/>
    </row>
    <row r="2746" spans="2:16" ht="18">
      <c r="B2746" s="63"/>
      <c r="C2746" s="20"/>
      <c r="D2746" s="68"/>
      <c r="E2746" s="68"/>
      <c r="F2746" s="68"/>
      <c r="G2746" s="68"/>
      <c r="H2746" s="98" t="s">
        <v>61</v>
      </c>
      <c r="I2746" s="68"/>
      <c r="J2746" s="68"/>
      <c r="K2746" s="68"/>
      <c r="L2746" s="68"/>
      <c r="M2746" s="68"/>
      <c r="N2746" s="68"/>
      <c r="O2746" s="16"/>
      <c r="P2746" s="64"/>
    </row>
    <row r="2747" spans="2:16" ht="18">
      <c r="B2747" s="63"/>
      <c r="C2747" s="18"/>
      <c r="H2747" s="99" t="s">
        <v>72</v>
      </c>
      <c r="O2747" s="17"/>
      <c r="P2747" s="64"/>
    </row>
    <row r="2748" spans="2:16" ht="18">
      <c r="B2748" s="63"/>
      <c r="C2748" s="15"/>
      <c r="D2748" s="69"/>
      <c r="E2748" s="69"/>
      <c r="H2748" s="98" t="s">
        <v>62</v>
      </c>
      <c r="K2748" s="100"/>
      <c r="L2748" s="100"/>
      <c r="M2748" s="100"/>
      <c r="N2748" s="100"/>
      <c r="O2748" s="101"/>
      <c r="P2748" s="64"/>
    </row>
    <row r="2749" spans="2:16" ht="16.2" thickBot="1">
      <c r="B2749" s="63"/>
      <c r="C2749" s="344"/>
      <c r="D2749" s="345"/>
      <c r="E2749" s="345"/>
      <c r="F2749" s="14"/>
      <c r="G2749" s="14"/>
      <c r="H2749" s="14"/>
      <c r="I2749" s="14"/>
      <c r="J2749" s="14"/>
      <c r="K2749" s="102"/>
      <c r="L2749" s="102"/>
      <c r="M2749" s="102"/>
      <c r="N2749" s="102"/>
      <c r="O2749" s="103"/>
      <c r="P2749" s="64"/>
    </row>
    <row r="2750" spans="2:16" ht="14.4" thickBot="1">
      <c r="B2750" s="70"/>
      <c r="C2750" s="71"/>
      <c r="D2750" s="71"/>
      <c r="E2750" s="71"/>
      <c r="F2750" s="71"/>
      <c r="G2750" s="71"/>
      <c r="H2750" s="71"/>
      <c r="I2750" s="71"/>
      <c r="J2750" s="71"/>
      <c r="K2750" s="71"/>
      <c r="L2750" s="71"/>
      <c r="M2750" s="71"/>
      <c r="N2750" s="71"/>
      <c r="O2750" s="71"/>
      <c r="P2750" s="72"/>
    </row>
    <row r="2751" spans="2:16" ht="14.4" thickTop="1"/>
    <row r="2752" spans="2:16" ht="14.4" thickBot="1"/>
    <row r="2753" spans="2:16" ht="14.4" thickTop="1">
      <c r="B2753" s="412"/>
      <c r="C2753" s="413"/>
      <c r="D2753" s="413"/>
      <c r="E2753" s="413"/>
      <c r="F2753" s="413"/>
      <c r="G2753" s="413"/>
      <c r="H2753" s="413"/>
      <c r="I2753" s="413"/>
      <c r="J2753" s="413"/>
      <c r="K2753" s="413"/>
      <c r="L2753" s="413"/>
      <c r="M2753" s="413"/>
      <c r="N2753" s="413"/>
      <c r="O2753" s="413"/>
      <c r="P2753" s="414"/>
    </row>
    <row r="2754" spans="2:16">
      <c r="B2754" s="86"/>
      <c r="C2754" s="415"/>
      <c r="D2754" s="415"/>
      <c r="E2754" s="415"/>
      <c r="F2754" s="415"/>
      <c r="G2754" s="180"/>
      <c r="P2754" s="64"/>
    </row>
    <row r="2755" spans="2:16">
      <c r="B2755" s="86"/>
      <c r="C2755" s="192"/>
      <c r="D2755" s="190"/>
      <c r="E2755" s="192"/>
      <c r="F2755" s="190"/>
      <c r="G2755" s="180"/>
      <c r="P2755" s="64"/>
    </row>
    <row r="2756" spans="2:16">
      <c r="B2756" s="86"/>
      <c r="C2756" s="189"/>
      <c r="D2756" s="193"/>
      <c r="E2756" s="189"/>
      <c r="F2756" s="193"/>
      <c r="G2756" s="180"/>
      <c r="P2756" s="64"/>
    </row>
    <row r="2757" spans="2:16" ht="14.4" thickBot="1">
      <c r="B2757" s="63"/>
      <c r="P2757" s="64"/>
    </row>
    <row r="2758" spans="2:16">
      <c r="B2758" s="63"/>
      <c r="C2758" s="416"/>
      <c r="D2758" s="417"/>
      <c r="E2758" s="422"/>
      <c r="F2758" s="422"/>
      <c r="G2758" s="422"/>
      <c r="H2758" s="422"/>
      <c r="I2758" s="422"/>
      <c r="J2758" s="422"/>
      <c r="K2758" s="423"/>
      <c r="L2758" s="424"/>
      <c r="M2758" s="425"/>
      <c r="N2758" s="425"/>
      <c r="O2758" s="426"/>
      <c r="P2758" s="64"/>
    </row>
    <row r="2759" spans="2:16">
      <c r="B2759" s="63"/>
      <c r="C2759" s="418"/>
      <c r="D2759" s="419"/>
      <c r="E2759" s="430" t="s">
        <v>59</v>
      </c>
      <c r="F2759" s="430"/>
      <c r="G2759" s="430"/>
      <c r="H2759" s="430"/>
      <c r="I2759" s="430"/>
      <c r="J2759" s="430"/>
      <c r="K2759" s="431"/>
      <c r="L2759" s="427"/>
      <c r="M2759" s="428"/>
      <c r="N2759" s="428"/>
      <c r="O2759" s="429"/>
      <c r="P2759" s="64"/>
    </row>
    <row r="2760" spans="2:16">
      <c r="B2760" s="63"/>
      <c r="C2760" s="418"/>
      <c r="D2760" s="419"/>
      <c r="E2760" s="432"/>
      <c r="F2760" s="432"/>
      <c r="G2760" s="432"/>
      <c r="H2760" s="432"/>
      <c r="I2760" s="432"/>
      <c r="J2760" s="432"/>
      <c r="K2760" s="433"/>
      <c r="L2760" s="434" t="s">
        <v>19</v>
      </c>
      <c r="M2760" s="436"/>
      <c r="N2760" s="437"/>
      <c r="O2760" s="438"/>
      <c r="P2760" s="64"/>
    </row>
    <row r="2761" spans="2:16">
      <c r="B2761" s="63"/>
      <c r="C2761" s="418"/>
      <c r="D2761" s="419"/>
      <c r="E2761" s="430"/>
      <c r="F2761" s="430"/>
      <c r="G2761" s="430"/>
      <c r="H2761" s="430"/>
      <c r="I2761" s="430"/>
      <c r="J2761" s="430"/>
      <c r="K2761" s="431"/>
      <c r="L2761" s="435"/>
      <c r="M2761" s="439"/>
      <c r="N2761" s="440"/>
      <c r="O2761" s="441"/>
      <c r="P2761" s="64"/>
    </row>
    <row r="2762" spans="2:16">
      <c r="B2762" s="63"/>
      <c r="C2762" s="418"/>
      <c r="D2762" s="419"/>
      <c r="E2762" s="442"/>
      <c r="F2762" s="442"/>
      <c r="G2762" s="442"/>
      <c r="H2762" s="442"/>
      <c r="I2762" s="442"/>
      <c r="J2762" s="442"/>
      <c r="K2762" s="443"/>
      <c r="L2762" s="434" t="s">
        <v>20</v>
      </c>
      <c r="M2762" s="434">
        <v>35</v>
      </c>
      <c r="N2762" s="434" t="s">
        <v>21</v>
      </c>
      <c r="O2762" s="445">
        <v>38</v>
      </c>
      <c r="P2762" s="64"/>
    </row>
    <row r="2763" spans="2:16">
      <c r="B2763" s="63"/>
      <c r="C2763" s="418"/>
      <c r="D2763" s="419"/>
      <c r="E2763" s="442"/>
      <c r="F2763" s="442"/>
      <c r="G2763" s="442"/>
      <c r="H2763" s="442"/>
      <c r="I2763" s="442"/>
      <c r="J2763" s="442"/>
      <c r="K2763" s="443"/>
      <c r="L2763" s="444"/>
      <c r="M2763" s="444"/>
      <c r="N2763" s="444"/>
      <c r="O2763" s="446"/>
      <c r="P2763" s="64"/>
    </row>
    <row r="2764" spans="2:16">
      <c r="B2764" s="63"/>
      <c r="C2764" s="420"/>
      <c r="D2764" s="421"/>
      <c r="E2764" s="447" t="s">
        <v>22</v>
      </c>
      <c r="F2764" s="447"/>
      <c r="G2764" s="447"/>
      <c r="H2764" s="447"/>
      <c r="I2764" s="447"/>
      <c r="J2764" s="447"/>
      <c r="K2764" s="448"/>
      <c r="L2764" s="444"/>
      <c r="M2764" s="444"/>
      <c r="N2764" s="444"/>
      <c r="O2764" s="446"/>
      <c r="P2764" s="64"/>
    </row>
    <row r="2765" spans="2:16" ht="14.4" thickBot="1">
      <c r="B2765" s="63"/>
      <c r="C2765" s="60"/>
      <c r="D2765" s="59"/>
      <c r="E2765" s="59"/>
      <c r="F2765" s="59"/>
      <c r="G2765" s="59"/>
      <c r="H2765" s="59"/>
      <c r="I2765" s="59"/>
      <c r="J2765" s="59"/>
      <c r="K2765" s="59"/>
      <c r="L2765" s="59"/>
      <c r="M2765" s="58"/>
      <c r="N2765" s="58"/>
      <c r="O2765" s="57"/>
      <c r="P2765" s="64"/>
    </row>
    <row r="2766" spans="2:16">
      <c r="B2766" s="63"/>
      <c r="C2766" s="56"/>
      <c r="D2766" s="55"/>
      <c r="E2766" s="55"/>
      <c r="F2766" s="55"/>
      <c r="G2766" s="55"/>
      <c r="H2766" s="55"/>
      <c r="I2766" s="55"/>
      <c r="J2766" s="55"/>
      <c r="K2766" s="55"/>
      <c r="L2766" s="54" t="s">
        <v>23</v>
      </c>
      <c r="M2766" s="53" t="s">
        <v>24</v>
      </c>
      <c r="N2766" s="53" t="s">
        <v>25</v>
      </c>
      <c r="O2766" s="52" t="s">
        <v>26</v>
      </c>
      <c r="P2766" s="64"/>
    </row>
    <row r="2767" spans="2:16">
      <c r="B2767" s="63"/>
      <c r="C2767" s="20"/>
      <c r="D2767" s="214"/>
      <c r="E2767" s="214"/>
      <c r="F2767" s="214"/>
      <c r="G2767" s="214"/>
      <c r="H2767" s="214"/>
      <c r="I2767" s="214"/>
      <c r="J2767" s="214"/>
      <c r="K2767" s="214"/>
      <c r="L2767" s="66"/>
      <c r="M2767" s="51">
        <v>29</v>
      </c>
      <c r="N2767" s="51">
        <v>7</v>
      </c>
      <c r="O2767" s="50">
        <v>2026</v>
      </c>
      <c r="P2767" s="64"/>
    </row>
    <row r="2768" spans="2:16">
      <c r="B2768" s="63"/>
      <c r="C2768" s="49"/>
      <c r="D2768" s="48"/>
      <c r="E2768" s="48"/>
      <c r="F2768" s="48"/>
      <c r="G2768" s="48"/>
      <c r="H2768" s="48"/>
      <c r="I2768" s="48"/>
      <c r="J2768" s="48"/>
      <c r="K2768" s="48"/>
      <c r="L2768" s="48"/>
      <c r="M2768" s="48"/>
      <c r="N2768" s="48"/>
      <c r="O2768" s="47"/>
      <c r="P2768" s="64"/>
    </row>
    <row r="2769" spans="2:16" ht="14.4" thickBot="1">
      <c r="B2769" s="63"/>
      <c r="C2769" s="207"/>
      <c r="D2769" s="208"/>
      <c r="E2769" s="208"/>
      <c r="F2769" s="208"/>
      <c r="G2769" s="208"/>
      <c r="H2769" s="208"/>
      <c r="I2769" s="208"/>
      <c r="J2769" s="208"/>
      <c r="K2769" s="208"/>
      <c r="L2769" s="208"/>
      <c r="M2769" s="208"/>
      <c r="N2769" s="208"/>
      <c r="O2769" s="46"/>
      <c r="P2769" s="64"/>
    </row>
    <row r="2770" spans="2:16" ht="14.4" thickBot="1">
      <c r="B2770" s="63"/>
      <c r="C2770" s="25"/>
      <c r="D2770" s="24"/>
      <c r="E2770" s="24"/>
      <c r="F2770" s="24"/>
      <c r="G2770" s="24"/>
      <c r="H2770" s="24"/>
      <c r="K2770" s="24"/>
      <c r="L2770" s="24"/>
      <c r="M2770" s="24"/>
      <c r="N2770" s="24"/>
      <c r="O2770" s="23"/>
      <c r="P2770" s="64"/>
    </row>
    <row r="2771" spans="2:16">
      <c r="B2771" s="63"/>
      <c r="C2771" s="387" t="s">
        <v>27</v>
      </c>
      <c r="D2771" s="388"/>
      <c r="E2771" s="388"/>
      <c r="F2771" s="388"/>
      <c r="G2771" s="388"/>
      <c r="H2771" s="388"/>
      <c r="I2771" s="388"/>
      <c r="J2771" s="388"/>
      <c r="K2771" s="388"/>
      <c r="L2771" s="388"/>
      <c r="M2771" s="388"/>
      <c r="N2771" s="388"/>
      <c r="O2771" s="389"/>
      <c r="P2771" s="64"/>
    </row>
    <row r="2772" spans="2:16" ht="14.4" thickBot="1">
      <c r="B2772" s="63"/>
      <c r="C2772" s="18"/>
      <c r="O2772" s="17"/>
      <c r="P2772" s="64"/>
    </row>
    <row r="2773" spans="2:16">
      <c r="B2773" s="63"/>
      <c r="C2773" s="87" t="s">
        <v>28</v>
      </c>
      <c r="D2773" s="390" t="s">
        <v>29</v>
      </c>
      <c r="E2773" s="391"/>
      <c r="F2773" s="391"/>
      <c r="G2773" s="391"/>
      <c r="H2773" s="391"/>
      <c r="I2773" s="391"/>
      <c r="J2773" s="391"/>
      <c r="K2773" s="391"/>
      <c r="L2773" s="392"/>
      <c r="M2773" s="393" t="s">
        <v>30</v>
      </c>
      <c r="N2773" s="394"/>
      <c r="O2773" s="87" t="s">
        <v>6</v>
      </c>
      <c r="P2773" s="64"/>
    </row>
    <row r="2774" spans="2:16" ht="14.4" thickBot="1">
      <c r="B2774" s="63"/>
      <c r="C2774" s="254">
        <f>+'PRESUPUESTO OFICIAL (Entidad)'!D60</f>
        <v>7.03</v>
      </c>
      <c r="D2774" s="395" t="str">
        <f>+'PRESUPUESTO OFICIAL (Entidad)'!E60</f>
        <v>Suministro e instalación de puerta de ventana de madera (0,6m x 0,5m) (incluye marco y pintura)</v>
      </c>
      <c r="E2774" s="396"/>
      <c r="F2774" s="396"/>
      <c r="G2774" s="396"/>
      <c r="H2774" s="396"/>
      <c r="I2774" s="396"/>
      <c r="J2774" s="396"/>
      <c r="K2774" s="396"/>
      <c r="L2774" s="397"/>
      <c r="M2774" s="395" t="str">
        <f>+'PRESUPUESTO OFICIAL (Entidad)'!F60</f>
        <v>UND</v>
      </c>
      <c r="N2774" s="397"/>
      <c r="O2774" s="89">
        <f>+'PRESUPUESTO OFICIAL (Entidad)'!G60</f>
        <v>1</v>
      </c>
      <c r="P2774" s="64"/>
    </row>
    <row r="2775" spans="2:16">
      <c r="B2775" s="63"/>
      <c r="C2775" s="352"/>
      <c r="D2775" s="353"/>
      <c r="E2775" s="353"/>
      <c r="F2775" s="353"/>
      <c r="G2775" s="353"/>
      <c r="H2775" s="353"/>
      <c r="I2775" s="353"/>
      <c r="J2775" s="353"/>
      <c r="K2775" s="353"/>
      <c r="L2775" s="353"/>
      <c r="M2775" s="353"/>
      <c r="N2775" s="353"/>
      <c r="O2775" s="354"/>
      <c r="P2775" s="64"/>
    </row>
    <row r="2776" spans="2:16">
      <c r="B2776" s="63"/>
      <c r="C2776" s="355"/>
      <c r="D2776" s="356"/>
      <c r="E2776" s="356"/>
      <c r="F2776" s="356"/>
      <c r="G2776" s="356"/>
      <c r="H2776" s="356"/>
      <c r="I2776" s="356"/>
      <c r="J2776" s="356"/>
      <c r="K2776" s="356"/>
      <c r="L2776" s="356"/>
      <c r="M2776" s="356"/>
      <c r="N2776" s="356"/>
      <c r="O2776" s="357"/>
      <c r="P2776" s="64"/>
    </row>
    <row r="2777" spans="2:16" ht="14.4" thickBot="1">
      <c r="B2777" s="63"/>
      <c r="C2777" s="358"/>
      <c r="D2777" s="359"/>
      <c r="E2777" s="359"/>
      <c r="F2777" s="359"/>
      <c r="G2777" s="359"/>
      <c r="H2777" s="359"/>
      <c r="I2777" s="359"/>
      <c r="J2777" s="359"/>
      <c r="K2777" s="359"/>
      <c r="L2777" s="359"/>
      <c r="M2777" s="359"/>
      <c r="N2777" s="359"/>
      <c r="O2777" s="360"/>
      <c r="P2777" s="64"/>
    </row>
    <row r="2778" spans="2:16">
      <c r="B2778" s="63"/>
      <c r="C2778" s="373" t="s">
        <v>29</v>
      </c>
      <c r="D2778" s="398"/>
      <c r="E2778" s="398"/>
      <c r="F2778" s="398"/>
      <c r="G2778" s="399"/>
      <c r="H2778" s="382" t="s">
        <v>32</v>
      </c>
      <c r="I2778" s="398"/>
      <c r="J2778" s="400" t="s">
        <v>33</v>
      </c>
      <c r="K2778" s="401"/>
      <c r="L2778" s="91" t="s">
        <v>34</v>
      </c>
      <c r="M2778" s="382" t="s">
        <v>35</v>
      </c>
      <c r="N2778" s="381"/>
      <c r="O2778" s="92" t="s">
        <v>36</v>
      </c>
      <c r="P2778" s="64"/>
    </row>
    <row r="2779" spans="2:16">
      <c r="B2779" s="63"/>
      <c r="C2779" s="377" t="s">
        <v>63</v>
      </c>
      <c r="D2779" s="378"/>
      <c r="E2779" s="378"/>
      <c r="F2779" s="378"/>
      <c r="G2779" s="402"/>
      <c r="H2779" s="403"/>
      <c r="I2779" s="402"/>
      <c r="J2779" s="404" t="s">
        <v>64</v>
      </c>
      <c r="K2779" s="405"/>
      <c r="L2779" s="104">
        <f>+O2806</f>
        <v>50400</v>
      </c>
      <c r="M2779" s="406">
        <v>0.1</v>
      </c>
      <c r="N2779" s="407"/>
      <c r="O2779" s="105">
        <f>+ROUND(L2779*M2779,0)</f>
        <v>5040</v>
      </c>
      <c r="P2779" s="64"/>
    </row>
    <row r="2780" spans="2:16">
      <c r="B2780" s="63"/>
      <c r="C2780" s="32"/>
      <c r="D2780" s="19"/>
      <c r="E2780" s="19"/>
      <c r="F2780" s="19"/>
      <c r="G2780" s="44"/>
      <c r="H2780" s="45"/>
      <c r="I2780" s="44"/>
      <c r="J2780" s="404"/>
      <c r="K2780" s="405"/>
      <c r="L2780" s="104"/>
      <c r="M2780" s="367"/>
      <c r="N2780" s="368"/>
      <c r="O2780" s="105"/>
      <c r="P2780" s="64"/>
    </row>
    <row r="2781" spans="2:16" ht="14.4" thickBot="1">
      <c r="B2781" s="63"/>
      <c r="C2781" s="369"/>
      <c r="D2781" s="370"/>
      <c r="E2781" s="370"/>
      <c r="F2781" s="370"/>
      <c r="G2781" s="408"/>
      <c r="H2781" s="409"/>
      <c r="I2781" s="408"/>
      <c r="J2781" s="409"/>
      <c r="K2781" s="408"/>
      <c r="L2781" s="43"/>
      <c r="M2781" s="410"/>
      <c r="N2781" s="411"/>
      <c r="O2781" s="125"/>
      <c r="P2781" s="64"/>
    </row>
    <row r="2782" spans="2:16" ht="14.4" thickBot="1">
      <c r="B2782" s="63"/>
      <c r="C2782" s="338" t="s">
        <v>37</v>
      </c>
      <c r="D2782" s="339"/>
      <c r="E2782" s="339"/>
      <c r="F2782" s="339"/>
      <c r="G2782" s="339"/>
      <c r="H2782" s="339"/>
      <c r="I2782" s="339"/>
      <c r="J2782" s="339"/>
      <c r="K2782" s="339"/>
      <c r="L2782" s="339"/>
      <c r="M2782" s="339"/>
      <c r="N2782" s="340"/>
      <c r="O2782" s="106">
        <f>SUM(O2779:O2781)</f>
        <v>5040</v>
      </c>
      <c r="P2782" s="64"/>
    </row>
    <row r="2783" spans="2:16">
      <c r="B2783" s="63"/>
      <c r="C2783" s="352" t="s">
        <v>38</v>
      </c>
      <c r="D2783" s="353"/>
      <c r="E2783" s="353"/>
      <c r="F2783" s="353"/>
      <c r="G2783" s="353"/>
      <c r="H2783" s="353"/>
      <c r="I2783" s="353"/>
      <c r="J2783" s="353"/>
      <c r="K2783" s="353"/>
      <c r="L2783" s="353"/>
      <c r="M2783" s="353"/>
      <c r="N2783" s="353"/>
      <c r="O2783" s="354"/>
      <c r="P2783" s="64"/>
    </row>
    <row r="2784" spans="2:16">
      <c r="B2784" s="63"/>
      <c r="C2784" s="355"/>
      <c r="D2784" s="356"/>
      <c r="E2784" s="356"/>
      <c r="F2784" s="356"/>
      <c r="G2784" s="356"/>
      <c r="H2784" s="356"/>
      <c r="I2784" s="356"/>
      <c r="J2784" s="356"/>
      <c r="K2784" s="356"/>
      <c r="L2784" s="356"/>
      <c r="M2784" s="356"/>
      <c r="N2784" s="356"/>
      <c r="O2784" s="357"/>
      <c r="P2784" s="64"/>
    </row>
    <row r="2785" spans="2:16" ht="14.4" thickBot="1">
      <c r="B2785" s="63"/>
      <c r="C2785" s="358"/>
      <c r="D2785" s="359"/>
      <c r="E2785" s="359"/>
      <c r="F2785" s="359"/>
      <c r="G2785" s="359"/>
      <c r="H2785" s="359"/>
      <c r="I2785" s="359"/>
      <c r="J2785" s="359"/>
      <c r="K2785" s="359"/>
      <c r="L2785" s="359"/>
      <c r="M2785" s="359"/>
      <c r="N2785" s="359"/>
      <c r="O2785" s="360"/>
      <c r="P2785" s="64"/>
    </row>
    <row r="2786" spans="2:16">
      <c r="B2786" s="63"/>
      <c r="C2786" s="373" t="s">
        <v>29</v>
      </c>
      <c r="D2786" s="374"/>
      <c r="E2786" s="374"/>
      <c r="F2786" s="374"/>
      <c r="G2786" s="374"/>
      <c r="H2786" s="374"/>
      <c r="I2786" s="374"/>
      <c r="J2786" s="381"/>
      <c r="K2786" s="209" t="s">
        <v>30</v>
      </c>
      <c r="L2786" s="91" t="s">
        <v>6</v>
      </c>
      <c r="M2786" s="382" t="s">
        <v>39</v>
      </c>
      <c r="N2786" s="381"/>
      <c r="O2786" s="92" t="s">
        <v>36</v>
      </c>
      <c r="P2786" s="64"/>
    </row>
    <row r="2787" spans="2:16">
      <c r="B2787" s="63"/>
      <c r="C2787" s="350" t="s">
        <v>248</v>
      </c>
      <c r="D2787" s="351"/>
      <c r="E2787" s="351"/>
      <c r="F2787" s="351"/>
      <c r="G2787" s="351"/>
      <c r="H2787" s="351"/>
      <c r="I2787" s="351"/>
      <c r="J2787" s="351"/>
      <c r="K2787" s="133" t="s">
        <v>73</v>
      </c>
      <c r="L2787" s="134">
        <v>1</v>
      </c>
      <c r="M2787" s="386">
        <v>200000</v>
      </c>
      <c r="N2787" s="386"/>
      <c r="O2787" s="105">
        <f>+M2787*L2787</f>
        <v>200000</v>
      </c>
      <c r="P2787" s="64"/>
    </row>
    <row r="2788" spans="2:16">
      <c r="B2788" s="63"/>
      <c r="C2788" s="32"/>
      <c r="D2788" s="122"/>
      <c r="E2788" s="122"/>
      <c r="F2788" s="122"/>
      <c r="G2788" s="122"/>
      <c r="H2788" s="122"/>
      <c r="I2788" s="122"/>
      <c r="J2788" s="123"/>
      <c r="K2788" s="126"/>
      <c r="L2788" s="120"/>
      <c r="M2788" s="348"/>
      <c r="N2788" s="349"/>
      <c r="O2788" s="105"/>
      <c r="P2788" s="64"/>
    </row>
    <row r="2789" spans="2:16" ht="14.4" thickBot="1">
      <c r="B2789" s="63"/>
      <c r="C2789" s="261"/>
      <c r="D2789" s="262"/>
      <c r="E2789" s="262"/>
      <c r="F2789" s="262"/>
      <c r="G2789" s="262"/>
      <c r="H2789" s="262"/>
      <c r="I2789" s="262"/>
      <c r="J2789" s="263"/>
      <c r="K2789" s="241"/>
      <c r="L2789" s="134"/>
      <c r="M2789" s="346"/>
      <c r="N2789" s="347"/>
      <c r="O2789" s="105"/>
      <c r="P2789" s="64"/>
    </row>
    <row r="2790" spans="2:16" ht="14.4" thickBot="1">
      <c r="B2790" s="63"/>
      <c r="C2790" s="338" t="s">
        <v>37</v>
      </c>
      <c r="D2790" s="339"/>
      <c r="E2790" s="339"/>
      <c r="F2790" s="339"/>
      <c r="G2790" s="339"/>
      <c r="H2790" s="339"/>
      <c r="I2790" s="339"/>
      <c r="J2790" s="339"/>
      <c r="K2790" s="339"/>
      <c r="L2790" s="339"/>
      <c r="M2790" s="339"/>
      <c r="N2790" s="340"/>
      <c r="O2790" s="109">
        <f>SUM(O2787:O2789)</f>
        <v>200000</v>
      </c>
      <c r="P2790" s="64"/>
    </row>
    <row r="2791" spans="2:16">
      <c r="B2791" s="63"/>
      <c r="C2791" s="352" t="s">
        <v>40</v>
      </c>
      <c r="D2791" s="353"/>
      <c r="E2791" s="353"/>
      <c r="F2791" s="353"/>
      <c r="G2791" s="353"/>
      <c r="H2791" s="353"/>
      <c r="I2791" s="353"/>
      <c r="J2791" s="353"/>
      <c r="K2791" s="353"/>
      <c r="L2791" s="353"/>
      <c r="M2791" s="353"/>
      <c r="N2791" s="353"/>
      <c r="O2791" s="354"/>
      <c r="P2791" s="64"/>
    </row>
    <row r="2792" spans="2:16">
      <c r="B2792" s="63"/>
      <c r="C2792" s="355"/>
      <c r="D2792" s="356"/>
      <c r="E2792" s="356"/>
      <c r="F2792" s="356"/>
      <c r="G2792" s="356"/>
      <c r="H2792" s="356"/>
      <c r="I2792" s="356"/>
      <c r="J2792" s="356"/>
      <c r="K2792" s="356"/>
      <c r="L2792" s="356"/>
      <c r="M2792" s="356"/>
      <c r="N2792" s="356"/>
      <c r="O2792" s="357"/>
      <c r="P2792" s="64"/>
    </row>
    <row r="2793" spans="2:16" ht="14.4" thickBot="1">
      <c r="B2793" s="63"/>
      <c r="C2793" s="358"/>
      <c r="D2793" s="359"/>
      <c r="E2793" s="359"/>
      <c r="F2793" s="359"/>
      <c r="G2793" s="359"/>
      <c r="H2793" s="359"/>
      <c r="I2793" s="359"/>
      <c r="J2793" s="359"/>
      <c r="K2793" s="359"/>
      <c r="L2793" s="359"/>
      <c r="M2793" s="359"/>
      <c r="N2793" s="359"/>
      <c r="O2793" s="360"/>
      <c r="P2793" s="64"/>
    </row>
    <row r="2794" spans="2:16">
      <c r="B2794" s="63"/>
      <c r="C2794" s="373" t="s">
        <v>41</v>
      </c>
      <c r="D2794" s="374"/>
      <c r="E2794" s="374"/>
      <c r="F2794" s="374"/>
      <c r="G2794" s="374"/>
      <c r="H2794" s="374"/>
      <c r="I2794" s="374"/>
      <c r="J2794" s="91" t="s">
        <v>42</v>
      </c>
      <c r="K2794" s="203" t="s">
        <v>43</v>
      </c>
      <c r="L2794" s="94" t="s">
        <v>44</v>
      </c>
      <c r="M2794" s="382" t="s">
        <v>45</v>
      </c>
      <c r="N2794" s="381"/>
      <c r="O2794" s="92" t="s">
        <v>36</v>
      </c>
      <c r="P2794" s="64"/>
    </row>
    <row r="2795" spans="2:16">
      <c r="B2795" s="63"/>
      <c r="C2795" s="377"/>
      <c r="D2795" s="378"/>
      <c r="E2795" s="378"/>
      <c r="F2795" s="378"/>
      <c r="G2795" s="378"/>
      <c r="H2795" s="378"/>
      <c r="I2795" s="378"/>
      <c r="J2795" s="41"/>
      <c r="K2795" s="42"/>
      <c r="L2795" s="41"/>
      <c r="M2795" s="346"/>
      <c r="N2795" s="347"/>
      <c r="O2795" s="105"/>
      <c r="P2795" s="64"/>
    </row>
    <row r="2796" spans="2:16" ht="14.4" thickBot="1">
      <c r="B2796" s="63"/>
      <c r="C2796" s="369"/>
      <c r="D2796" s="370"/>
      <c r="E2796" s="370"/>
      <c r="F2796" s="370"/>
      <c r="G2796" s="370"/>
      <c r="H2796" s="370"/>
      <c r="I2796" s="370"/>
      <c r="J2796" s="34"/>
      <c r="K2796" s="14"/>
      <c r="L2796" s="34"/>
      <c r="M2796" s="371"/>
      <c r="N2796" s="372"/>
      <c r="O2796" s="119"/>
      <c r="P2796" s="64"/>
    </row>
    <row r="2797" spans="2:16" ht="14.4" thickBot="1">
      <c r="B2797" s="63"/>
      <c r="C2797" s="338" t="s">
        <v>37</v>
      </c>
      <c r="D2797" s="339"/>
      <c r="E2797" s="339"/>
      <c r="F2797" s="339"/>
      <c r="G2797" s="339"/>
      <c r="H2797" s="339"/>
      <c r="I2797" s="339"/>
      <c r="J2797" s="339"/>
      <c r="K2797" s="339"/>
      <c r="L2797" s="339"/>
      <c r="M2797" s="339"/>
      <c r="N2797" s="340"/>
      <c r="O2797" s="106">
        <f>SUM(O2795:O2796)</f>
        <v>0</v>
      </c>
      <c r="P2797" s="64"/>
    </row>
    <row r="2798" spans="2:16">
      <c r="B2798" s="63"/>
      <c r="C2798" s="352" t="s">
        <v>46</v>
      </c>
      <c r="D2798" s="353"/>
      <c r="E2798" s="353"/>
      <c r="F2798" s="353"/>
      <c r="G2798" s="353"/>
      <c r="H2798" s="353"/>
      <c r="I2798" s="353"/>
      <c r="J2798" s="353"/>
      <c r="K2798" s="353"/>
      <c r="L2798" s="353"/>
      <c r="M2798" s="353"/>
      <c r="N2798" s="353"/>
      <c r="O2798" s="354"/>
      <c r="P2798" s="64"/>
    </row>
    <row r="2799" spans="2:16">
      <c r="B2799" s="63"/>
      <c r="C2799" s="355"/>
      <c r="D2799" s="356"/>
      <c r="E2799" s="356"/>
      <c r="F2799" s="356"/>
      <c r="G2799" s="356"/>
      <c r="H2799" s="356"/>
      <c r="I2799" s="356"/>
      <c r="J2799" s="356"/>
      <c r="K2799" s="356"/>
      <c r="L2799" s="356"/>
      <c r="M2799" s="356"/>
      <c r="N2799" s="356"/>
      <c r="O2799" s="357"/>
      <c r="P2799" s="64"/>
    </row>
    <row r="2800" spans="2:16" ht="14.4" thickBot="1">
      <c r="B2800" s="63"/>
      <c r="C2800" s="358"/>
      <c r="D2800" s="359"/>
      <c r="E2800" s="359"/>
      <c r="F2800" s="359"/>
      <c r="G2800" s="359"/>
      <c r="H2800" s="359"/>
      <c r="I2800" s="359"/>
      <c r="J2800" s="359"/>
      <c r="K2800" s="359"/>
      <c r="L2800" s="359"/>
      <c r="M2800" s="359"/>
      <c r="N2800" s="359"/>
      <c r="O2800" s="360"/>
      <c r="P2800" s="64"/>
    </row>
    <row r="2801" spans="2:16" ht="22.2" customHeight="1">
      <c r="B2801" s="63"/>
      <c r="C2801" s="361" t="s">
        <v>47</v>
      </c>
      <c r="D2801" s="362"/>
      <c r="E2801" s="362"/>
      <c r="F2801" s="362"/>
      <c r="G2801" s="362"/>
      <c r="H2801" s="362"/>
      <c r="I2801" s="362"/>
      <c r="J2801" s="111" t="s">
        <v>48</v>
      </c>
      <c r="K2801" s="112" t="s">
        <v>49</v>
      </c>
      <c r="L2801" s="113" t="s">
        <v>50</v>
      </c>
      <c r="M2801" s="363" t="s">
        <v>35</v>
      </c>
      <c r="N2801" s="364"/>
      <c r="O2801" s="114" t="s">
        <v>36</v>
      </c>
      <c r="P2801" s="64"/>
    </row>
    <row r="2802" spans="2:16">
      <c r="B2802" s="63"/>
      <c r="C2802" s="40" t="s">
        <v>82</v>
      </c>
      <c r="D2802" s="39"/>
      <c r="E2802" s="39"/>
      <c r="F2802" s="39"/>
      <c r="G2802" s="39"/>
      <c r="H2802" s="39"/>
      <c r="I2802" s="39"/>
      <c r="J2802" s="110">
        <v>280000</v>
      </c>
      <c r="K2802" s="115">
        <v>1.8</v>
      </c>
      <c r="L2802" s="116">
        <f>ROUND(K2802*J2802,2)</f>
        <v>504000</v>
      </c>
      <c r="M2802" s="365">
        <v>10</v>
      </c>
      <c r="N2802" s="366"/>
      <c r="O2802" s="117">
        <f>+ROUND(L2802/M2802,0)</f>
        <v>50400</v>
      </c>
      <c r="P2802" s="64"/>
    </row>
    <row r="2803" spans="2:16">
      <c r="B2803" s="63"/>
      <c r="C2803" s="40"/>
      <c r="D2803" s="39"/>
      <c r="E2803" s="39"/>
      <c r="F2803" s="39"/>
      <c r="G2803" s="39"/>
      <c r="H2803" s="39"/>
      <c r="I2803" s="39"/>
      <c r="J2803" s="110"/>
      <c r="K2803" s="115"/>
      <c r="L2803" s="116"/>
      <c r="M2803" s="365"/>
      <c r="N2803" s="366"/>
      <c r="O2803" s="117"/>
      <c r="P2803" s="64"/>
    </row>
    <row r="2804" spans="2:16">
      <c r="B2804" s="63"/>
      <c r="C2804" s="40"/>
      <c r="D2804" s="39"/>
      <c r="E2804" s="39"/>
      <c r="F2804" s="39"/>
      <c r="G2804" s="39"/>
      <c r="H2804" s="39"/>
      <c r="I2804" s="39"/>
      <c r="J2804" s="38"/>
      <c r="K2804" s="37"/>
      <c r="L2804" s="36"/>
      <c r="M2804" s="367"/>
      <c r="N2804" s="368"/>
      <c r="O2804" s="35"/>
      <c r="P2804" s="64"/>
    </row>
    <row r="2805" spans="2:16" ht="14.4" thickBot="1">
      <c r="B2805" s="63"/>
      <c r="C2805" s="369"/>
      <c r="D2805" s="370"/>
      <c r="E2805" s="370"/>
      <c r="F2805" s="370"/>
      <c r="G2805" s="370"/>
      <c r="H2805" s="370"/>
      <c r="I2805" s="370"/>
      <c r="J2805" s="34"/>
      <c r="K2805" s="14"/>
      <c r="L2805" s="34"/>
      <c r="M2805" s="371"/>
      <c r="N2805" s="372"/>
      <c r="O2805" s="33"/>
      <c r="P2805" s="64"/>
    </row>
    <row r="2806" spans="2:16" ht="14.4" thickBot="1">
      <c r="B2806" s="63"/>
      <c r="C2806" s="338" t="s">
        <v>37</v>
      </c>
      <c r="D2806" s="339"/>
      <c r="E2806" s="339"/>
      <c r="F2806" s="339"/>
      <c r="G2806" s="339"/>
      <c r="H2806" s="339"/>
      <c r="I2806" s="339"/>
      <c r="J2806" s="339"/>
      <c r="K2806" s="339"/>
      <c r="L2806" s="339"/>
      <c r="M2806" s="339"/>
      <c r="N2806" s="340"/>
      <c r="O2806" s="109">
        <f>SUM(O2802:O2805)</f>
        <v>50400</v>
      </c>
      <c r="P2806" s="64"/>
    </row>
    <row r="2807" spans="2:16" ht="14.4" thickBot="1">
      <c r="B2807" s="63"/>
      <c r="C2807" s="18"/>
      <c r="O2807" s="17"/>
      <c r="P2807" s="64"/>
    </row>
    <row r="2808" spans="2:16" ht="14.4" thickBot="1">
      <c r="B2808" s="63"/>
      <c r="C2808" s="341" t="s">
        <v>51</v>
      </c>
      <c r="D2808" s="342"/>
      <c r="E2808" s="342"/>
      <c r="F2808" s="342"/>
      <c r="G2808" s="342"/>
      <c r="H2808" s="342"/>
      <c r="I2808" s="342"/>
      <c r="J2808" s="342"/>
      <c r="K2808" s="342"/>
      <c r="L2808" s="342"/>
      <c r="M2808" s="342"/>
      <c r="N2808" s="343"/>
      <c r="O2808" s="118">
        <f>ROUND(O2806+O2797+O2790+O2782,2)</f>
        <v>255440</v>
      </c>
      <c r="P2808" s="64"/>
    </row>
    <row r="2809" spans="2:16">
      <c r="B2809" s="63"/>
      <c r="C2809" s="352" t="s">
        <v>52</v>
      </c>
      <c r="D2809" s="353"/>
      <c r="E2809" s="353"/>
      <c r="F2809" s="353"/>
      <c r="G2809" s="353"/>
      <c r="H2809" s="353"/>
      <c r="I2809" s="353"/>
      <c r="J2809" s="353"/>
      <c r="K2809" s="353"/>
      <c r="L2809" s="353"/>
      <c r="M2809" s="353"/>
      <c r="N2809" s="353"/>
      <c r="O2809" s="354"/>
      <c r="P2809" s="64"/>
    </row>
    <row r="2810" spans="2:16">
      <c r="B2810" s="63"/>
      <c r="C2810" s="355"/>
      <c r="D2810" s="356"/>
      <c r="E2810" s="356"/>
      <c r="F2810" s="356"/>
      <c r="G2810" s="356"/>
      <c r="H2810" s="356"/>
      <c r="I2810" s="356"/>
      <c r="J2810" s="356"/>
      <c r="K2810" s="356"/>
      <c r="L2810" s="356"/>
      <c r="M2810" s="356"/>
      <c r="N2810" s="356"/>
      <c r="O2810" s="357"/>
      <c r="P2810" s="64"/>
    </row>
    <row r="2811" spans="2:16" ht="14.4" thickBot="1">
      <c r="B2811" s="63"/>
      <c r="C2811" s="358"/>
      <c r="D2811" s="359"/>
      <c r="E2811" s="359"/>
      <c r="F2811" s="359"/>
      <c r="G2811" s="359"/>
      <c r="H2811" s="359"/>
      <c r="I2811" s="359"/>
      <c r="J2811" s="359"/>
      <c r="K2811" s="359"/>
      <c r="L2811" s="359"/>
      <c r="M2811" s="359"/>
      <c r="N2811" s="359"/>
      <c r="O2811" s="360"/>
      <c r="P2811" s="64"/>
    </row>
    <row r="2812" spans="2:16">
      <c r="B2812" s="63"/>
      <c r="C2812" s="373" t="s">
        <v>53</v>
      </c>
      <c r="D2812" s="374"/>
      <c r="E2812" s="374"/>
      <c r="F2812" s="374"/>
      <c r="G2812" s="374"/>
      <c r="H2812" s="374"/>
      <c r="I2812" s="374"/>
      <c r="J2812" s="203"/>
      <c r="K2812" s="204"/>
      <c r="L2812" s="95" t="s">
        <v>54</v>
      </c>
      <c r="M2812" s="375" t="s">
        <v>55</v>
      </c>
      <c r="N2812" s="376"/>
      <c r="O2812" s="97"/>
      <c r="P2812" s="64"/>
    </row>
    <row r="2813" spans="2:16">
      <c r="B2813" s="63"/>
      <c r="C2813" s="377" t="s">
        <v>12</v>
      </c>
      <c r="D2813" s="378"/>
      <c r="E2813" s="378"/>
      <c r="F2813" s="378"/>
      <c r="G2813" s="378"/>
      <c r="H2813" s="378"/>
      <c r="I2813" s="378"/>
      <c r="J2813" s="31"/>
      <c r="K2813" s="30"/>
      <c r="L2813" s="27">
        <v>0.28999999999999998</v>
      </c>
      <c r="M2813" s="348">
        <f>+ROUND(O2808*L2813,0)</f>
        <v>74078</v>
      </c>
      <c r="N2813" s="349"/>
      <c r="O2813" s="26"/>
      <c r="P2813" s="64"/>
    </row>
    <row r="2814" spans="2:16">
      <c r="B2814" s="63"/>
      <c r="C2814" s="32" t="s">
        <v>56</v>
      </c>
      <c r="D2814" s="19"/>
      <c r="E2814" s="19"/>
      <c r="F2814" s="19"/>
      <c r="G2814" s="19"/>
      <c r="H2814" s="19"/>
      <c r="I2814" s="19"/>
      <c r="J2814" s="31"/>
      <c r="K2814" s="30"/>
      <c r="L2814" s="27">
        <v>0.01</v>
      </c>
      <c r="M2814" s="348">
        <f>+ROUND(O2808*L2814,0)</f>
        <v>2554</v>
      </c>
      <c r="N2814" s="349"/>
      <c r="O2814" s="26"/>
      <c r="P2814" s="64"/>
    </row>
    <row r="2815" spans="2:16" ht="14.4" thickBot="1">
      <c r="B2815" s="63"/>
      <c r="C2815" s="207" t="s">
        <v>57</v>
      </c>
      <c r="D2815" s="208"/>
      <c r="E2815" s="208"/>
      <c r="F2815" s="208"/>
      <c r="G2815" s="208"/>
      <c r="H2815" s="208"/>
      <c r="I2815" s="208"/>
      <c r="J2815" s="29"/>
      <c r="K2815" s="28"/>
      <c r="L2815" s="27">
        <v>0.05</v>
      </c>
      <c r="M2815" s="379">
        <f>+ROUND(O2808*L2815,0)</f>
        <v>12772</v>
      </c>
      <c r="N2815" s="380"/>
      <c r="O2815" s="26"/>
      <c r="P2815" s="64"/>
    </row>
    <row r="2816" spans="2:16" ht="14.4" thickBot="1">
      <c r="B2816" s="63"/>
      <c r="C2816" s="338" t="s">
        <v>37</v>
      </c>
      <c r="D2816" s="339"/>
      <c r="E2816" s="339"/>
      <c r="F2816" s="339"/>
      <c r="G2816" s="339"/>
      <c r="H2816" s="339"/>
      <c r="I2816" s="339"/>
      <c r="J2816" s="339"/>
      <c r="K2816" s="339"/>
      <c r="L2816" s="339"/>
      <c r="M2816" s="339"/>
      <c r="N2816" s="340"/>
      <c r="O2816" s="106">
        <f>SUM(M2813:N2815)</f>
        <v>89404</v>
      </c>
      <c r="P2816" s="64"/>
    </row>
    <row r="2817" spans="2:16" ht="14.4" thickBot="1">
      <c r="B2817" s="63"/>
      <c r="C2817" s="18"/>
      <c r="O2817" s="17"/>
      <c r="P2817" s="64"/>
    </row>
    <row r="2818" spans="2:16" ht="14.4" thickBot="1">
      <c r="B2818" s="63"/>
      <c r="C2818" s="341" t="s">
        <v>58</v>
      </c>
      <c r="D2818" s="342"/>
      <c r="E2818" s="342"/>
      <c r="F2818" s="342"/>
      <c r="G2818" s="342"/>
      <c r="H2818" s="342"/>
      <c r="I2818" s="342"/>
      <c r="J2818" s="342"/>
      <c r="K2818" s="342"/>
      <c r="L2818" s="342"/>
      <c r="M2818" s="342"/>
      <c r="N2818" s="343"/>
      <c r="O2818" s="118">
        <f>+O2816+O2808</f>
        <v>344844</v>
      </c>
      <c r="P2818" s="64"/>
    </row>
    <row r="2819" spans="2:16">
      <c r="B2819" s="63"/>
      <c r="C2819" s="25"/>
      <c r="D2819" s="24"/>
      <c r="E2819" s="24"/>
      <c r="F2819" s="24"/>
      <c r="G2819" s="24"/>
      <c r="H2819" s="24"/>
      <c r="I2819" s="24"/>
      <c r="J2819" s="24"/>
      <c r="K2819" s="24"/>
      <c r="L2819" s="24"/>
      <c r="M2819" s="24"/>
      <c r="N2819" s="24"/>
      <c r="O2819" s="23"/>
      <c r="P2819" s="64"/>
    </row>
    <row r="2820" spans="2:16">
      <c r="B2820" s="63"/>
      <c r="C2820" s="18"/>
      <c r="O2820" s="17"/>
      <c r="P2820" s="64"/>
    </row>
    <row r="2821" spans="2:16">
      <c r="B2821" s="63"/>
      <c r="C2821" s="18"/>
      <c r="O2821" s="17"/>
      <c r="P2821" s="64"/>
    </row>
    <row r="2822" spans="2:16" ht="18">
      <c r="B2822" s="63"/>
      <c r="C2822" s="18"/>
      <c r="H2822" s="98" t="s">
        <v>60</v>
      </c>
      <c r="O2822" s="17"/>
      <c r="P2822" s="64"/>
    </row>
    <row r="2823" spans="2:16" ht="18">
      <c r="B2823" s="63"/>
      <c r="C2823" s="22"/>
      <c r="D2823" s="67"/>
      <c r="E2823" s="67"/>
      <c r="F2823" s="67"/>
      <c r="G2823" s="67"/>
      <c r="H2823" s="98"/>
      <c r="I2823" s="67"/>
      <c r="J2823" s="67"/>
      <c r="K2823" s="67"/>
      <c r="L2823" s="67"/>
      <c r="M2823" s="67"/>
      <c r="N2823" s="67"/>
      <c r="O2823" s="21"/>
      <c r="P2823" s="64"/>
    </row>
    <row r="2824" spans="2:16" ht="18">
      <c r="B2824" s="63"/>
      <c r="C2824" s="22"/>
      <c r="D2824" s="67"/>
      <c r="E2824" s="67"/>
      <c r="F2824" s="67"/>
      <c r="G2824" s="67"/>
      <c r="H2824" s="98"/>
      <c r="K2824" s="67"/>
      <c r="L2824" s="67"/>
      <c r="M2824" s="67"/>
      <c r="N2824" s="67"/>
      <c r="O2824" s="21"/>
      <c r="P2824" s="64"/>
    </row>
    <row r="2825" spans="2:16" ht="18">
      <c r="B2825" s="63"/>
      <c r="C2825" s="20"/>
      <c r="D2825" s="68"/>
      <c r="E2825" s="68"/>
      <c r="F2825" s="68"/>
      <c r="G2825" s="68"/>
      <c r="H2825" s="98" t="s">
        <v>61</v>
      </c>
      <c r="I2825" s="68"/>
      <c r="J2825" s="68"/>
      <c r="K2825" s="68"/>
      <c r="L2825" s="68"/>
      <c r="M2825" s="68"/>
      <c r="N2825" s="68"/>
      <c r="O2825" s="16"/>
      <c r="P2825" s="64"/>
    </row>
    <row r="2826" spans="2:16" ht="18">
      <c r="B2826" s="63"/>
      <c r="C2826" s="18"/>
      <c r="H2826" s="99" t="s">
        <v>72</v>
      </c>
      <c r="O2826" s="17"/>
      <c r="P2826" s="64"/>
    </row>
    <row r="2827" spans="2:16" ht="18">
      <c r="B2827" s="63"/>
      <c r="C2827" s="15"/>
      <c r="D2827" s="69"/>
      <c r="E2827" s="69"/>
      <c r="H2827" s="98" t="s">
        <v>62</v>
      </c>
      <c r="K2827" s="100"/>
      <c r="L2827" s="100"/>
      <c r="M2827" s="100"/>
      <c r="N2827" s="100"/>
      <c r="O2827" s="101"/>
      <c r="P2827" s="64"/>
    </row>
    <row r="2828" spans="2:16" ht="16.2" thickBot="1">
      <c r="B2828" s="63"/>
      <c r="C2828" s="344"/>
      <c r="D2828" s="345"/>
      <c r="E2828" s="345"/>
      <c r="F2828" s="14"/>
      <c r="G2828" s="14"/>
      <c r="H2828" s="14"/>
      <c r="I2828" s="14"/>
      <c r="J2828" s="14"/>
      <c r="K2828" s="102"/>
      <c r="L2828" s="102"/>
      <c r="M2828" s="102"/>
      <c r="N2828" s="102"/>
      <c r="O2828" s="103"/>
      <c r="P2828" s="64"/>
    </row>
    <row r="2829" spans="2:16" ht="14.4" thickBot="1">
      <c r="B2829" s="70"/>
      <c r="C2829" s="71"/>
      <c r="D2829" s="71"/>
      <c r="E2829" s="71"/>
      <c r="F2829" s="71"/>
      <c r="G2829" s="71"/>
      <c r="H2829" s="71"/>
      <c r="I2829" s="71"/>
      <c r="J2829" s="71"/>
      <c r="K2829" s="71"/>
      <c r="L2829" s="71"/>
      <c r="M2829" s="71"/>
      <c r="N2829" s="71"/>
      <c r="O2829" s="71"/>
      <c r="P2829" s="72"/>
    </row>
    <row r="2830" spans="2:16" ht="14.4" thickTop="1"/>
    <row r="2831" spans="2:16" ht="14.4" thickBot="1"/>
    <row r="2832" spans="2:16" ht="14.4" thickTop="1">
      <c r="B2832" s="412"/>
      <c r="C2832" s="413"/>
      <c r="D2832" s="413"/>
      <c r="E2832" s="413"/>
      <c r="F2832" s="413"/>
      <c r="G2832" s="413"/>
      <c r="H2832" s="413"/>
      <c r="I2832" s="413"/>
      <c r="J2832" s="413"/>
      <c r="K2832" s="413"/>
      <c r="L2832" s="413"/>
      <c r="M2832" s="413"/>
      <c r="N2832" s="413"/>
      <c r="O2832" s="413"/>
      <c r="P2832" s="414"/>
    </row>
    <row r="2833" spans="2:16">
      <c r="B2833" s="86"/>
      <c r="C2833" s="415"/>
      <c r="D2833" s="415"/>
      <c r="E2833" s="415"/>
      <c r="F2833" s="415"/>
      <c r="G2833" s="180"/>
      <c r="P2833" s="64"/>
    </row>
    <row r="2834" spans="2:16">
      <c r="B2834" s="86"/>
      <c r="C2834" s="192"/>
      <c r="D2834" s="190"/>
      <c r="E2834" s="192"/>
      <c r="F2834" s="190"/>
      <c r="G2834" s="180"/>
      <c r="P2834" s="64"/>
    </row>
    <row r="2835" spans="2:16">
      <c r="B2835" s="86"/>
      <c r="C2835" s="189"/>
      <c r="D2835" s="193"/>
      <c r="E2835" s="189"/>
      <c r="F2835" s="193"/>
      <c r="G2835" s="180"/>
      <c r="P2835" s="64"/>
    </row>
    <row r="2836" spans="2:16" ht="14.4" thickBot="1">
      <c r="B2836" s="63"/>
      <c r="P2836" s="64"/>
    </row>
    <row r="2837" spans="2:16">
      <c r="B2837" s="63"/>
      <c r="C2837" s="416"/>
      <c r="D2837" s="417"/>
      <c r="E2837" s="422"/>
      <c r="F2837" s="422"/>
      <c r="G2837" s="422"/>
      <c r="H2837" s="422"/>
      <c r="I2837" s="422"/>
      <c r="J2837" s="422"/>
      <c r="K2837" s="423"/>
      <c r="L2837" s="424"/>
      <c r="M2837" s="425"/>
      <c r="N2837" s="425"/>
      <c r="O2837" s="426"/>
      <c r="P2837" s="64"/>
    </row>
    <row r="2838" spans="2:16">
      <c r="B2838" s="63"/>
      <c r="C2838" s="418"/>
      <c r="D2838" s="419"/>
      <c r="E2838" s="430" t="s">
        <v>59</v>
      </c>
      <c r="F2838" s="430"/>
      <c r="G2838" s="430"/>
      <c r="H2838" s="430"/>
      <c r="I2838" s="430"/>
      <c r="J2838" s="430"/>
      <c r="K2838" s="431"/>
      <c r="L2838" s="427"/>
      <c r="M2838" s="428"/>
      <c r="N2838" s="428"/>
      <c r="O2838" s="429"/>
      <c r="P2838" s="64"/>
    </row>
    <row r="2839" spans="2:16">
      <c r="B2839" s="63"/>
      <c r="C2839" s="418"/>
      <c r="D2839" s="419"/>
      <c r="E2839" s="432"/>
      <c r="F2839" s="432"/>
      <c r="G2839" s="432"/>
      <c r="H2839" s="432"/>
      <c r="I2839" s="432"/>
      <c r="J2839" s="432"/>
      <c r="K2839" s="433"/>
      <c r="L2839" s="434" t="s">
        <v>19</v>
      </c>
      <c r="M2839" s="436"/>
      <c r="N2839" s="437"/>
      <c r="O2839" s="438"/>
      <c r="P2839" s="64"/>
    </row>
    <row r="2840" spans="2:16">
      <c r="B2840" s="63"/>
      <c r="C2840" s="418"/>
      <c r="D2840" s="419"/>
      <c r="E2840" s="430"/>
      <c r="F2840" s="430"/>
      <c r="G2840" s="430"/>
      <c r="H2840" s="430"/>
      <c r="I2840" s="430"/>
      <c r="J2840" s="430"/>
      <c r="K2840" s="431"/>
      <c r="L2840" s="435"/>
      <c r="M2840" s="439"/>
      <c r="N2840" s="440"/>
      <c r="O2840" s="441"/>
      <c r="P2840" s="64"/>
    </row>
    <row r="2841" spans="2:16">
      <c r="B2841" s="63"/>
      <c r="C2841" s="418"/>
      <c r="D2841" s="419"/>
      <c r="E2841" s="442"/>
      <c r="F2841" s="442"/>
      <c r="G2841" s="442"/>
      <c r="H2841" s="442"/>
      <c r="I2841" s="442"/>
      <c r="J2841" s="442"/>
      <c r="K2841" s="443"/>
      <c r="L2841" s="434" t="s">
        <v>20</v>
      </c>
      <c r="M2841" s="434">
        <v>36</v>
      </c>
      <c r="N2841" s="434" t="s">
        <v>21</v>
      </c>
      <c r="O2841" s="445">
        <v>38</v>
      </c>
      <c r="P2841" s="64"/>
    </row>
    <row r="2842" spans="2:16">
      <c r="B2842" s="63"/>
      <c r="C2842" s="418"/>
      <c r="D2842" s="419"/>
      <c r="E2842" s="442"/>
      <c r="F2842" s="442"/>
      <c r="G2842" s="442"/>
      <c r="H2842" s="442"/>
      <c r="I2842" s="442"/>
      <c r="J2842" s="442"/>
      <c r="K2842" s="443"/>
      <c r="L2842" s="444"/>
      <c r="M2842" s="444"/>
      <c r="N2842" s="444"/>
      <c r="O2842" s="446"/>
      <c r="P2842" s="64"/>
    </row>
    <row r="2843" spans="2:16">
      <c r="B2843" s="63"/>
      <c r="C2843" s="420"/>
      <c r="D2843" s="421"/>
      <c r="E2843" s="447" t="s">
        <v>22</v>
      </c>
      <c r="F2843" s="447"/>
      <c r="G2843" s="447"/>
      <c r="H2843" s="447"/>
      <c r="I2843" s="447"/>
      <c r="J2843" s="447"/>
      <c r="K2843" s="448"/>
      <c r="L2843" s="444"/>
      <c r="M2843" s="444"/>
      <c r="N2843" s="444"/>
      <c r="O2843" s="446"/>
      <c r="P2843" s="64"/>
    </row>
    <row r="2844" spans="2:16" ht="14.4" thickBot="1">
      <c r="B2844" s="63"/>
      <c r="C2844" s="60"/>
      <c r="D2844" s="59"/>
      <c r="E2844" s="59"/>
      <c r="F2844" s="59"/>
      <c r="G2844" s="59"/>
      <c r="H2844" s="59"/>
      <c r="I2844" s="59"/>
      <c r="J2844" s="59"/>
      <c r="K2844" s="59"/>
      <c r="L2844" s="59"/>
      <c r="M2844" s="58"/>
      <c r="N2844" s="58"/>
      <c r="O2844" s="57"/>
      <c r="P2844" s="64"/>
    </row>
    <row r="2845" spans="2:16">
      <c r="B2845" s="63"/>
      <c r="C2845" s="56"/>
      <c r="D2845" s="55"/>
      <c r="E2845" s="55"/>
      <c r="F2845" s="55"/>
      <c r="G2845" s="55"/>
      <c r="H2845" s="55"/>
      <c r="I2845" s="55"/>
      <c r="J2845" s="55"/>
      <c r="K2845" s="55"/>
      <c r="L2845" s="54" t="s">
        <v>23</v>
      </c>
      <c r="M2845" s="53" t="s">
        <v>24</v>
      </c>
      <c r="N2845" s="53" t="s">
        <v>25</v>
      </c>
      <c r="O2845" s="52" t="s">
        <v>26</v>
      </c>
      <c r="P2845" s="64"/>
    </row>
    <row r="2846" spans="2:16">
      <c r="B2846" s="63"/>
      <c r="C2846" s="20"/>
      <c r="D2846" s="214"/>
      <c r="E2846" s="214"/>
      <c r="F2846" s="214"/>
      <c r="G2846" s="214"/>
      <c r="H2846" s="214"/>
      <c r="I2846" s="214"/>
      <c r="J2846" s="214"/>
      <c r="K2846" s="214"/>
      <c r="L2846" s="66"/>
      <c r="M2846" s="51">
        <v>29</v>
      </c>
      <c r="N2846" s="51">
        <v>7</v>
      </c>
      <c r="O2846" s="50">
        <v>2026</v>
      </c>
      <c r="P2846" s="64"/>
    </row>
    <row r="2847" spans="2:16">
      <c r="B2847" s="63"/>
      <c r="C2847" s="49"/>
      <c r="D2847" s="48"/>
      <c r="E2847" s="48"/>
      <c r="F2847" s="48"/>
      <c r="G2847" s="48"/>
      <c r="H2847" s="48"/>
      <c r="I2847" s="48"/>
      <c r="J2847" s="48"/>
      <c r="K2847" s="48"/>
      <c r="L2847" s="48"/>
      <c r="M2847" s="48"/>
      <c r="N2847" s="48"/>
      <c r="O2847" s="47"/>
      <c r="P2847" s="64"/>
    </row>
    <row r="2848" spans="2:16" ht="14.4" thickBot="1">
      <c r="B2848" s="63"/>
      <c r="C2848" s="207"/>
      <c r="D2848" s="208"/>
      <c r="E2848" s="208"/>
      <c r="F2848" s="208"/>
      <c r="G2848" s="208"/>
      <c r="H2848" s="208"/>
      <c r="I2848" s="208"/>
      <c r="J2848" s="208"/>
      <c r="K2848" s="208"/>
      <c r="L2848" s="208"/>
      <c r="M2848" s="208"/>
      <c r="N2848" s="208"/>
      <c r="O2848" s="46"/>
      <c r="P2848" s="64"/>
    </row>
    <row r="2849" spans="2:16" ht="14.4" thickBot="1">
      <c r="B2849" s="63"/>
      <c r="C2849" s="25"/>
      <c r="D2849" s="24"/>
      <c r="E2849" s="24"/>
      <c r="F2849" s="24"/>
      <c r="G2849" s="24"/>
      <c r="H2849" s="24"/>
      <c r="K2849" s="24"/>
      <c r="L2849" s="24"/>
      <c r="M2849" s="24"/>
      <c r="N2849" s="24"/>
      <c r="O2849" s="23"/>
      <c r="P2849" s="64"/>
    </row>
    <row r="2850" spans="2:16">
      <c r="B2850" s="63"/>
      <c r="C2850" s="387" t="s">
        <v>27</v>
      </c>
      <c r="D2850" s="388"/>
      <c r="E2850" s="388"/>
      <c r="F2850" s="388"/>
      <c r="G2850" s="388"/>
      <c r="H2850" s="388"/>
      <c r="I2850" s="388"/>
      <c r="J2850" s="388"/>
      <c r="K2850" s="388"/>
      <c r="L2850" s="388"/>
      <c r="M2850" s="388"/>
      <c r="N2850" s="388"/>
      <c r="O2850" s="389"/>
      <c r="P2850" s="64"/>
    </row>
    <row r="2851" spans="2:16" ht="14.4" thickBot="1">
      <c r="B2851" s="63"/>
      <c r="C2851" s="18"/>
      <c r="O2851" s="17"/>
      <c r="P2851" s="64"/>
    </row>
    <row r="2852" spans="2:16">
      <c r="B2852" s="63"/>
      <c r="C2852" s="87" t="s">
        <v>28</v>
      </c>
      <c r="D2852" s="390" t="s">
        <v>29</v>
      </c>
      <c r="E2852" s="391"/>
      <c r="F2852" s="391"/>
      <c r="G2852" s="391"/>
      <c r="H2852" s="391"/>
      <c r="I2852" s="391"/>
      <c r="J2852" s="391"/>
      <c r="K2852" s="391"/>
      <c r="L2852" s="392"/>
      <c r="M2852" s="393" t="s">
        <v>30</v>
      </c>
      <c r="N2852" s="394"/>
      <c r="O2852" s="87" t="s">
        <v>6</v>
      </c>
      <c r="P2852" s="64"/>
    </row>
    <row r="2853" spans="2:16" ht="14.4" thickBot="1">
      <c r="B2853" s="63"/>
      <c r="C2853" s="254">
        <f>+'PRESUPUESTO OFICIAL (Entidad)'!D61</f>
        <v>7.04</v>
      </c>
      <c r="D2853" s="395" t="str">
        <f>+'PRESUPUESTO OFICIAL (Entidad)'!E61</f>
        <v>Suministro e instalación de puerta principal abatible madera (1.4 x 2.2m) (incluye marco y pintura)</v>
      </c>
      <c r="E2853" s="396"/>
      <c r="F2853" s="396"/>
      <c r="G2853" s="396"/>
      <c r="H2853" s="396"/>
      <c r="I2853" s="396"/>
      <c r="J2853" s="396"/>
      <c r="K2853" s="396"/>
      <c r="L2853" s="397"/>
      <c r="M2853" s="395" t="str">
        <f>+'PRESUPUESTO OFICIAL (Entidad)'!F61</f>
        <v>UND</v>
      </c>
      <c r="N2853" s="397"/>
      <c r="O2853" s="89">
        <f>+'PRESUPUESTO OFICIAL (Entidad)'!G61</f>
        <v>1</v>
      </c>
      <c r="P2853" s="64"/>
    </row>
    <row r="2854" spans="2:16">
      <c r="B2854" s="63"/>
      <c r="C2854" s="352"/>
      <c r="D2854" s="353"/>
      <c r="E2854" s="353"/>
      <c r="F2854" s="353"/>
      <c r="G2854" s="353"/>
      <c r="H2854" s="353"/>
      <c r="I2854" s="353"/>
      <c r="J2854" s="353"/>
      <c r="K2854" s="353"/>
      <c r="L2854" s="353"/>
      <c r="M2854" s="353"/>
      <c r="N2854" s="353"/>
      <c r="O2854" s="354"/>
      <c r="P2854" s="64"/>
    </row>
    <row r="2855" spans="2:16">
      <c r="B2855" s="63"/>
      <c r="C2855" s="355"/>
      <c r="D2855" s="356"/>
      <c r="E2855" s="356"/>
      <c r="F2855" s="356"/>
      <c r="G2855" s="356"/>
      <c r="H2855" s="356"/>
      <c r="I2855" s="356"/>
      <c r="J2855" s="356"/>
      <c r="K2855" s="356"/>
      <c r="L2855" s="356"/>
      <c r="M2855" s="356"/>
      <c r="N2855" s="356"/>
      <c r="O2855" s="357"/>
      <c r="P2855" s="64"/>
    </row>
    <row r="2856" spans="2:16" ht="14.4" thickBot="1">
      <c r="B2856" s="63"/>
      <c r="C2856" s="358"/>
      <c r="D2856" s="359"/>
      <c r="E2856" s="359"/>
      <c r="F2856" s="359"/>
      <c r="G2856" s="359"/>
      <c r="H2856" s="359"/>
      <c r="I2856" s="359"/>
      <c r="J2856" s="359"/>
      <c r="K2856" s="359"/>
      <c r="L2856" s="359"/>
      <c r="M2856" s="359"/>
      <c r="N2856" s="359"/>
      <c r="O2856" s="360"/>
      <c r="P2856" s="64"/>
    </row>
    <row r="2857" spans="2:16">
      <c r="B2857" s="63"/>
      <c r="C2857" s="373" t="s">
        <v>29</v>
      </c>
      <c r="D2857" s="398"/>
      <c r="E2857" s="398"/>
      <c r="F2857" s="398"/>
      <c r="G2857" s="399"/>
      <c r="H2857" s="382" t="s">
        <v>32</v>
      </c>
      <c r="I2857" s="398"/>
      <c r="J2857" s="400" t="s">
        <v>33</v>
      </c>
      <c r="K2857" s="401"/>
      <c r="L2857" s="91" t="s">
        <v>34</v>
      </c>
      <c r="M2857" s="382" t="s">
        <v>35</v>
      </c>
      <c r="N2857" s="381"/>
      <c r="O2857" s="92" t="s">
        <v>36</v>
      </c>
      <c r="P2857" s="64"/>
    </row>
    <row r="2858" spans="2:16">
      <c r="B2858" s="63"/>
      <c r="C2858" s="377" t="s">
        <v>63</v>
      </c>
      <c r="D2858" s="378"/>
      <c r="E2858" s="378"/>
      <c r="F2858" s="378"/>
      <c r="G2858" s="402"/>
      <c r="H2858" s="403"/>
      <c r="I2858" s="402"/>
      <c r="J2858" s="404" t="s">
        <v>64</v>
      </c>
      <c r="K2858" s="405"/>
      <c r="L2858" s="104">
        <f>+O2885</f>
        <v>63000</v>
      </c>
      <c r="M2858" s="406">
        <v>0.1</v>
      </c>
      <c r="N2858" s="407"/>
      <c r="O2858" s="105">
        <f>+ROUND(L2858*M2858,0)</f>
        <v>6300</v>
      </c>
      <c r="P2858" s="64"/>
    </row>
    <row r="2859" spans="2:16">
      <c r="B2859" s="63"/>
      <c r="C2859" s="32"/>
      <c r="D2859" s="19"/>
      <c r="E2859" s="19"/>
      <c r="F2859" s="19"/>
      <c r="G2859" s="44"/>
      <c r="H2859" s="45"/>
      <c r="I2859" s="44"/>
      <c r="J2859" s="404"/>
      <c r="K2859" s="405"/>
      <c r="L2859" s="104"/>
      <c r="M2859" s="367"/>
      <c r="N2859" s="368"/>
      <c r="O2859" s="105"/>
      <c r="P2859" s="64"/>
    </row>
    <row r="2860" spans="2:16" ht="14.4" thickBot="1">
      <c r="B2860" s="63"/>
      <c r="C2860" s="369"/>
      <c r="D2860" s="370"/>
      <c r="E2860" s="370"/>
      <c r="F2860" s="370"/>
      <c r="G2860" s="408"/>
      <c r="H2860" s="409"/>
      <c r="I2860" s="408"/>
      <c r="J2860" s="409"/>
      <c r="K2860" s="408"/>
      <c r="L2860" s="43"/>
      <c r="M2860" s="410"/>
      <c r="N2860" s="411"/>
      <c r="O2860" s="125"/>
      <c r="P2860" s="64"/>
    </row>
    <row r="2861" spans="2:16" ht="14.4" thickBot="1">
      <c r="B2861" s="63"/>
      <c r="C2861" s="338" t="s">
        <v>37</v>
      </c>
      <c r="D2861" s="339"/>
      <c r="E2861" s="339"/>
      <c r="F2861" s="339"/>
      <c r="G2861" s="339"/>
      <c r="H2861" s="339"/>
      <c r="I2861" s="339"/>
      <c r="J2861" s="339"/>
      <c r="K2861" s="339"/>
      <c r="L2861" s="339"/>
      <c r="M2861" s="339"/>
      <c r="N2861" s="340"/>
      <c r="O2861" s="106">
        <f>SUM(O2858:O2860)</f>
        <v>6300</v>
      </c>
      <c r="P2861" s="64"/>
    </row>
    <row r="2862" spans="2:16">
      <c r="B2862" s="63"/>
      <c r="C2862" s="352" t="s">
        <v>38</v>
      </c>
      <c r="D2862" s="353"/>
      <c r="E2862" s="353"/>
      <c r="F2862" s="353"/>
      <c r="G2862" s="353"/>
      <c r="H2862" s="353"/>
      <c r="I2862" s="353"/>
      <c r="J2862" s="353"/>
      <c r="K2862" s="353"/>
      <c r="L2862" s="353"/>
      <c r="M2862" s="353"/>
      <c r="N2862" s="353"/>
      <c r="O2862" s="354"/>
      <c r="P2862" s="64"/>
    </row>
    <row r="2863" spans="2:16">
      <c r="B2863" s="63"/>
      <c r="C2863" s="355"/>
      <c r="D2863" s="356"/>
      <c r="E2863" s="356"/>
      <c r="F2863" s="356"/>
      <c r="G2863" s="356"/>
      <c r="H2863" s="356"/>
      <c r="I2863" s="356"/>
      <c r="J2863" s="356"/>
      <c r="K2863" s="356"/>
      <c r="L2863" s="356"/>
      <c r="M2863" s="356"/>
      <c r="N2863" s="356"/>
      <c r="O2863" s="357"/>
      <c r="P2863" s="64"/>
    </row>
    <row r="2864" spans="2:16" ht="14.4" thickBot="1">
      <c r="B2864" s="63"/>
      <c r="C2864" s="358"/>
      <c r="D2864" s="359"/>
      <c r="E2864" s="359"/>
      <c r="F2864" s="359"/>
      <c r="G2864" s="359"/>
      <c r="H2864" s="359"/>
      <c r="I2864" s="359"/>
      <c r="J2864" s="359"/>
      <c r="K2864" s="359"/>
      <c r="L2864" s="359"/>
      <c r="M2864" s="359"/>
      <c r="N2864" s="359"/>
      <c r="O2864" s="360"/>
      <c r="P2864" s="64"/>
    </row>
    <row r="2865" spans="2:16">
      <c r="B2865" s="63"/>
      <c r="C2865" s="373" t="s">
        <v>29</v>
      </c>
      <c r="D2865" s="374"/>
      <c r="E2865" s="374"/>
      <c r="F2865" s="374"/>
      <c r="G2865" s="374"/>
      <c r="H2865" s="374"/>
      <c r="I2865" s="374"/>
      <c r="J2865" s="381"/>
      <c r="K2865" s="209" t="s">
        <v>30</v>
      </c>
      <c r="L2865" s="91" t="s">
        <v>6</v>
      </c>
      <c r="M2865" s="382" t="s">
        <v>39</v>
      </c>
      <c r="N2865" s="381"/>
      <c r="O2865" s="92" t="s">
        <v>36</v>
      </c>
      <c r="P2865" s="64"/>
    </row>
    <row r="2866" spans="2:16">
      <c r="B2866" s="63"/>
      <c r="C2866" s="350" t="s">
        <v>249</v>
      </c>
      <c r="D2866" s="351"/>
      <c r="E2866" s="351"/>
      <c r="F2866" s="351"/>
      <c r="G2866" s="351"/>
      <c r="H2866" s="351"/>
      <c r="I2866" s="351"/>
      <c r="J2866" s="351"/>
      <c r="K2866" s="133" t="s">
        <v>73</v>
      </c>
      <c r="L2866" s="134">
        <v>1</v>
      </c>
      <c r="M2866" s="386">
        <v>600000</v>
      </c>
      <c r="N2866" s="386"/>
      <c r="O2866" s="105">
        <f>+M2866*L2866</f>
        <v>600000</v>
      </c>
      <c r="P2866" s="64"/>
    </row>
    <row r="2867" spans="2:16">
      <c r="B2867" s="63"/>
      <c r="C2867" s="32" t="s">
        <v>250</v>
      </c>
      <c r="D2867" s="122"/>
      <c r="E2867" s="122"/>
      <c r="F2867" s="122"/>
      <c r="G2867" s="122"/>
      <c r="H2867" s="122"/>
      <c r="I2867" s="122"/>
      <c r="J2867" s="123"/>
      <c r="K2867" s="126" t="s">
        <v>73</v>
      </c>
      <c r="L2867" s="120">
        <v>1</v>
      </c>
      <c r="M2867" s="348">
        <v>240000</v>
      </c>
      <c r="N2867" s="349"/>
      <c r="O2867" s="105">
        <f>+M2867*L2867</f>
        <v>240000</v>
      </c>
      <c r="P2867" s="64"/>
    </row>
    <row r="2868" spans="2:16" ht="14.4" thickBot="1">
      <c r="B2868" s="63"/>
      <c r="C2868" s="261"/>
      <c r="D2868" s="262"/>
      <c r="E2868" s="262"/>
      <c r="F2868" s="262"/>
      <c r="G2868" s="262"/>
      <c r="H2868" s="262"/>
      <c r="I2868" s="262"/>
      <c r="J2868" s="263"/>
      <c r="K2868" s="241"/>
      <c r="L2868" s="134"/>
      <c r="M2868" s="346"/>
      <c r="N2868" s="347"/>
      <c r="O2868" s="105"/>
      <c r="P2868" s="64"/>
    </row>
    <row r="2869" spans="2:16" ht="14.4" thickBot="1">
      <c r="B2869" s="63"/>
      <c r="C2869" s="338" t="s">
        <v>37</v>
      </c>
      <c r="D2869" s="339"/>
      <c r="E2869" s="339"/>
      <c r="F2869" s="339"/>
      <c r="G2869" s="339"/>
      <c r="H2869" s="339"/>
      <c r="I2869" s="339"/>
      <c r="J2869" s="339"/>
      <c r="K2869" s="339"/>
      <c r="L2869" s="339"/>
      <c r="M2869" s="339"/>
      <c r="N2869" s="340"/>
      <c r="O2869" s="109">
        <f>SUM(O2866:O2868)</f>
        <v>840000</v>
      </c>
      <c r="P2869" s="64"/>
    </row>
    <row r="2870" spans="2:16">
      <c r="B2870" s="63"/>
      <c r="C2870" s="352" t="s">
        <v>40</v>
      </c>
      <c r="D2870" s="353"/>
      <c r="E2870" s="353"/>
      <c r="F2870" s="353"/>
      <c r="G2870" s="353"/>
      <c r="H2870" s="353"/>
      <c r="I2870" s="353"/>
      <c r="J2870" s="353"/>
      <c r="K2870" s="353"/>
      <c r="L2870" s="353"/>
      <c r="M2870" s="353"/>
      <c r="N2870" s="353"/>
      <c r="O2870" s="354"/>
      <c r="P2870" s="64"/>
    </row>
    <row r="2871" spans="2:16">
      <c r="B2871" s="63"/>
      <c r="C2871" s="355"/>
      <c r="D2871" s="356"/>
      <c r="E2871" s="356"/>
      <c r="F2871" s="356"/>
      <c r="G2871" s="356"/>
      <c r="H2871" s="356"/>
      <c r="I2871" s="356"/>
      <c r="J2871" s="356"/>
      <c r="K2871" s="356"/>
      <c r="L2871" s="356"/>
      <c r="M2871" s="356"/>
      <c r="N2871" s="356"/>
      <c r="O2871" s="357"/>
      <c r="P2871" s="64"/>
    </row>
    <row r="2872" spans="2:16" ht="14.4" thickBot="1">
      <c r="B2872" s="63"/>
      <c r="C2872" s="358"/>
      <c r="D2872" s="359"/>
      <c r="E2872" s="359"/>
      <c r="F2872" s="359"/>
      <c r="G2872" s="359"/>
      <c r="H2872" s="359"/>
      <c r="I2872" s="359"/>
      <c r="J2872" s="359"/>
      <c r="K2872" s="359"/>
      <c r="L2872" s="359"/>
      <c r="M2872" s="359"/>
      <c r="N2872" s="359"/>
      <c r="O2872" s="360"/>
      <c r="P2872" s="64"/>
    </row>
    <row r="2873" spans="2:16">
      <c r="B2873" s="63"/>
      <c r="C2873" s="373" t="s">
        <v>41</v>
      </c>
      <c r="D2873" s="374"/>
      <c r="E2873" s="374"/>
      <c r="F2873" s="374"/>
      <c r="G2873" s="374"/>
      <c r="H2873" s="374"/>
      <c r="I2873" s="374"/>
      <c r="J2873" s="91" t="s">
        <v>42</v>
      </c>
      <c r="K2873" s="203" t="s">
        <v>43</v>
      </c>
      <c r="L2873" s="94" t="s">
        <v>44</v>
      </c>
      <c r="M2873" s="382" t="s">
        <v>45</v>
      </c>
      <c r="N2873" s="381"/>
      <c r="O2873" s="92" t="s">
        <v>36</v>
      </c>
      <c r="P2873" s="64"/>
    </row>
    <row r="2874" spans="2:16">
      <c r="B2874" s="63"/>
      <c r="C2874" s="377"/>
      <c r="D2874" s="378"/>
      <c r="E2874" s="378"/>
      <c r="F2874" s="378"/>
      <c r="G2874" s="378"/>
      <c r="H2874" s="378"/>
      <c r="I2874" s="378"/>
      <c r="J2874" s="41"/>
      <c r="K2874" s="42"/>
      <c r="L2874" s="41"/>
      <c r="M2874" s="346"/>
      <c r="N2874" s="347"/>
      <c r="O2874" s="105"/>
      <c r="P2874" s="64"/>
    </row>
    <row r="2875" spans="2:16" ht="14.4" thickBot="1">
      <c r="B2875" s="63"/>
      <c r="C2875" s="369"/>
      <c r="D2875" s="370"/>
      <c r="E2875" s="370"/>
      <c r="F2875" s="370"/>
      <c r="G2875" s="370"/>
      <c r="H2875" s="370"/>
      <c r="I2875" s="370"/>
      <c r="J2875" s="34"/>
      <c r="K2875" s="14"/>
      <c r="L2875" s="34"/>
      <c r="M2875" s="371"/>
      <c r="N2875" s="372"/>
      <c r="O2875" s="119"/>
      <c r="P2875" s="64"/>
    </row>
    <row r="2876" spans="2:16" ht="14.4" thickBot="1">
      <c r="B2876" s="63"/>
      <c r="C2876" s="338" t="s">
        <v>37</v>
      </c>
      <c r="D2876" s="339"/>
      <c r="E2876" s="339"/>
      <c r="F2876" s="339"/>
      <c r="G2876" s="339"/>
      <c r="H2876" s="339"/>
      <c r="I2876" s="339"/>
      <c r="J2876" s="339"/>
      <c r="K2876" s="339"/>
      <c r="L2876" s="339"/>
      <c r="M2876" s="339"/>
      <c r="N2876" s="340"/>
      <c r="O2876" s="106">
        <f>SUM(O2874:O2875)</f>
        <v>0</v>
      </c>
      <c r="P2876" s="64"/>
    </row>
    <row r="2877" spans="2:16">
      <c r="B2877" s="63"/>
      <c r="C2877" s="352" t="s">
        <v>46</v>
      </c>
      <c r="D2877" s="353"/>
      <c r="E2877" s="353"/>
      <c r="F2877" s="353"/>
      <c r="G2877" s="353"/>
      <c r="H2877" s="353"/>
      <c r="I2877" s="353"/>
      <c r="J2877" s="353"/>
      <c r="K2877" s="353"/>
      <c r="L2877" s="353"/>
      <c r="M2877" s="353"/>
      <c r="N2877" s="353"/>
      <c r="O2877" s="354"/>
      <c r="P2877" s="64"/>
    </row>
    <row r="2878" spans="2:16">
      <c r="B2878" s="63"/>
      <c r="C2878" s="355"/>
      <c r="D2878" s="356"/>
      <c r="E2878" s="356"/>
      <c r="F2878" s="356"/>
      <c r="G2878" s="356"/>
      <c r="H2878" s="356"/>
      <c r="I2878" s="356"/>
      <c r="J2878" s="356"/>
      <c r="K2878" s="356"/>
      <c r="L2878" s="356"/>
      <c r="M2878" s="356"/>
      <c r="N2878" s="356"/>
      <c r="O2878" s="357"/>
      <c r="P2878" s="64"/>
    </row>
    <row r="2879" spans="2:16" ht="14.4" thickBot="1">
      <c r="B2879" s="63"/>
      <c r="C2879" s="358"/>
      <c r="D2879" s="359"/>
      <c r="E2879" s="359"/>
      <c r="F2879" s="359"/>
      <c r="G2879" s="359"/>
      <c r="H2879" s="359"/>
      <c r="I2879" s="359"/>
      <c r="J2879" s="359"/>
      <c r="K2879" s="359"/>
      <c r="L2879" s="359"/>
      <c r="M2879" s="359"/>
      <c r="N2879" s="359"/>
      <c r="O2879" s="360"/>
      <c r="P2879" s="64"/>
    </row>
    <row r="2880" spans="2:16" ht="26.4" customHeight="1">
      <c r="B2880" s="63"/>
      <c r="C2880" s="361" t="s">
        <v>47</v>
      </c>
      <c r="D2880" s="362"/>
      <c r="E2880" s="362"/>
      <c r="F2880" s="362"/>
      <c r="G2880" s="362"/>
      <c r="H2880" s="362"/>
      <c r="I2880" s="362"/>
      <c r="J2880" s="111" t="s">
        <v>48</v>
      </c>
      <c r="K2880" s="112" t="s">
        <v>49</v>
      </c>
      <c r="L2880" s="113" t="s">
        <v>50</v>
      </c>
      <c r="M2880" s="363" t="s">
        <v>35</v>
      </c>
      <c r="N2880" s="364"/>
      <c r="O2880" s="114" t="s">
        <v>36</v>
      </c>
      <c r="P2880" s="64"/>
    </row>
    <row r="2881" spans="2:16">
      <c r="B2881" s="63"/>
      <c r="C2881" s="40" t="s">
        <v>82</v>
      </c>
      <c r="D2881" s="39"/>
      <c r="E2881" s="39"/>
      <c r="F2881" s="39"/>
      <c r="G2881" s="39"/>
      <c r="H2881" s="39"/>
      <c r="I2881" s="39"/>
      <c r="J2881" s="110">
        <v>280000</v>
      </c>
      <c r="K2881" s="115">
        <v>1.8</v>
      </c>
      <c r="L2881" s="116">
        <f>ROUND(K2881*J2881,2)</f>
        <v>504000</v>
      </c>
      <c r="M2881" s="365">
        <v>8</v>
      </c>
      <c r="N2881" s="366"/>
      <c r="O2881" s="117">
        <f>+ROUND(L2881/M2881,0)</f>
        <v>63000</v>
      </c>
      <c r="P2881" s="64"/>
    </row>
    <row r="2882" spans="2:16">
      <c r="B2882" s="63"/>
      <c r="C2882" s="40"/>
      <c r="D2882" s="39"/>
      <c r="E2882" s="39"/>
      <c r="F2882" s="39"/>
      <c r="G2882" s="39"/>
      <c r="H2882" s="39"/>
      <c r="I2882" s="39"/>
      <c r="J2882" s="110"/>
      <c r="K2882" s="115"/>
      <c r="L2882" s="116"/>
      <c r="M2882" s="365"/>
      <c r="N2882" s="366"/>
      <c r="O2882" s="117"/>
      <c r="P2882" s="64"/>
    </row>
    <row r="2883" spans="2:16">
      <c r="B2883" s="63"/>
      <c r="C2883" s="40"/>
      <c r="D2883" s="39"/>
      <c r="E2883" s="39"/>
      <c r="F2883" s="39"/>
      <c r="G2883" s="39"/>
      <c r="H2883" s="39"/>
      <c r="I2883" s="39"/>
      <c r="J2883" s="38"/>
      <c r="K2883" s="37"/>
      <c r="L2883" s="36"/>
      <c r="M2883" s="367"/>
      <c r="N2883" s="368"/>
      <c r="O2883" s="35"/>
      <c r="P2883" s="64"/>
    </row>
    <row r="2884" spans="2:16" ht="14.4" thickBot="1">
      <c r="B2884" s="63"/>
      <c r="C2884" s="369"/>
      <c r="D2884" s="370"/>
      <c r="E2884" s="370"/>
      <c r="F2884" s="370"/>
      <c r="G2884" s="370"/>
      <c r="H2884" s="370"/>
      <c r="I2884" s="370"/>
      <c r="J2884" s="34"/>
      <c r="K2884" s="14"/>
      <c r="L2884" s="34"/>
      <c r="M2884" s="371"/>
      <c r="N2884" s="372"/>
      <c r="O2884" s="33"/>
      <c r="P2884" s="64"/>
    </row>
    <row r="2885" spans="2:16" ht="14.4" thickBot="1">
      <c r="B2885" s="63"/>
      <c r="C2885" s="338" t="s">
        <v>37</v>
      </c>
      <c r="D2885" s="339"/>
      <c r="E2885" s="339"/>
      <c r="F2885" s="339"/>
      <c r="G2885" s="339"/>
      <c r="H2885" s="339"/>
      <c r="I2885" s="339"/>
      <c r="J2885" s="339"/>
      <c r="K2885" s="339"/>
      <c r="L2885" s="339"/>
      <c r="M2885" s="339"/>
      <c r="N2885" s="340"/>
      <c r="O2885" s="109">
        <f>SUM(O2881:O2884)</f>
        <v>63000</v>
      </c>
      <c r="P2885" s="64"/>
    </row>
    <row r="2886" spans="2:16" ht="14.4" thickBot="1">
      <c r="B2886" s="63"/>
      <c r="C2886" s="18"/>
      <c r="O2886" s="17"/>
      <c r="P2886" s="64"/>
    </row>
    <row r="2887" spans="2:16" ht="14.4" thickBot="1">
      <c r="B2887" s="63"/>
      <c r="C2887" s="341" t="s">
        <v>51</v>
      </c>
      <c r="D2887" s="342"/>
      <c r="E2887" s="342"/>
      <c r="F2887" s="342"/>
      <c r="G2887" s="342"/>
      <c r="H2887" s="342"/>
      <c r="I2887" s="342"/>
      <c r="J2887" s="342"/>
      <c r="K2887" s="342"/>
      <c r="L2887" s="342"/>
      <c r="M2887" s="342"/>
      <c r="N2887" s="343"/>
      <c r="O2887" s="118">
        <f>ROUND(O2885+O2876+O2869+O2861,2)</f>
        <v>909300</v>
      </c>
      <c r="P2887" s="64"/>
    </row>
    <row r="2888" spans="2:16">
      <c r="B2888" s="63"/>
      <c r="C2888" s="352" t="s">
        <v>52</v>
      </c>
      <c r="D2888" s="353"/>
      <c r="E2888" s="353"/>
      <c r="F2888" s="353"/>
      <c r="G2888" s="353"/>
      <c r="H2888" s="353"/>
      <c r="I2888" s="353"/>
      <c r="J2888" s="353"/>
      <c r="K2888" s="353"/>
      <c r="L2888" s="353"/>
      <c r="M2888" s="353"/>
      <c r="N2888" s="353"/>
      <c r="O2888" s="354"/>
      <c r="P2888" s="64"/>
    </row>
    <row r="2889" spans="2:16">
      <c r="B2889" s="63"/>
      <c r="C2889" s="355"/>
      <c r="D2889" s="356"/>
      <c r="E2889" s="356"/>
      <c r="F2889" s="356"/>
      <c r="G2889" s="356"/>
      <c r="H2889" s="356"/>
      <c r="I2889" s="356"/>
      <c r="J2889" s="356"/>
      <c r="K2889" s="356"/>
      <c r="L2889" s="356"/>
      <c r="M2889" s="356"/>
      <c r="N2889" s="356"/>
      <c r="O2889" s="357"/>
      <c r="P2889" s="64"/>
    </row>
    <row r="2890" spans="2:16" ht="14.4" thickBot="1">
      <c r="B2890" s="63"/>
      <c r="C2890" s="358"/>
      <c r="D2890" s="359"/>
      <c r="E2890" s="359"/>
      <c r="F2890" s="359"/>
      <c r="G2890" s="359"/>
      <c r="H2890" s="359"/>
      <c r="I2890" s="359"/>
      <c r="J2890" s="359"/>
      <c r="K2890" s="359"/>
      <c r="L2890" s="359"/>
      <c r="M2890" s="359"/>
      <c r="N2890" s="359"/>
      <c r="O2890" s="360"/>
      <c r="P2890" s="64"/>
    </row>
    <row r="2891" spans="2:16">
      <c r="B2891" s="63"/>
      <c r="C2891" s="373" t="s">
        <v>53</v>
      </c>
      <c r="D2891" s="374"/>
      <c r="E2891" s="374"/>
      <c r="F2891" s="374"/>
      <c r="G2891" s="374"/>
      <c r="H2891" s="374"/>
      <c r="I2891" s="374"/>
      <c r="J2891" s="203"/>
      <c r="K2891" s="204"/>
      <c r="L2891" s="95" t="s">
        <v>54</v>
      </c>
      <c r="M2891" s="375" t="s">
        <v>55</v>
      </c>
      <c r="N2891" s="376"/>
      <c r="O2891" s="97"/>
      <c r="P2891" s="64"/>
    </row>
    <row r="2892" spans="2:16">
      <c r="B2892" s="63"/>
      <c r="C2892" s="377" t="s">
        <v>12</v>
      </c>
      <c r="D2892" s="378"/>
      <c r="E2892" s="378"/>
      <c r="F2892" s="378"/>
      <c r="G2892" s="378"/>
      <c r="H2892" s="378"/>
      <c r="I2892" s="378"/>
      <c r="J2892" s="31"/>
      <c r="K2892" s="30"/>
      <c r="L2892" s="27">
        <v>0.28999999999999998</v>
      </c>
      <c r="M2892" s="348">
        <f>+ROUND(O2887*L2892,0)</f>
        <v>263697</v>
      </c>
      <c r="N2892" s="349"/>
      <c r="O2892" s="26"/>
      <c r="P2892" s="64"/>
    </row>
    <row r="2893" spans="2:16">
      <c r="B2893" s="63"/>
      <c r="C2893" s="32" t="s">
        <v>56</v>
      </c>
      <c r="D2893" s="19"/>
      <c r="E2893" s="19"/>
      <c r="F2893" s="19"/>
      <c r="G2893" s="19"/>
      <c r="H2893" s="19"/>
      <c r="I2893" s="19"/>
      <c r="J2893" s="31"/>
      <c r="K2893" s="30"/>
      <c r="L2893" s="27">
        <v>0.01</v>
      </c>
      <c r="M2893" s="348">
        <f>+ROUND(O2887*L2893,0)</f>
        <v>9093</v>
      </c>
      <c r="N2893" s="349"/>
      <c r="O2893" s="26"/>
      <c r="P2893" s="64"/>
    </row>
    <row r="2894" spans="2:16" ht="14.4" thickBot="1">
      <c r="B2894" s="63"/>
      <c r="C2894" s="207" t="s">
        <v>57</v>
      </c>
      <c r="D2894" s="208"/>
      <c r="E2894" s="208"/>
      <c r="F2894" s="208"/>
      <c r="G2894" s="208"/>
      <c r="H2894" s="208"/>
      <c r="I2894" s="208"/>
      <c r="J2894" s="29"/>
      <c r="K2894" s="28"/>
      <c r="L2894" s="27">
        <v>0.05</v>
      </c>
      <c r="M2894" s="379">
        <f>+ROUND(O2887*L2894,0)</f>
        <v>45465</v>
      </c>
      <c r="N2894" s="380"/>
      <c r="O2894" s="26"/>
      <c r="P2894" s="64"/>
    </row>
    <row r="2895" spans="2:16" ht="14.4" thickBot="1">
      <c r="B2895" s="63"/>
      <c r="C2895" s="338" t="s">
        <v>37</v>
      </c>
      <c r="D2895" s="339"/>
      <c r="E2895" s="339"/>
      <c r="F2895" s="339"/>
      <c r="G2895" s="339"/>
      <c r="H2895" s="339"/>
      <c r="I2895" s="339"/>
      <c r="J2895" s="339"/>
      <c r="K2895" s="339"/>
      <c r="L2895" s="339"/>
      <c r="M2895" s="339"/>
      <c r="N2895" s="340"/>
      <c r="O2895" s="106">
        <f>SUM(M2892:N2894)</f>
        <v>318255</v>
      </c>
      <c r="P2895" s="64"/>
    </row>
    <row r="2896" spans="2:16" ht="14.4" thickBot="1">
      <c r="B2896" s="63"/>
      <c r="C2896" s="18"/>
      <c r="O2896" s="17"/>
      <c r="P2896" s="64"/>
    </row>
    <row r="2897" spans="2:16" ht="14.4" thickBot="1">
      <c r="B2897" s="63"/>
      <c r="C2897" s="341" t="s">
        <v>58</v>
      </c>
      <c r="D2897" s="342"/>
      <c r="E2897" s="342"/>
      <c r="F2897" s="342"/>
      <c r="G2897" s="342"/>
      <c r="H2897" s="342"/>
      <c r="I2897" s="342"/>
      <c r="J2897" s="342"/>
      <c r="K2897" s="342"/>
      <c r="L2897" s="342"/>
      <c r="M2897" s="342"/>
      <c r="N2897" s="343"/>
      <c r="O2897" s="118">
        <f>+O2895+O2887</f>
        <v>1227555</v>
      </c>
      <c r="P2897" s="64"/>
    </row>
    <row r="2898" spans="2:16">
      <c r="B2898" s="63"/>
      <c r="C2898" s="25"/>
      <c r="D2898" s="24"/>
      <c r="E2898" s="24"/>
      <c r="F2898" s="24"/>
      <c r="G2898" s="24"/>
      <c r="H2898" s="24"/>
      <c r="I2898" s="24"/>
      <c r="J2898" s="24"/>
      <c r="K2898" s="24"/>
      <c r="L2898" s="24"/>
      <c r="M2898" s="24"/>
      <c r="N2898" s="24"/>
      <c r="O2898" s="23"/>
      <c r="P2898" s="64"/>
    </row>
    <row r="2899" spans="2:16">
      <c r="B2899" s="63"/>
      <c r="C2899" s="18"/>
      <c r="O2899" s="17"/>
      <c r="P2899" s="64"/>
    </row>
    <row r="2900" spans="2:16">
      <c r="B2900" s="63"/>
      <c r="C2900" s="18"/>
      <c r="O2900" s="17"/>
      <c r="P2900" s="64"/>
    </row>
    <row r="2901" spans="2:16" ht="18">
      <c r="B2901" s="63"/>
      <c r="C2901" s="18"/>
      <c r="H2901" s="98" t="s">
        <v>60</v>
      </c>
      <c r="O2901" s="17"/>
      <c r="P2901" s="64"/>
    </row>
    <row r="2902" spans="2:16" ht="18">
      <c r="B2902" s="63"/>
      <c r="C2902" s="22"/>
      <c r="D2902" s="67"/>
      <c r="E2902" s="67"/>
      <c r="F2902" s="67"/>
      <c r="G2902" s="67"/>
      <c r="H2902" s="98"/>
      <c r="I2902" s="67"/>
      <c r="J2902" s="67"/>
      <c r="K2902" s="67"/>
      <c r="L2902" s="67"/>
      <c r="M2902" s="67"/>
      <c r="N2902" s="67"/>
      <c r="O2902" s="21"/>
      <c r="P2902" s="64"/>
    </row>
    <row r="2903" spans="2:16" ht="18">
      <c r="B2903" s="63"/>
      <c r="C2903" s="22"/>
      <c r="D2903" s="67"/>
      <c r="E2903" s="67"/>
      <c r="F2903" s="67"/>
      <c r="G2903" s="67"/>
      <c r="H2903" s="98"/>
      <c r="K2903" s="67"/>
      <c r="L2903" s="67"/>
      <c r="M2903" s="67"/>
      <c r="N2903" s="67"/>
      <c r="O2903" s="21"/>
      <c r="P2903" s="64"/>
    </row>
    <row r="2904" spans="2:16" ht="18">
      <c r="B2904" s="63"/>
      <c r="C2904" s="20"/>
      <c r="D2904" s="68"/>
      <c r="E2904" s="68"/>
      <c r="F2904" s="68"/>
      <c r="G2904" s="68"/>
      <c r="H2904" s="98" t="s">
        <v>61</v>
      </c>
      <c r="I2904" s="68"/>
      <c r="J2904" s="68"/>
      <c r="K2904" s="68"/>
      <c r="L2904" s="68"/>
      <c r="M2904" s="68"/>
      <c r="N2904" s="68"/>
      <c r="O2904" s="16"/>
      <c r="P2904" s="64"/>
    </row>
    <row r="2905" spans="2:16" ht="18">
      <c r="B2905" s="63"/>
      <c r="C2905" s="18"/>
      <c r="H2905" s="99" t="s">
        <v>72</v>
      </c>
      <c r="O2905" s="17"/>
      <c r="P2905" s="64"/>
    </row>
    <row r="2906" spans="2:16" ht="18">
      <c r="B2906" s="63"/>
      <c r="C2906" s="15"/>
      <c r="D2906" s="69"/>
      <c r="E2906" s="69"/>
      <c r="H2906" s="98" t="s">
        <v>62</v>
      </c>
      <c r="K2906" s="100"/>
      <c r="L2906" s="100"/>
      <c r="M2906" s="100"/>
      <c r="N2906" s="100"/>
      <c r="O2906" s="101"/>
      <c r="P2906" s="64"/>
    </row>
    <row r="2907" spans="2:16" ht="16.2" thickBot="1">
      <c r="B2907" s="63"/>
      <c r="C2907" s="344"/>
      <c r="D2907" s="345"/>
      <c r="E2907" s="345"/>
      <c r="F2907" s="14"/>
      <c r="G2907" s="14"/>
      <c r="H2907" s="14"/>
      <c r="I2907" s="14"/>
      <c r="J2907" s="14"/>
      <c r="K2907" s="102"/>
      <c r="L2907" s="102"/>
      <c r="M2907" s="102"/>
      <c r="N2907" s="102"/>
      <c r="O2907" s="103"/>
      <c r="P2907" s="64"/>
    </row>
    <row r="2908" spans="2:16" ht="14.4" thickBot="1">
      <c r="B2908" s="70"/>
      <c r="C2908" s="71"/>
      <c r="D2908" s="71"/>
      <c r="E2908" s="71"/>
      <c r="F2908" s="71"/>
      <c r="G2908" s="71"/>
      <c r="H2908" s="71"/>
      <c r="I2908" s="71"/>
      <c r="J2908" s="71"/>
      <c r="K2908" s="71"/>
      <c r="L2908" s="71"/>
      <c r="M2908" s="71"/>
      <c r="N2908" s="71"/>
      <c r="O2908" s="71"/>
      <c r="P2908" s="72"/>
    </row>
    <row r="2909" spans="2:16" ht="14.4" thickTop="1"/>
    <row r="2910" spans="2:16" ht="14.4" thickBot="1"/>
    <row r="2911" spans="2:16" ht="14.4" thickTop="1">
      <c r="B2911" s="412"/>
      <c r="C2911" s="413"/>
      <c r="D2911" s="413"/>
      <c r="E2911" s="413"/>
      <c r="F2911" s="413"/>
      <c r="G2911" s="413"/>
      <c r="H2911" s="413"/>
      <c r="I2911" s="413"/>
      <c r="J2911" s="413"/>
      <c r="K2911" s="413"/>
      <c r="L2911" s="413"/>
      <c r="M2911" s="413"/>
      <c r="N2911" s="413"/>
      <c r="O2911" s="413"/>
      <c r="P2911" s="414"/>
    </row>
    <row r="2912" spans="2:16">
      <c r="B2912" s="86"/>
      <c r="C2912" s="415"/>
      <c r="D2912" s="415"/>
      <c r="E2912" s="415"/>
      <c r="F2912" s="415"/>
      <c r="G2912" s="180"/>
      <c r="P2912" s="64"/>
    </row>
    <row r="2913" spans="2:16">
      <c r="B2913" s="86"/>
      <c r="C2913" s="192"/>
      <c r="D2913" s="190"/>
      <c r="E2913" s="192"/>
      <c r="F2913" s="190"/>
      <c r="G2913" s="180"/>
      <c r="P2913" s="64"/>
    </row>
    <row r="2914" spans="2:16">
      <c r="B2914" s="86"/>
      <c r="C2914" s="189"/>
      <c r="D2914" s="193"/>
      <c r="E2914" s="189"/>
      <c r="F2914" s="193"/>
      <c r="G2914" s="180"/>
      <c r="P2914" s="64"/>
    </row>
    <row r="2915" spans="2:16" ht="14.4" thickBot="1">
      <c r="B2915" s="63"/>
      <c r="P2915" s="64"/>
    </row>
    <row r="2916" spans="2:16">
      <c r="B2916" s="63"/>
      <c r="C2916" s="416"/>
      <c r="D2916" s="417"/>
      <c r="E2916" s="422"/>
      <c r="F2916" s="422"/>
      <c r="G2916" s="422"/>
      <c r="H2916" s="422"/>
      <c r="I2916" s="422"/>
      <c r="J2916" s="422"/>
      <c r="K2916" s="423"/>
      <c r="L2916" s="424"/>
      <c r="M2916" s="425"/>
      <c r="N2916" s="425"/>
      <c r="O2916" s="426"/>
      <c r="P2916" s="64"/>
    </row>
    <row r="2917" spans="2:16">
      <c r="B2917" s="63"/>
      <c r="C2917" s="418"/>
      <c r="D2917" s="419"/>
      <c r="E2917" s="430" t="s">
        <v>59</v>
      </c>
      <c r="F2917" s="430"/>
      <c r="G2917" s="430"/>
      <c r="H2917" s="430"/>
      <c r="I2917" s="430"/>
      <c r="J2917" s="430"/>
      <c r="K2917" s="431"/>
      <c r="L2917" s="427"/>
      <c r="M2917" s="428"/>
      <c r="N2917" s="428"/>
      <c r="O2917" s="429"/>
      <c r="P2917" s="64"/>
    </row>
    <row r="2918" spans="2:16">
      <c r="B2918" s="63"/>
      <c r="C2918" s="418"/>
      <c r="D2918" s="419"/>
      <c r="E2918" s="432"/>
      <c r="F2918" s="432"/>
      <c r="G2918" s="432"/>
      <c r="H2918" s="432"/>
      <c r="I2918" s="432"/>
      <c r="J2918" s="432"/>
      <c r="K2918" s="433"/>
      <c r="L2918" s="434" t="s">
        <v>19</v>
      </c>
      <c r="M2918" s="436"/>
      <c r="N2918" s="437"/>
      <c r="O2918" s="438"/>
      <c r="P2918" s="64"/>
    </row>
    <row r="2919" spans="2:16">
      <c r="B2919" s="63"/>
      <c r="C2919" s="418"/>
      <c r="D2919" s="419"/>
      <c r="E2919" s="430"/>
      <c r="F2919" s="430"/>
      <c r="G2919" s="430"/>
      <c r="H2919" s="430"/>
      <c r="I2919" s="430"/>
      <c r="J2919" s="430"/>
      <c r="K2919" s="431"/>
      <c r="L2919" s="435"/>
      <c r="M2919" s="439"/>
      <c r="N2919" s="440"/>
      <c r="O2919" s="441"/>
      <c r="P2919" s="64"/>
    </row>
    <row r="2920" spans="2:16">
      <c r="B2920" s="63"/>
      <c r="C2920" s="418"/>
      <c r="D2920" s="419"/>
      <c r="E2920" s="442"/>
      <c r="F2920" s="442"/>
      <c r="G2920" s="442"/>
      <c r="H2920" s="442"/>
      <c r="I2920" s="442"/>
      <c r="J2920" s="442"/>
      <c r="K2920" s="443"/>
      <c r="L2920" s="434" t="s">
        <v>20</v>
      </c>
      <c r="M2920" s="434">
        <v>37</v>
      </c>
      <c r="N2920" s="434" t="s">
        <v>21</v>
      </c>
      <c r="O2920" s="445">
        <v>38</v>
      </c>
      <c r="P2920" s="64"/>
    </row>
    <row r="2921" spans="2:16">
      <c r="B2921" s="63"/>
      <c r="C2921" s="418"/>
      <c r="D2921" s="419"/>
      <c r="E2921" s="442"/>
      <c r="F2921" s="442"/>
      <c r="G2921" s="442"/>
      <c r="H2921" s="442"/>
      <c r="I2921" s="442"/>
      <c r="J2921" s="442"/>
      <c r="K2921" s="443"/>
      <c r="L2921" s="444"/>
      <c r="M2921" s="444"/>
      <c r="N2921" s="444"/>
      <c r="O2921" s="446"/>
      <c r="P2921" s="64"/>
    </row>
    <row r="2922" spans="2:16">
      <c r="B2922" s="63"/>
      <c r="C2922" s="420"/>
      <c r="D2922" s="421"/>
      <c r="E2922" s="447" t="s">
        <v>22</v>
      </c>
      <c r="F2922" s="447"/>
      <c r="G2922" s="447"/>
      <c r="H2922" s="447"/>
      <c r="I2922" s="447"/>
      <c r="J2922" s="447"/>
      <c r="K2922" s="448"/>
      <c r="L2922" s="444"/>
      <c r="M2922" s="444"/>
      <c r="N2922" s="444"/>
      <c r="O2922" s="446"/>
      <c r="P2922" s="64"/>
    </row>
    <row r="2923" spans="2:16" ht="14.4" thickBot="1">
      <c r="B2923" s="63"/>
      <c r="C2923" s="60"/>
      <c r="D2923" s="59"/>
      <c r="E2923" s="59"/>
      <c r="F2923" s="59"/>
      <c r="G2923" s="59"/>
      <c r="H2923" s="59"/>
      <c r="I2923" s="59"/>
      <c r="J2923" s="59"/>
      <c r="K2923" s="59"/>
      <c r="L2923" s="59"/>
      <c r="M2923" s="58"/>
      <c r="N2923" s="58"/>
      <c r="O2923" s="57"/>
      <c r="P2923" s="64"/>
    </row>
    <row r="2924" spans="2:16">
      <c r="B2924" s="63"/>
      <c r="C2924" s="56"/>
      <c r="D2924" s="55"/>
      <c r="E2924" s="55"/>
      <c r="F2924" s="55"/>
      <c r="G2924" s="55"/>
      <c r="H2924" s="55"/>
      <c r="I2924" s="55"/>
      <c r="J2924" s="55"/>
      <c r="K2924" s="55"/>
      <c r="L2924" s="54" t="s">
        <v>23</v>
      </c>
      <c r="M2924" s="53" t="s">
        <v>24</v>
      </c>
      <c r="N2924" s="53" t="s">
        <v>25</v>
      </c>
      <c r="O2924" s="52" t="s">
        <v>26</v>
      </c>
      <c r="P2924" s="64"/>
    </row>
    <row r="2925" spans="2:16">
      <c r="B2925" s="63"/>
      <c r="C2925" s="20"/>
      <c r="D2925" s="214"/>
      <c r="E2925" s="214"/>
      <c r="F2925" s="214"/>
      <c r="G2925" s="214"/>
      <c r="H2925" s="214"/>
      <c r="I2925" s="214"/>
      <c r="J2925" s="214"/>
      <c r="K2925" s="214"/>
      <c r="L2925" s="66"/>
      <c r="M2925" s="51">
        <v>29</v>
      </c>
      <c r="N2925" s="51">
        <v>7</v>
      </c>
      <c r="O2925" s="50">
        <v>2026</v>
      </c>
      <c r="P2925" s="64"/>
    </row>
    <row r="2926" spans="2:16">
      <c r="B2926" s="63"/>
      <c r="C2926" s="49"/>
      <c r="D2926" s="48"/>
      <c r="E2926" s="48"/>
      <c r="F2926" s="48"/>
      <c r="G2926" s="48"/>
      <c r="H2926" s="48"/>
      <c r="I2926" s="48"/>
      <c r="J2926" s="48"/>
      <c r="K2926" s="48"/>
      <c r="L2926" s="48"/>
      <c r="M2926" s="48"/>
      <c r="N2926" s="48"/>
      <c r="O2926" s="47"/>
      <c r="P2926" s="64"/>
    </row>
    <row r="2927" spans="2:16" ht="14.4" thickBot="1">
      <c r="B2927" s="63"/>
      <c r="C2927" s="207"/>
      <c r="D2927" s="208"/>
      <c r="E2927" s="208"/>
      <c r="F2927" s="208"/>
      <c r="G2927" s="208"/>
      <c r="H2927" s="208"/>
      <c r="I2927" s="208"/>
      <c r="J2927" s="208"/>
      <c r="K2927" s="208"/>
      <c r="L2927" s="208"/>
      <c r="M2927" s="208"/>
      <c r="N2927" s="208"/>
      <c r="O2927" s="46"/>
      <c r="P2927" s="64"/>
    </row>
    <row r="2928" spans="2:16" ht="14.4" thickBot="1">
      <c r="B2928" s="63"/>
      <c r="C2928" s="25"/>
      <c r="D2928" s="24"/>
      <c r="E2928" s="24"/>
      <c r="F2928" s="24"/>
      <c r="G2928" s="24"/>
      <c r="H2928" s="24"/>
      <c r="K2928" s="24"/>
      <c r="L2928" s="24"/>
      <c r="M2928" s="24"/>
      <c r="N2928" s="24"/>
      <c r="O2928" s="23"/>
      <c r="P2928" s="64"/>
    </row>
    <row r="2929" spans="2:16">
      <c r="B2929" s="63"/>
      <c r="C2929" s="387" t="s">
        <v>27</v>
      </c>
      <c r="D2929" s="388"/>
      <c r="E2929" s="388"/>
      <c r="F2929" s="388"/>
      <c r="G2929" s="388"/>
      <c r="H2929" s="388"/>
      <c r="I2929" s="388"/>
      <c r="J2929" s="388"/>
      <c r="K2929" s="388"/>
      <c r="L2929" s="388"/>
      <c r="M2929" s="388"/>
      <c r="N2929" s="388"/>
      <c r="O2929" s="389"/>
      <c r="P2929" s="64"/>
    </row>
    <row r="2930" spans="2:16" ht="14.4" thickBot="1">
      <c r="B2930" s="63"/>
      <c r="C2930" s="18"/>
      <c r="O2930" s="17"/>
      <c r="P2930" s="64"/>
    </row>
    <row r="2931" spans="2:16">
      <c r="B2931" s="63"/>
      <c r="C2931" s="87" t="s">
        <v>28</v>
      </c>
      <c r="D2931" s="390" t="s">
        <v>29</v>
      </c>
      <c r="E2931" s="391"/>
      <c r="F2931" s="391"/>
      <c r="G2931" s="391"/>
      <c r="H2931" s="391"/>
      <c r="I2931" s="391"/>
      <c r="J2931" s="391"/>
      <c r="K2931" s="391"/>
      <c r="L2931" s="392"/>
      <c r="M2931" s="393" t="s">
        <v>30</v>
      </c>
      <c r="N2931" s="394"/>
      <c r="O2931" s="87" t="s">
        <v>6</v>
      </c>
      <c r="P2931" s="64"/>
    </row>
    <row r="2932" spans="2:16" ht="14.4" thickBot="1">
      <c r="B2932" s="63"/>
      <c r="C2932" s="254">
        <f>+'PRESUPUESTO OFICIAL (Entidad)'!D62</f>
        <v>7.05</v>
      </c>
      <c r="D2932" s="395" t="str">
        <f>+'PRESUPUESTO OFICIAL (Entidad)'!E62</f>
        <v>Suministro e instalación de división en acero inoxidable (0,60mx1,0m)</v>
      </c>
      <c r="E2932" s="396"/>
      <c r="F2932" s="396"/>
      <c r="G2932" s="396"/>
      <c r="H2932" s="396"/>
      <c r="I2932" s="396"/>
      <c r="J2932" s="396"/>
      <c r="K2932" s="396"/>
      <c r="L2932" s="397"/>
      <c r="M2932" s="395" t="str">
        <f>+'PRESUPUESTO OFICIAL (Entidad)'!F62</f>
        <v>UND</v>
      </c>
      <c r="N2932" s="397"/>
      <c r="O2932" s="89">
        <f>+'PRESUPUESTO OFICIAL (Entidad)'!G62</f>
        <v>1</v>
      </c>
      <c r="P2932" s="64"/>
    </row>
    <row r="2933" spans="2:16">
      <c r="B2933" s="63"/>
      <c r="C2933" s="352"/>
      <c r="D2933" s="353"/>
      <c r="E2933" s="353"/>
      <c r="F2933" s="353"/>
      <c r="G2933" s="353"/>
      <c r="H2933" s="353"/>
      <c r="I2933" s="353"/>
      <c r="J2933" s="353"/>
      <c r="K2933" s="353"/>
      <c r="L2933" s="353"/>
      <c r="M2933" s="353"/>
      <c r="N2933" s="353"/>
      <c r="O2933" s="354"/>
      <c r="P2933" s="64"/>
    </row>
    <row r="2934" spans="2:16">
      <c r="B2934" s="63"/>
      <c r="C2934" s="355"/>
      <c r="D2934" s="356"/>
      <c r="E2934" s="356"/>
      <c r="F2934" s="356"/>
      <c r="G2934" s="356"/>
      <c r="H2934" s="356"/>
      <c r="I2934" s="356"/>
      <c r="J2934" s="356"/>
      <c r="K2934" s="356"/>
      <c r="L2934" s="356"/>
      <c r="M2934" s="356"/>
      <c r="N2934" s="356"/>
      <c r="O2934" s="357"/>
      <c r="P2934" s="64"/>
    </row>
    <row r="2935" spans="2:16" ht="14.4" thickBot="1">
      <c r="B2935" s="63"/>
      <c r="C2935" s="358"/>
      <c r="D2935" s="359"/>
      <c r="E2935" s="359"/>
      <c r="F2935" s="359"/>
      <c r="G2935" s="359"/>
      <c r="H2935" s="359"/>
      <c r="I2935" s="359"/>
      <c r="J2935" s="359"/>
      <c r="K2935" s="359"/>
      <c r="L2935" s="359"/>
      <c r="M2935" s="359"/>
      <c r="N2935" s="359"/>
      <c r="O2935" s="360"/>
      <c r="P2935" s="64"/>
    </row>
    <row r="2936" spans="2:16">
      <c r="B2936" s="63"/>
      <c r="C2936" s="373" t="s">
        <v>29</v>
      </c>
      <c r="D2936" s="398"/>
      <c r="E2936" s="398"/>
      <c r="F2936" s="398"/>
      <c r="G2936" s="399"/>
      <c r="H2936" s="382" t="s">
        <v>32</v>
      </c>
      <c r="I2936" s="398"/>
      <c r="J2936" s="400" t="s">
        <v>33</v>
      </c>
      <c r="K2936" s="401"/>
      <c r="L2936" s="91" t="s">
        <v>34</v>
      </c>
      <c r="M2936" s="382" t="s">
        <v>35</v>
      </c>
      <c r="N2936" s="381"/>
      <c r="O2936" s="92" t="s">
        <v>36</v>
      </c>
      <c r="P2936" s="64"/>
    </row>
    <row r="2937" spans="2:16">
      <c r="B2937" s="63"/>
      <c r="C2937" s="377" t="s">
        <v>63</v>
      </c>
      <c r="D2937" s="378"/>
      <c r="E2937" s="378"/>
      <c r="F2937" s="378"/>
      <c r="G2937" s="402"/>
      <c r="H2937" s="403"/>
      <c r="I2937" s="402"/>
      <c r="J2937" s="404" t="s">
        <v>64</v>
      </c>
      <c r="K2937" s="405"/>
      <c r="L2937" s="104">
        <f>+O2964</f>
        <v>63000</v>
      </c>
      <c r="M2937" s="406">
        <v>0.1</v>
      </c>
      <c r="N2937" s="407"/>
      <c r="O2937" s="105">
        <f>+ROUND(L2937*M2937,0)</f>
        <v>6300</v>
      </c>
      <c r="P2937" s="64"/>
    </row>
    <row r="2938" spans="2:16">
      <c r="B2938" s="63"/>
      <c r="C2938" s="32"/>
      <c r="D2938" s="19"/>
      <c r="E2938" s="19"/>
      <c r="F2938" s="19"/>
      <c r="G2938" s="44"/>
      <c r="H2938" s="45"/>
      <c r="I2938" s="44"/>
      <c r="J2938" s="404"/>
      <c r="K2938" s="405"/>
      <c r="L2938" s="104"/>
      <c r="M2938" s="367"/>
      <c r="N2938" s="368"/>
      <c r="O2938" s="105"/>
      <c r="P2938" s="64"/>
    </row>
    <row r="2939" spans="2:16" ht="14.4" thickBot="1">
      <c r="B2939" s="63"/>
      <c r="C2939" s="369"/>
      <c r="D2939" s="370"/>
      <c r="E2939" s="370"/>
      <c r="F2939" s="370"/>
      <c r="G2939" s="408"/>
      <c r="H2939" s="409"/>
      <c r="I2939" s="408"/>
      <c r="J2939" s="409"/>
      <c r="K2939" s="408"/>
      <c r="L2939" s="43"/>
      <c r="M2939" s="410"/>
      <c r="N2939" s="411"/>
      <c r="O2939" s="125"/>
      <c r="P2939" s="64"/>
    </row>
    <row r="2940" spans="2:16" ht="14.4" thickBot="1">
      <c r="B2940" s="63"/>
      <c r="C2940" s="338" t="s">
        <v>37</v>
      </c>
      <c r="D2940" s="339"/>
      <c r="E2940" s="339"/>
      <c r="F2940" s="339"/>
      <c r="G2940" s="339"/>
      <c r="H2940" s="339"/>
      <c r="I2940" s="339"/>
      <c r="J2940" s="339"/>
      <c r="K2940" s="339"/>
      <c r="L2940" s="339"/>
      <c r="M2940" s="339"/>
      <c r="N2940" s="340"/>
      <c r="O2940" s="106">
        <f>SUM(O2937:O2939)</f>
        <v>6300</v>
      </c>
      <c r="P2940" s="64"/>
    </row>
    <row r="2941" spans="2:16">
      <c r="B2941" s="63"/>
      <c r="C2941" s="352" t="s">
        <v>38</v>
      </c>
      <c r="D2941" s="353"/>
      <c r="E2941" s="353"/>
      <c r="F2941" s="353"/>
      <c r="G2941" s="353"/>
      <c r="H2941" s="353"/>
      <c r="I2941" s="353"/>
      <c r="J2941" s="353"/>
      <c r="K2941" s="353"/>
      <c r="L2941" s="353"/>
      <c r="M2941" s="353"/>
      <c r="N2941" s="353"/>
      <c r="O2941" s="354"/>
      <c r="P2941" s="64"/>
    </row>
    <row r="2942" spans="2:16">
      <c r="B2942" s="63"/>
      <c r="C2942" s="355"/>
      <c r="D2942" s="356"/>
      <c r="E2942" s="356"/>
      <c r="F2942" s="356"/>
      <c r="G2942" s="356"/>
      <c r="H2942" s="356"/>
      <c r="I2942" s="356"/>
      <c r="J2942" s="356"/>
      <c r="K2942" s="356"/>
      <c r="L2942" s="356"/>
      <c r="M2942" s="356"/>
      <c r="N2942" s="356"/>
      <c r="O2942" s="357"/>
      <c r="P2942" s="64"/>
    </row>
    <row r="2943" spans="2:16" ht="14.4" thickBot="1">
      <c r="B2943" s="63"/>
      <c r="C2943" s="358"/>
      <c r="D2943" s="359"/>
      <c r="E2943" s="359"/>
      <c r="F2943" s="359"/>
      <c r="G2943" s="359"/>
      <c r="H2943" s="359"/>
      <c r="I2943" s="359"/>
      <c r="J2943" s="359"/>
      <c r="K2943" s="359"/>
      <c r="L2943" s="359"/>
      <c r="M2943" s="359"/>
      <c r="N2943" s="359"/>
      <c r="O2943" s="360"/>
      <c r="P2943" s="64"/>
    </row>
    <row r="2944" spans="2:16">
      <c r="B2944" s="63"/>
      <c r="C2944" s="373" t="s">
        <v>29</v>
      </c>
      <c r="D2944" s="374"/>
      <c r="E2944" s="374"/>
      <c r="F2944" s="374"/>
      <c r="G2944" s="374"/>
      <c r="H2944" s="374"/>
      <c r="I2944" s="374"/>
      <c r="J2944" s="381"/>
      <c r="K2944" s="209" t="s">
        <v>30</v>
      </c>
      <c r="L2944" s="91" t="s">
        <v>6</v>
      </c>
      <c r="M2944" s="382" t="s">
        <v>39</v>
      </c>
      <c r="N2944" s="381"/>
      <c r="O2944" s="92" t="s">
        <v>36</v>
      </c>
      <c r="P2944" s="64"/>
    </row>
    <row r="2945" spans="2:16">
      <c r="B2945" s="63"/>
      <c r="C2945" s="350" t="s">
        <v>83</v>
      </c>
      <c r="D2945" s="351"/>
      <c r="E2945" s="351"/>
      <c r="F2945" s="351"/>
      <c r="G2945" s="351"/>
      <c r="H2945" s="351"/>
      <c r="I2945" s="351"/>
      <c r="J2945" s="351"/>
      <c r="K2945" s="133" t="s">
        <v>73</v>
      </c>
      <c r="L2945" s="134">
        <v>1</v>
      </c>
      <c r="M2945" s="386">
        <v>450000</v>
      </c>
      <c r="N2945" s="386"/>
      <c r="O2945" s="105">
        <f>+M2945*L2945</f>
        <v>450000</v>
      </c>
      <c r="P2945" s="64"/>
    </row>
    <row r="2946" spans="2:16">
      <c r="B2946" s="63"/>
      <c r="C2946" s="32"/>
      <c r="D2946" s="122"/>
      <c r="E2946" s="122"/>
      <c r="F2946" s="122"/>
      <c r="G2946" s="122"/>
      <c r="H2946" s="122"/>
      <c r="I2946" s="122"/>
      <c r="J2946" s="123"/>
      <c r="K2946" s="126"/>
      <c r="L2946" s="120"/>
      <c r="M2946" s="348"/>
      <c r="N2946" s="349"/>
      <c r="O2946" s="105"/>
      <c r="P2946" s="64"/>
    </row>
    <row r="2947" spans="2:16" ht="14.4" thickBot="1">
      <c r="B2947" s="63"/>
      <c r="C2947" s="261"/>
      <c r="D2947" s="262"/>
      <c r="E2947" s="262"/>
      <c r="F2947" s="262"/>
      <c r="G2947" s="262"/>
      <c r="H2947" s="262"/>
      <c r="I2947" s="262"/>
      <c r="J2947" s="263"/>
      <c r="K2947" s="241"/>
      <c r="L2947" s="134"/>
      <c r="M2947" s="346"/>
      <c r="N2947" s="347"/>
      <c r="O2947" s="105"/>
      <c r="P2947" s="64"/>
    </row>
    <row r="2948" spans="2:16" ht="14.4" thickBot="1">
      <c r="B2948" s="63"/>
      <c r="C2948" s="338" t="s">
        <v>37</v>
      </c>
      <c r="D2948" s="339"/>
      <c r="E2948" s="339"/>
      <c r="F2948" s="339"/>
      <c r="G2948" s="339"/>
      <c r="H2948" s="339"/>
      <c r="I2948" s="339"/>
      <c r="J2948" s="339"/>
      <c r="K2948" s="339"/>
      <c r="L2948" s="339"/>
      <c r="M2948" s="339"/>
      <c r="N2948" s="340"/>
      <c r="O2948" s="109">
        <f>SUM(O2945:O2947)</f>
        <v>450000</v>
      </c>
      <c r="P2948" s="64"/>
    </row>
    <row r="2949" spans="2:16">
      <c r="B2949" s="63"/>
      <c r="C2949" s="352" t="s">
        <v>40</v>
      </c>
      <c r="D2949" s="353"/>
      <c r="E2949" s="353"/>
      <c r="F2949" s="353"/>
      <c r="G2949" s="353"/>
      <c r="H2949" s="353"/>
      <c r="I2949" s="353"/>
      <c r="J2949" s="353"/>
      <c r="K2949" s="353"/>
      <c r="L2949" s="353"/>
      <c r="M2949" s="353"/>
      <c r="N2949" s="353"/>
      <c r="O2949" s="354"/>
      <c r="P2949" s="64"/>
    </row>
    <row r="2950" spans="2:16">
      <c r="B2950" s="63"/>
      <c r="C2950" s="355"/>
      <c r="D2950" s="356"/>
      <c r="E2950" s="356"/>
      <c r="F2950" s="356"/>
      <c r="G2950" s="356"/>
      <c r="H2950" s="356"/>
      <c r="I2950" s="356"/>
      <c r="J2950" s="356"/>
      <c r="K2950" s="356"/>
      <c r="L2950" s="356"/>
      <c r="M2950" s="356"/>
      <c r="N2950" s="356"/>
      <c r="O2950" s="357"/>
      <c r="P2950" s="64"/>
    </row>
    <row r="2951" spans="2:16" ht="14.4" thickBot="1">
      <c r="B2951" s="63"/>
      <c r="C2951" s="358"/>
      <c r="D2951" s="359"/>
      <c r="E2951" s="359"/>
      <c r="F2951" s="359"/>
      <c r="G2951" s="359"/>
      <c r="H2951" s="359"/>
      <c r="I2951" s="359"/>
      <c r="J2951" s="359"/>
      <c r="K2951" s="359"/>
      <c r="L2951" s="359"/>
      <c r="M2951" s="359"/>
      <c r="N2951" s="359"/>
      <c r="O2951" s="360"/>
      <c r="P2951" s="64"/>
    </row>
    <row r="2952" spans="2:16">
      <c r="B2952" s="63"/>
      <c r="C2952" s="373" t="s">
        <v>41</v>
      </c>
      <c r="D2952" s="374"/>
      <c r="E2952" s="374"/>
      <c r="F2952" s="374"/>
      <c r="G2952" s="374"/>
      <c r="H2952" s="374"/>
      <c r="I2952" s="374"/>
      <c r="J2952" s="91" t="s">
        <v>42</v>
      </c>
      <c r="K2952" s="203" t="s">
        <v>43</v>
      </c>
      <c r="L2952" s="94" t="s">
        <v>44</v>
      </c>
      <c r="M2952" s="382" t="s">
        <v>45</v>
      </c>
      <c r="N2952" s="381"/>
      <c r="O2952" s="92" t="s">
        <v>36</v>
      </c>
      <c r="P2952" s="64"/>
    </row>
    <row r="2953" spans="2:16">
      <c r="B2953" s="63"/>
      <c r="C2953" s="377"/>
      <c r="D2953" s="378"/>
      <c r="E2953" s="378"/>
      <c r="F2953" s="378"/>
      <c r="G2953" s="378"/>
      <c r="H2953" s="378"/>
      <c r="I2953" s="378"/>
      <c r="J2953" s="41"/>
      <c r="K2953" s="42"/>
      <c r="L2953" s="41"/>
      <c r="M2953" s="346"/>
      <c r="N2953" s="347"/>
      <c r="O2953" s="105"/>
      <c r="P2953" s="64"/>
    </row>
    <row r="2954" spans="2:16" ht="14.4" thickBot="1">
      <c r="B2954" s="63"/>
      <c r="C2954" s="369"/>
      <c r="D2954" s="370"/>
      <c r="E2954" s="370"/>
      <c r="F2954" s="370"/>
      <c r="G2954" s="370"/>
      <c r="H2954" s="370"/>
      <c r="I2954" s="370"/>
      <c r="J2954" s="34"/>
      <c r="K2954" s="14"/>
      <c r="L2954" s="34"/>
      <c r="M2954" s="371"/>
      <c r="N2954" s="372"/>
      <c r="O2954" s="119"/>
      <c r="P2954" s="64"/>
    </row>
    <row r="2955" spans="2:16" ht="14.4" thickBot="1">
      <c r="B2955" s="63"/>
      <c r="C2955" s="338" t="s">
        <v>37</v>
      </c>
      <c r="D2955" s="339"/>
      <c r="E2955" s="339"/>
      <c r="F2955" s="339"/>
      <c r="G2955" s="339"/>
      <c r="H2955" s="339"/>
      <c r="I2955" s="339"/>
      <c r="J2955" s="339"/>
      <c r="K2955" s="339"/>
      <c r="L2955" s="339"/>
      <c r="M2955" s="339"/>
      <c r="N2955" s="340"/>
      <c r="O2955" s="106">
        <f>SUM(O2953:O2954)</f>
        <v>0</v>
      </c>
      <c r="P2955" s="64"/>
    </row>
    <row r="2956" spans="2:16">
      <c r="B2956" s="63"/>
      <c r="C2956" s="352" t="s">
        <v>46</v>
      </c>
      <c r="D2956" s="353"/>
      <c r="E2956" s="353"/>
      <c r="F2956" s="353"/>
      <c r="G2956" s="353"/>
      <c r="H2956" s="353"/>
      <c r="I2956" s="353"/>
      <c r="J2956" s="353"/>
      <c r="K2956" s="353"/>
      <c r="L2956" s="353"/>
      <c r="M2956" s="353"/>
      <c r="N2956" s="353"/>
      <c r="O2956" s="354"/>
      <c r="P2956" s="64"/>
    </row>
    <row r="2957" spans="2:16">
      <c r="B2957" s="63"/>
      <c r="C2957" s="355"/>
      <c r="D2957" s="356"/>
      <c r="E2957" s="356"/>
      <c r="F2957" s="356"/>
      <c r="G2957" s="356"/>
      <c r="H2957" s="356"/>
      <c r="I2957" s="356"/>
      <c r="J2957" s="356"/>
      <c r="K2957" s="356"/>
      <c r="L2957" s="356"/>
      <c r="M2957" s="356"/>
      <c r="N2957" s="356"/>
      <c r="O2957" s="357"/>
      <c r="P2957" s="64"/>
    </row>
    <row r="2958" spans="2:16" ht="14.4" thickBot="1">
      <c r="B2958" s="63"/>
      <c r="C2958" s="358"/>
      <c r="D2958" s="359"/>
      <c r="E2958" s="359"/>
      <c r="F2958" s="359"/>
      <c r="G2958" s="359"/>
      <c r="H2958" s="359"/>
      <c r="I2958" s="359"/>
      <c r="J2958" s="359"/>
      <c r="K2958" s="359"/>
      <c r="L2958" s="359"/>
      <c r="M2958" s="359"/>
      <c r="N2958" s="359"/>
      <c r="O2958" s="360"/>
      <c r="P2958" s="64"/>
    </row>
    <row r="2959" spans="2:16" ht="28.8" customHeight="1">
      <c r="B2959" s="63"/>
      <c r="C2959" s="361" t="s">
        <v>47</v>
      </c>
      <c r="D2959" s="362"/>
      <c r="E2959" s="362"/>
      <c r="F2959" s="362"/>
      <c r="G2959" s="362"/>
      <c r="H2959" s="362"/>
      <c r="I2959" s="362"/>
      <c r="J2959" s="111" t="s">
        <v>48</v>
      </c>
      <c r="K2959" s="112" t="s">
        <v>49</v>
      </c>
      <c r="L2959" s="113" t="s">
        <v>50</v>
      </c>
      <c r="M2959" s="363" t="s">
        <v>35</v>
      </c>
      <c r="N2959" s="364"/>
      <c r="O2959" s="114" t="s">
        <v>36</v>
      </c>
      <c r="P2959" s="64"/>
    </row>
    <row r="2960" spans="2:16">
      <c r="B2960" s="63"/>
      <c r="C2960" s="40" t="s">
        <v>82</v>
      </c>
      <c r="D2960" s="39"/>
      <c r="E2960" s="39"/>
      <c r="F2960" s="39"/>
      <c r="G2960" s="39"/>
      <c r="H2960" s="39"/>
      <c r="I2960" s="39"/>
      <c r="J2960" s="110">
        <v>280000</v>
      </c>
      <c r="K2960" s="115">
        <v>1.8</v>
      </c>
      <c r="L2960" s="116">
        <f>ROUND(K2960*J2960,2)</f>
        <v>504000</v>
      </c>
      <c r="M2960" s="365">
        <v>8</v>
      </c>
      <c r="N2960" s="366"/>
      <c r="O2960" s="117">
        <f>+ROUND(L2960/M2960,0)</f>
        <v>63000</v>
      </c>
      <c r="P2960" s="64"/>
    </row>
    <row r="2961" spans="2:16">
      <c r="B2961" s="63"/>
      <c r="C2961" s="40"/>
      <c r="D2961" s="39"/>
      <c r="E2961" s="39"/>
      <c r="F2961" s="39"/>
      <c r="G2961" s="39"/>
      <c r="H2961" s="39"/>
      <c r="I2961" s="39"/>
      <c r="J2961" s="110"/>
      <c r="K2961" s="115"/>
      <c r="L2961" s="116"/>
      <c r="M2961" s="365"/>
      <c r="N2961" s="366"/>
      <c r="O2961" s="117"/>
      <c r="P2961" s="64"/>
    </row>
    <row r="2962" spans="2:16">
      <c r="B2962" s="63"/>
      <c r="C2962" s="40"/>
      <c r="D2962" s="39"/>
      <c r="E2962" s="39"/>
      <c r="F2962" s="39"/>
      <c r="G2962" s="39"/>
      <c r="H2962" s="39"/>
      <c r="I2962" s="39"/>
      <c r="J2962" s="38"/>
      <c r="K2962" s="37"/>
      <c r="L2962" s="36"/>
      <c r="M2962" s="367"/>
      <c r="N2962" s="368"/>
      <c r="O2962" s="35"/>
      <c r="P2962" s="64"/>
    </row>
    <row r="2963" spans="2:16" ht="14.4" thickBot="1">
      <c r="B2963" s="63"/>
      <c r="C2963" s="369"/>
      <c r="D2963" s="370"/>
      <c r="E2963" s="370"/>
      <c r="F2963" s="370"/>
      <c r="G2963" s="370"/>
      <c r="H2963" s="370"/>
      <c r="I2963" s="370"/>
      <c r="J2963" s="34"/>
      <c r="K2963" s="14"/>
      <c r="L2963" s="34"/>
      <c r="M2963" s="371"/>
      <c r="N2963" s="372"/>
      <c r="O2963" s="33"/>
      <c r="P2963" s="64"/>
    </row>
    <row r="2964" spans="2:16" ht="14.4" thickBot="1">
      <c r="B2964" s="63"/>
      <c r="C2964" s="338" t="s">
        <v>37</v>
      </c>
      <c r="D2964" s="339"/>
      <c r="E2964" s="339"/>
      <c r="F2964" s="339"/>
      <c r="G2964" s="339"/>
      <c r="H2964" s="339"/>
      <c r="I2964" s="339"/>
      <c r="J2964" s="339"/>
      <c r="K2964" s="339"/>
      <c r="L2964" s="339"/>
      <c r="M2964" s="339"/>
      <c r="N2964" s="340"/>
      <c r="O2964" s="109">
        <f>SUM(O2960:O2963)</f>
        <v>63000</v>
      </c>
      <c r="P2964" s="64"/>
    </row>
    <row r="2965" spans="2:16" ht="14.4" thickBot="1">
      <c r="B2965" s="63"/>
      <c r="C2965" s="18"/>
      <c r="O2965" s="17"/>
      <c r="P2965" s="64"/>
    </row>
    <row r="2966" spans="2:16" ht="14.4" thickBot="1">
      <c r="B2966" s="63"/>
      <c r="C2966" s="341" t="s">
        <v>51</v>
      </c>
      <c r="D2966" s="342"/>
      <c r="E2966" s="342"/>
      <c r="F2966" s="342"/>
      <c r="G2966" s="342"/>
      <c r="H2966" s="342"/>
      <c r="I2966" s="342"/>
      <c r="J2966" s="342"/>
      <c r="K2966" s="342"/>
      <c r="L2966" s="342"/>
      <c r="M2966" s="342"/>
      <c r="N2966" s="343"/>
      <c r="O2966" s="118">
        <f>ROUND(O2964+O2955+O2948+O2940,2)</f>
        <v>519300</v>
      </c>
      <c r="P2966" s="64"/>
    </row>
    <row r="2967" spans="2:16">
      <c r="B2967" s="63"/>
      <c r="C2967" s="352" t="s">
        <v>52</v>
      </c>
      <c r="D2967" s="353"/>
      <c r="E2967" s="353"/>
      <c r="F2967" s="353"/>
      <c r="G2967" s="353"/>
      <c r="H2967" s="353"/>
      <c r="I2967" s="353"/>
      <c r="J2967" s="353"/>
      <c r="K2967" s="353"/>
      <c r="L2967" s="353"/>
      <c r="M2967" s="353"/>
      <c r="N2967" s="353"/>
      <c r="O2967" s="354"/>
      <c r="P2967" s="64"/>
    </row>
    <row r="2968" spans="2:16">
      <c r="B2968" s="63"/>
      <c r="C2968" s="355"/>
      <c r="D2968" s="356"/>
      <c r="E2968" s="356"/>
      <c r="F2968" s="356"/>
      <c r="G2968" s="356"/>
      <c r="H2968" s="356"/>
      <c r="I2968" s="356"/>
      <c r="J2968" s="356"/>
      <c r="K2968" s="356"/>
      <c r="L2968" s="356"/>
      <c r="M2968" s="356"/>
      <c r="N2968" s="356"/>
      <c r="O2968" s="357"/>
      <c r="P2968" s="64"/>
    </row>
    <row r="2969" spans="2:16" ht="14.4" thickBot="1">
      <c r="B2969" s="63"/>
      <c r="C2969" s="358"/>
      <c r="D2969" s="359"/>
      <c r="E2969" s="359"/>
      <c r="F2969" s="359"/>
      <c r="G2969" s="359"/>
      <c r="H2969" s="359"/>
      <c r="I2969" s="359"/>
      <c r="J2969" s="359"/>
      <c r="K2969" s="359"/>
      <c r="L2969" s="359"/>
      <c r="M2969" s="359"/>
      <c r="N2969" s="359"/>
      <c r="O2969" s="360"/>
      <c r="P2969" s="64"/>
    </row>
    <row r="2970" spans="2:16">
      <c r="B2970" s="63"/>
      <c r="C2970" s="373" t="s">
        <v>53</v>
      </c>
      <c r="D2970" s="374"/>
      <c r="E2970" s="374"/>
      <c r="F2970" s="374"/>
      <c r="G2970" s="374"/>
      <c r="H2970" s="374"/>
      <c r="I2970" s="374"/>
      <c r="J2970" s="203"/>
      <c r="K2970" s="204"/>
      <c r="L2970" s="95" t="s">
        <v>54</v>
      </c>
      <c r="M2970" s="375" t="s">
        <v>55</v>
      </c>
      <c r="N2970" s="376"/>
      <c r="O2970" s="97"/>
      <c r="P2970" s="64"/>
    </row>
    <row r="2971" spans="2:16">
      <c r="B2971" s="63"/>
      <c r="C2971" s="377" t="s">
        <v>12</v>
      </c>
      <c r="D2971" s="378"/>
      <c r="E2971" s="378"/>
      <c r="F2971" s="378"/>
      <c r="G2971" s="378"/>
      <c r="H2971" s="378"/>
      <c r="I2971" s="378"/>
      <c r="J2971" s="31"/>
      <c r="K2971" s="30"/>
      <c r="L2971" s="27">
        <v>0.28999999999999998</v>
      </c>
      <c r="M2971" s="348">
        <f>+ROUND(O2966*L2971,0)</f>
        <v>150597</v>
      </c>
      <c r="N2971" s="349"/>
      <c r="O2971" s="26"/>
      <c r="P2971" s="64"/>
    </row>
    <row r="2972" spans="2:16">
      <c r="B2972" s="63"/>
      <c r="C2972" s="32" t="s">
        <v>56</v>
      </c>
      <c r="D2972" s="19"/>
      <c r="E2972" s="19"/>
      <c r="F2972" s="19"/>
      <c r="G2972" s="19"/>
      <c r="H2972" s="19"/>
      <c r="I2972" s="19"/>
      <c r="J2972" s="31"/>
      <c r="K2972" s="30"/>
      <c r="L2972" s="27">
        <v>0.01</v>
      </c>
      <c r="M2972" s="348">
        <f>+ROUND(O2966*L2972,0)</f>
        <v>5193</v>
      </c>
      <c r="N2972" s="349"/>
      <c r="O2972" s="26"/>
      <c r="P2972" s="64"/>
    </row>
    <row r="2973" spans="2:16" ht="14.4" thickBot="1">
      <c r="B2973" s="63"/>
      <c r="C2973" s="207" t="s">
        <v>57</v>
      </c>
      <c r="D2973" s="208"/>
      <c r="E2973" s="208"/>
      <c r="F2973" s="208"/>
      <c r="G2973" s="208"/>
      <c r="H2973" s="208"/>
      <c r="I2973" s="208"/>
      <c r="J2973" s="29"/>
      <c r="K2973" s="28"/>
      <c r="L2973" s="27">
        <v>0.05</v>
      </c>
      <c r="M2973" s="379">
        <f>+ROUND(O2966*L2973,0)</f>
        <v>25965</v>
      </c>
      <c r="N2973" s="380"/>
      <c r="O2973" s="26"/>
      <c r="P2973" s="64"/>
    </row>
    <row r="2974" spans="2:16" ht="14.4" thickBot="1">
      <c r="B2974" s="63"/>
      <c r="C2974" s="338" t="s">
        <v>37</v>
      </c>
      <c r="D2974" s="339"/>
      <c r="E2974" s="339"/>
      <c r="F2974" s="339"/>
      <c r="G2974" s="339"/>
      <c r="H2974" s="339"/>
      <c r="I2974" s="339"/>
      <c r="J2974" s="339"/>
      <c r="K2974" s="339"/>
      <c r="L2974" s="339"/>
      <c r="M2974" s="339"/>
      <c r="N2974" s="340"/>
      <c r="O2974" s="106">
        <f>SUM(M2971:N2973)</f>
        <v>181755</v>
      </c>
      <c r="P2974" s="64"/>
    </row>
    <row r="2975" spans="2:16" ht="14.4" thickBot="1">
      <c r="B2975" s="63"/>
      <c r="C2975" s="18"/>
      <c r="O2975" s="17"/>
      <c r="P2975" s="64"/>
    </row>
    <row r="2976" spans="2:16" ht="14.4" thickBot="1">
      <c r="B2976" s="63"/>
      <c r="C2976" s="341" t="s">
        <v>58</v>
      </c>
      <c r="D2976" s="342"/>
      <c r="E2976" s="342"/>
      <c r="F2976" s="342"/>
      <c r="G2976" s="342"/>
      <c r="H2976" s="342"/>
      <c r="I2976" s="342"/>
      <c r="J2976" s="342"/>
      <c r="K2976" s="342"/>
      <c r="L2976" s="342"/>
      <c r="M2976" s="342"/>
      <c r="N2976" s="343"/>
      <c r="O2976" s="118">
        <f>+O2974+O2966</f>
        <v>701055</v>
      </c>
      <c r="P2976" s="64"/>
    </row>
    <row r="2977" spans="2:16">
      <c r="B2977" s="63"/>
      <c r="C2977" s="25"/>
      <c r="D2977" s="24"/>
      <c r="E2977" s="24"/>
      <c r="F2977" s="24"/>
      <c r="G2977" s="24"/>
      <c r="H2977" s="24"/>
      <c r="I2977" s="24"/>
      <c r="J2977" s="24"/>
      <c r="K2977" s="24"/>
      <c r="L2977" s="24"/>
      <c r="M2977" s="24"/>
      <c r="N2977" s="24"/>
      <c r="O2977" s="23"/>
      <c r="P2977" s="64"/>
    </row>
    <row r="2978" spans="2:16">
      <c r="B2978" s="63"/>
      <c r="C2978" s="18"/>
      <c r="O2978" s="17"/>
      <c r="P2978" s="64"/>
    </row>
    <row r="2979" spans="2:16">
      <c r="B2979" s="63"/>
      <c r="C2979" s="18"/>
      <c r="O2979" s="17"/>
      <c r="P2979" s="64"/>
    </row>
    <row r="2980" spans="2:16" ht="18">
      <c r="B2980" s="63"/>
      <c r="C2980" s="18"/>
      <c r="H2980" s="98" t="s">
        <v>60</v>
      </c>
      <c r="O2980" s="17"/>
      <c r="P2980" s="64"/>
    </row>
    <row r="2981" spans="2:16" ht="18">
      <c r="B2981" s="63"/>
      <c r="C2981" s="22"/>
      <c r="D2981" s="67"/>
      <c r="E2981" s="67"/>
      <c r="F2981" s="67"/>
      <c r="G2981" s="67"/>
      <c r="H2981" s="98"/>
      <c r="I2981" s="67"/>
      <c r="J2981" s="67"/>
      <c r="K2981" s="67"/>
      <c r="L2981" s="67"/>
      <c r="M2981" s="67"/>
      <c r="N2981" s="67"/>
      <c r="O2981" s="21"/>
      <c r="P2981" s="64"/>
    </row>
    <row r="2982" spans="2:16" ht="18">
      <c r="B2982" s="63"/>
      <c r="C2982" s="22"/>
      <c r="D2982" s="67"/>
      <c r="E2982" s="67"/>
      <c r="F2982" s="67"/>
      <c r="G2982" s="67"/>
      <c r="H2982" s="98"/>
      <c r="K2982" s="67"/>
      <c r="L2982" s="67"/>
      <c r="M2982" s="67"/>
      <c r="N2982" s="67"/>
      <c r="O2982" s="21"/>
      <c r="P2982" s="64"/>
    </row>
    <row r="2983" spans="2:16" ht="18">
      <c r="B2983" s="63"/>
      <c r="C2983" s="20"/>
      <c r="D2983" s="68"/>
      <c r="E2983" s="68"/>
      <c r="F2983" s="68"/>
      <c r="G2983" s="68"/>
      <c r="H2983" s="98" t="s">
        <v>61</v>
      </c>
      <c r="I2983" s="68"/>
      <c r="J2983" s="68"/>
      <c r="K2983" s="68"/>
      <c r="L2983" s="68"/>
      <c r="M2983" s="68"/>
      <c r="N2983" s="68"/>
      <c r="O2983" s="16"/>
      <c r="P2983" s="64"/>
    </row>
    <row r="2984" spans="2:16" ht="18">
      <c r="B2984" s="63"/>
      <c r="C2984" s="18"/>
      <c r="H2984" s="99" t="s">
        <v>72</v>
      </c>
      <c r="O2984" s="17"/>
      <c r="P2984" s="64"/>
    </row>
    <row r="2985" spans="2:16" ht="18">
      <c r="B2985" s="63"/>
      <c r="C2985" s="15"/>
      <c r="D2985" s="69"/>
      <c r="E2985" s="69"/>
      <c r="H2985" s="98" t="s">
        <v>62</v>
      </c>
      <c r="K2985" s="100"/>
      <c r="L2985" s="100"/>
      <c r="M2985" s="100"/>
      <c r="N2985" s="100"/>
      <c r="O2985" s="101"/>
      <c r="P2985" s="64"/>
    </row>
    <row r="2986" spans="2:16" ht="16.2" thickBot="1">
      <c r="B2986" s="63"/>
      <c r="C2986" s="344"/>
      <c r="D2986" s="345"/>
      <c r="E2986" s="345"/>
      <c r="F2986" s="14"/>
      <c r="G2986" s="14"/>
      <c r="H2986" s="14"/>
      <c r="I2986" s="14"/>
      <c r="J2986" s="14"/>
      <c r="K2986" s="102"/>
      <c r="L2986" s="102"/>
      <c r="M2986" s="102"/>
      <c r="N2986" s="102"/>
      <c r="O2986" s="103"/>
      <c r="P2986" s="64"/>
    </row>
    <row r="2987" spans="2:16" ht="14.4" thickBot="1">
      <c r="B2987" s="70"/>
      <c r="C2987" s="71"/>
      <c r="D2987" s="71"/>
      <c r="E2987" s="71"/>
      <c r="F2987" s="71"/>
      <c r="G2987" s="71"/>
      <c r="H2987" s="71"/>
      <c r="I2987" s="71"/>
      <c r="J2987" s="71"/>
      <c r="K2987" s="71"/>
      <c r="L2987" s="71"/>
      <c r="M2987" s="71"/>
      <c r="N2987" s="71"/>
      <c r="O2987" s="71"/>
      <c r="P2987" s="72"/>
    </row>
    <row r="2988" spans="2:16" ht="14.4" thickTop="1"/>
    <row r="2989" spans="2:16" ht="14.4" thickBot="1"/>
    <row r="2990" spans="2:16" ht="14.4" thickTop="1">
      <c r="B2990" s="412"/>
      <c r="C2990" s="413"/>
      <c r="D2990" s="413"/>
      <c r="E2990" s="413"/>
      <c r="F2990" s="413"/>
      <c r="G2990" s="413"/>
      <c r="H2990" s="413"/>
      <c r="I2990" s="413"/>
      <c r="J2990" s="413"/>
      <c r="K2990" s="413"/>
      <c r="L2990" s="413"/>
      <c r="M2990" s="413"/>
      <c r="N2990" s="413"/>
      <c r="O2990" s="413"/>
      <c r="P2990" s="414"/>
    </row>
    <row r="2991" spans="2:16">
      <c r="B2991" s="86"/>
      <c r="C2991" s="415"/>
      <c r="D2991" s="415"/>
      <c r="E2991" s="415"/>
      <c r="F2991" s="415"/>
      <c r="G2991" s="180"/>
      <c r="P2991" s="64"/>
    </row>
    <row r="2992" spans="2:16">
      <c r="B2992" s="86"/>
      <c r="C2992" s="192"/>
      <c r="D2992" s="190"/>
      <c r="E2992" s="192"/>
      <c r="F2992" s="190"/>
      <c r="G2992" s="180"/>
      <c r="P2992" s="64"/>
    </row>
    <row r="2993" spans="2:16">
      <c r="B2993" s="86"/>
      <c r="C2993" s="189"/>
      <c r="D2993" s="193"/>
      <c r="E2993" s="189"/>
      <c r="F2993" s="193"/>
      <c r="G2993" s="180"/>
      <c r="P2993" s="64"/>
    </row>
    <row r="2994" spans="2:16" ht="14.4" thickBot="1">
      <c r="B2994" s="63"/>
      <c r="P2994" s="64"/>
    </row>
    <row r="2995" spans="2:16">
      <c r="B2995" s="63"/>
      <c r="C2995" s="416"/>
      <c r="D2995" s="417"/>
      <c r="E2995" s="422"/>
      <c r="F2995" s="422"/>
      <c r="G2995" s="422"/>
      <c r="H2995" s="422"/>
      <c r="I2995" s="422"/>
      <c r="J2995" s="422"/>
      <c r="K2995" s="423"/>
      <c r="L2995" s="424"/>
      <c r="M2995" s="425"/>
      <c r="N2995" s="425"/>
      <c r="O2995" s="426"/>
      <c r="P2995" s="64"/>
    </row>
    <row r="2996" spans="2:16">
      <c r="B2996" s="63"/>
      <c r="C2996" s="418"/>
      <c r="D2996" s="419"/>
      <c r="E2996" s="430" t="s">
        <v>59</v>
      </c>
      <c r="F2996" s="430"/>
      <c r="G2996" s="430"/>
      <c r="H2996" s="430"/>
      <c r="I2996" s="430"/>
      <c r="J2996" s="430"/>
      <c r="K2996" s="431"/>
      <c r="L2996" s="427"/>
      <c r="M2996" s="428"/>
      <c r="N2996" s="428"/>
      <c r="O2996" s="429"/>
      <c r="P2996" s="64"/>
    </row>
    <row r="2997" spans="2:16">
      <c r="B2997" s="63"/>
      <c r="C2997" s="418"/>
      <c r="D2997" s="419"/>
      <c r="E2997" s="432"/>
      <c r="F2997" s="432"/>
      <c r="G2997" s="432"/>
      <c r="H2997" s="432"/>
      <c r="I2997" s="432"/>
      <c r="J2997" s="432"/>
      <c r="K2997" s="433"/>
      <c r="L2997" s="434" t="s">
        <v>19</v>
      </c>
      <c r="M2997" s="436"/>
      <c r="N2997" s="437"/>
      <c r="O2997" s="438"/>
      <c r="P2997" s="64"/>
    </row>
    <row r="2998" spans="2:16">
      <c r="B2998" s="63"/>
      <c r="C2998" s="418"/>
      <c r="D2998" s="419"/>
      <c r="E2998" s="430"/>
      <c r="F2998" s="430"/>
      <c r="G2998" s="430"/>
      <c r="H2998" s="430"/>
      <c r="I2998" s="430"/>
      <c r="J2998" s="430"/>
      <c r="K2998" s="431"/>
      <c r="L2998" s="435"/>
      <c r="M2998" s="439"/>
      <c r="N2998" s="440"/>
      <c r="O2998" s="441"/>
      <c r="P2998" s="64"/>
    </row>
    <row r="2999" spans="2:16">
      <c r="B2999" s="63"/>
      <c r="C2999" s="418"/>
      <c r="D2999" s="419"/>
      <c r="E2999" s="442"/>
      <c r="F2999" s="442"/>
      <c r="G2999" s="442"/>
      <c r="H2999" s="442"/>
      <c r="I2999" s="442"/>
      <c r="J2999" s="442"/>
      <c r="K2999" s="443"/>
      <c r="L2999" s="434" t="s">
        <v>20</v>
      </c>
      <c r="M2999" s="434">
        <v>38</v>
      </c>
      <c r="N2999" s="434" t="s">
        <v>21</v>
      </c>
      <c r="O2999" s="445">
        <v>38</v>
      </c>
      <c r="P2999" s="64"/>
    </row>
    <row r="3000" spans="2:16">
      <c r="B3000" s="63"/>
      <c r="C3000" s="418"/>
      <c r="D3000" s="419"/>
      <c r="E3000" s="442"/>
      <c r="F3000" s="442"/>
      <c r="G3000" s="442"/>
      <c r="H3000" s="442"/>
      <c r="I3000" s="442"/>
      <c r="J3000" s="442"/>
      <c r="K3000" s="443"/>
      <c r="L3000" s="444"/>
      <c r="M3000" s="444"/>
      <c r="N3000" s="444"/>
      <c r="O3000" s="446"/>
      <c r="P3000" s="64"/>
    </row>
    <row r="3001" spans="2:16">
      <c r="B3001" s="63"/>
      <c r="C3001" s="420"/>
      <c r="D3001" s="421"/>
      <c r="E3001" s="447" t="s">
        <v>22</v>
      </c>
      <c r="F3001" s="447"/>
      <c r="G3001" s="447"/>
      <c r="H3001" s="447"/>
      <c r="I3001" s="447"/>
      <c r="J3001" s="447"/>
      <c r="K3001" s="448"/>
      <c r="L3001" s="444"/>
      <c r="M3001" s="444"/>
      <c r="N3001" s="444"/>
      <c r="O3001" s="446"/>
      <c r="P3001" s="64"/>
    </row>
    <row r="3002" spans="2:16" ht="14.4" thickBot="1">
      <c r="B3002" s="63"/>
      <c r="C3002" s="60"/>
      <c r="D3002" s="59"/>
      <c r="E3002" s="59"/>
      <c r="F3002" s="59"/>
      <c r="G3002" s="59"/>
      <c r="H3002" s="59"/>
      <c r="I3002" s="59"/>
      <c r="J3002" s="59"/>
      <c r="K3002" s="59"/>
      <c r="L3002" s="59"/>
      <c r="M3002" s="58"/>
      <c r="N3002" s="58"/>
      <c r="O3002" s="57"/>
      <c r="P3002" s="64"/>
    </row>
    <row r="3003" spans="2:16">
      <c r="B3003" s="63"/>
      <c r="C3003" s="56"/>
      <c r="D3003" s="55"/>
      <c r="E3003" s="55"/>
      <c r="F3003" s="55"/>
      <c r="G3003" s="55"/>
      <c r="H3003" s="55"/>
      <c r="I3003" s="55"/>
      <c r="J3003" s="55"/>
      <c r="K3003" s="55"/>
      <c r="L3003" s="54" t="s">
        <v>23</v>
      </c>
      <c r="M3003" s="53" t="s">
        <v>24</v>
      </c>
      <c r="N3003" s="53" t="s">
        <v>25</v>
      </c>
      <c r="O3003" s="52" t="s">
        <v>26</v>
      </c>
      <c r="P3003" s="64"/>
    </row>
    <row r="3004" spans="2:16">
      <c r="B3004" s="63"/>
      <c r="C3004" s="20"/>
      <c r="D3004" s="214"/>
      <c r="E3004" s="214"/>
      <c r="F3004" s="214"/>
      <c r="G3004" s="214"/>
      <c r="H3004" s="214"/>
      <c r="I3004" s="214"/>
      <c r="J3004" s="214"/>
      <c r="K3004" s="214"/>
      <c r="L3004" s="66"/>
      <c r="M3004" s="51">
        <v>29</v>
      </c>
      <c r="N3004" s="51">
        <v>7</v>
      </c>
      <c r="O3004" s="50">
        <v>2026</v>
      </c>
      <c r="P3004" s="64"/>
    </row>
    <row r="3005" spans="2:16">
      <c r="B3005" s="63"/>
      <c r="C3005" s="49"/>
      <c r="D3005" s="48"/>
      <c r="E3005" s="48"/>
      <c r="F3005" s="48"/>
      <c r="G3005" s="48"/>
      <c r="H3005" s="48"/>
      <c r="I3005" s="48"/>
      <c r="J3005" s="48"/>
      <c r="K3005" s="48"/>
      <c r="L3005" s="48"/>
      <c r="M3005" s="48"/>
      <c r="N3005" s="48"/>
      <c r="O3005" s="47"/>
      <c r="P3005" s="64"/>
    </row>
    <row r="3006" spans="2:16" ht="14.4" thickBot="1">
      <c r="B3006" s="63"/>
      <c r="C3006" s="207"/>
      <c r="D3006" s="208"/>
      <c r="E3006" s="208"/>
      <c r="F3006" s="208"/>
      <c r="G3006" s="208"/>
      <c r="H3006" s="208"/>
      <c r="I3006" s="208"/>
      <c r="J3006" s="208"/>
      <c r="K3006" s="208"/>
      <c r="L3006" s="208"/>
      <c r="M3006" s="208"/>
      <c r="N3006" s="208"/>
      <c r="O3006" s="46"/>
      <c r="P3006" s="64"/>
    </row>
    <row r="3007" spans="2:16" ht="14.4" thickBot="1">
      <c r="B3007" s="63"/>
      <c r="C3007" s="25"/>
      <c r="D3007" s="24"/>
      <c r="E3007" s="24"/>
      <c r="F3007" s="24"/>
      <c r="G3007" s="24"/>
      <c r="H3007" s="24"/>
      <c r="K3007" s="24"/>
      <c r="L3007" s="24"/>
      <c r="M3007" s="24"/>
      <c r="N3007" s="24"/>
      <c r="O3007" s="23"/>
      <c r="P3007" s="64"/>
    </row>
    <row r="3008" spans="2:16">
      <c r="B3008" s="63"/>
      <c r="C3008" s="387" t="s">
        <v>27</v>
      </c>
      <c r="D3008" s="388"/>
      <c r="E3008" s="388"/>
      <c r="F3008" s="388"/>
      <c r="G3008" s="388"/>
      <c r="H3008" s="388"/>
      <c r="I3008" s="388"/>
      <c r="J3008" s="388"/>
      <c r="K3008" s="388"/>
      <c r="L3008" s="388"/>
      <c r="M3008" s="388"/>
      <c r="N3008" s="388"/>
      <c r="O3008" s="389"/>
      <c r="P3008" s="64"/>
    </row>
    <row r="3009" spans="2:16" ht="14.4" thickBot="1">
      <c r="B3009" s="63"/>
      <c r="C3009" s="18"/>
      <c r="O3009" s="17"/>
      <c r="P3009" s="64"/>
    </row>
    <row r="3010" spans="2:16">
      <c r="B3010" s="63"/>
      <c r="C3010" s="87" t="s">
        <v>28</v>
      </c>
      <c r="D3010" s="390" t="s">
        <v>29</v>
      </c>
      <c r="E3010" s="391"/>
      <c r="F3010" s="391"/>
      <c r="G3010" s="391"/>
      <c r="H3010" s="391"/>
      <c r="I3010" s="391"/>
      <c r="J3010" s="391"/>
      <c r="K3010" s="391"/>
      <c r="L3010" s="392"/>
      <c r="M3010" s="393" t="s">
        <v>30</v>
      </c>
      <c r="N3010" s="394"/>
      <c r="O3010" s="87" t="s">
        <v>6</v>
      </c>
      <c r="P3010" s="64"/>
    </row>
    <row r="3011" spans="2:16" ht="14.4" thickBot="1">
      <c r="B3011" s="63"/>
      <c r="C3011" s="254">
        <f>+'PRESUPUESTO OFICIAL (Entidad)'!D65</f>
        <v>8.01</v>
      </c>
      <c r="D3011" s="395" t="str">
        <f>+'PRESUPUESTO OFICIAL (Entidad)'!E65</f>
        <v xml:space="preserve">Cubierta en teja de barro (incluye madera rolliza, caña brava y manto asfáltico) </v>
      </c>
      <c r="E3011" s="396"/>
      <c r="F3011" s="396"/>
      <c r="G3011" s="396"/>
      <c r="H3011" s="396"/>
      <c r="I3011" s="396"/>
      <c r="J3011" s="396"/>
      <c r="K3011" s="396"/>
      <c r="L3011" s="397"/>
      <c r="M3011" s="395" t="str">
        <f>+'PRESUPUESTO OFICIAL (Entidad)'!F65</f>
        <v>M2</v>
      </c>
      <c r="N3011" s="397"/>
      <c r="O3011" s="89">
        <f>+'PRESUPUESTO OFICIAL (Entidad)'!G65</f>
        <v>23</v>
      </c>
      <c r="P3011" s="64"/>
    </row>
    <row r="3012" spans="2:16">
      <c r="B3012" s="63"/>
      <c r="C3012" s="352"/>
      <c r="D3012" s="353"/>
      <c r="E3012" s="353"/>
      <c r="F3012" s="353"/>
      <c r="G3012" s="353"/>
      <c r="H3012" s="353"/>
      <c r="I3012" s="353"/>
      <c r="J3012" s="353"/>
      <c r="K3012" s="353"/>
      <c r="L3012" s="353"/>
      <c r="M3012" s="353"/>
      <c r="N3012" s="353"/>
      <c r="O3012" s="354"/>
      <c r="P3012" s="64"/>
    </row>
    <row r="3013" spans="2:16">
      <c r="B3013" s="63"/>
      <c r="C3013" s="355"/>
      <c r="D3013" s="356"/>
      <c r="E3013" s="356"/>
      <c r="F3013" s="356"/>
      <c r="G3013" s="356"/>
      <c r="H3013" s="356"/>
      <c r="I3013" s="356"/>
      <c r="J3013" s="356"/>
      <c r="K3013" s="356"/>
      <c r="L3013" s="356"/>
      <c r="M3013" s="356"/>
      <c r="N3013" s="356"/>
      <c r="O3013" s="357"/>
      <c r="P3013" s="64"/>
    </row>
    <row r="3014" spans="2:16" ht="14.4" thickBot="1">
      <c r="B3014" s="63"/>
      <c r="C3014" s="358"/>
      <c r="D3014" s="359"/>
      <c r="E3014" s="359"/>
      <c r="F3014" s="359"/>
      <c r="G3014" s="359"/>
      <c r="H3014" s="359"/>
      <c r="I3014" s="359"/>
      <c r="J3014" s="359"/>
      <c r="K3014" s="359"/>
      <c r="L3014" s="359"/>
      <c r="M3014" s="359"/>
      <c r="N3014" s="359"/>
      <c r="O3014" s="360"/>
      <c r="P3014" s="64"/>
    </row>
    <row r="3015" spans="2:16">
      <c r="B3015" s="63"/>
      <c r="C3015" s="373" t="s">
        <v>29</v>
      </c>
      <c r="D3015" s="398"/>
      <c r="E3015" s="398"/>
      <c r="F3015" s="398"/>
      <c r="G3015" s="399"/>
      <c r="H3015" s="382" t="s">
        <v>32</v>
      </c>
      <c r="I3015" s="398"/>
      <c r="J3015" s="400" t="s">
        <v>33</v>
      </c>
      <c r="K3015" s="401"/>
      <c r="L3015" s="91" t="s">
        <v>34</v>
      </c>
      <c r="M3015" s="382" t="s">
        <v>35</v>
      </c>
      <c r="N3015" s="381"/>
      <c r="O3015" s="92" t="s">
        <v>36</v>
      </c>
      <c r="P3015" s="64"/>
    </row>
    <row r="3016" spans="2:16">
      <c r="B3016" s="63"/>
      <c r="C3016" s="377" t="s">
        <v>63</v>
      </c>
      <c r="D3016" s="378"/>
      <c r="E3016" s="378"/>
      <c r="F3016" s="378"/>
      <c r="G3016" s="402"/>
      <c r="H3016" s="403"/>
      <c r="I3016" s="402"/>
      <c r="J3016" s="404" t="s">
        <v>64</v>
      </c>
      <c r="K3016" s="405"/>
      <c r="L3016" s="104">
        <f>+O3050</f>
        <v>63000</v>
      </c>
      <c r="M3016" s="406">
        <v>0.1</v>
      </c>
      <c r="N3016" s="407"/>
      <c r="O3016" s="105">
        <f>+ROUND(L3016*M3016,0)</f>
        <v>6300</v>
      </c>
      <c r="P3016" s="64"/>
    </row>
    <row r="3017" spans="2:16">
      <c r="B3017" s="63"/>
      <c r="C3017" s="32" t="s">
        <v>67</v>
      </c>
      <c r="D3017" s="122"/>
      <c r="E3017" s="122"/>
      <c r="F3017" s="122"/>
      <c r="G3017" s="123"/>
      <c r="H3017" s="45"/>
      <c r="I3017" s="123"/>
      <c r="J3017" s="404" t="s">
        <v>68</v>
      </c>
      <c r="K3017" s="405"/>
      <c r="L3017" s="104">
        <v>13000</v>
      </c>
      <c r="M3017" s="367">
        <v>10</v>
      </c>
      <c r="N3017" s="368"/>
      <c r="O3017" s="105">
        <f>+L3017/M3017</f>
        <v>1300</v>
      </c>
      <c r="P3017" s="64"/>
    </row>
    <row r="3018" spans="2:16" ht="14.4" thickBot="1">
      <c r="B3018" s="63"/>
      <c r="C3018" s="369"/>
      <c r="D3018" s="370"/>
      <c r="E3018" s="370"/>
      <c r="F3018" s="370"/>
      <c r="G3018" s="408"/>
      <c r="H3018" s="409"/>
      <c r="I3018" s="408"/>
      <c r="J3018" s="409"/>
      <c r="K3018" s="408"/>
      <c r="L3018" s="43"/>
      <c r="M3018" s="410"/>
      <c r="N3018" s="411"/>
      <c r="O3018" s="125"/>
      <c r="P3018" s="64"/>
    </row>
    <row r="3019" spans="2:16" ht="14.4" thickBot="1">
      <c r="B3019" s="63"/>
      <c r="C3019" s="338" t="s">
        <v>37</v>
      </c>
      <c r="D3019" s="339"/>
      <c r="E3019" s="339"/>
      <c r="F3019" s="339"/>
      <c r="G3019" s="339"/>
      <c r="H3019" s="339"/>
      <c r="I3019" s="339"/>
      <c r="J3019" s="339"/>
      <c r="K3019" s="339"/>
      <c r="L3019" s="339"/>
      <c r="M3019" s="339"/>
      <c r="N3019" s="340"/>
      <c r="O3019" s="106">
        <f>SUM(O3016:O3018)</f>
        <v>7600</v>
      </c>
      <c r="P3019" s="64"/>
    </row>
    <row r="3020" spans="2:16">
      <c r="B3020" s="63"/>
      <c r="C3020" s="352" t="s">
        <v>38</v>
      </c>
      <c r="D3020" s="353"/>
      <c r="E3020" s="353"/>
      <c r="F3020" s="353"/>
      <c r="G3020" s="353"/>
      <c r="H3020" s="353"/>
      <c r="I3020" s="353"/>
      <c r="J3020" s="353"/>
      <c r="K3020" s="353"/>
      <c r="L3020" s="353"/>
      <c r="M3020" s="353"/>
      <c r="N3020" s="353"/>
      <c r="O3020" s="354"/>
      <c r="P3020" s="64"/>
    </row>
    <row r="3021" spans="2:16">
      <c r="B3021" s="63"/>
      <c r="C3021" s="355"/>
      <c r="D3021" s="356"/>
      <c r="E3021" s="356"/>
      <c r="F3021" s="356"/>
      <c r="G3021" s="356"/>
      <c r="H3021" s="356"/>
      <c r="I3021" s="356"/>
      <c r="J3021" s="356"/>
      <c r="K3021" s="356"/>
      <c r="L3021" s="356"/>
      <c r="M3021" s="356"/>
      <c r="N3021" s="356"/>
      <c r="O3021" s="357"/>
      <c r="P3021" s="64"/>
    </row>
    <row r="3022" spans="2:16" ht="14.4" thickBot="1">
      <c r="B3022" s="63"/>
      <c r="C3022" s="358"/>
      <c r="D3022" s="359"/>
      <c r="E3022" s="359"/>
      <c r="F3022" s="359"/>
      <c r="G3022" s="359"/>
      <c r="H3022" s="359"/>
      <c r="I3022" s="359"/>
      <c r="J3022" s="359"/>
      <c r="K3022" s="359"/>
      <c r="L3022" s="359"/>
      <c r="M3022" s="359"/>
      <c r="N3022" s="359"/>
      <c r="O3022" s="360"/>
      <c r="P3022" s="64"/>
    </row>
    <row r="3023" spans="2:16">
      <c r="B3023" s="63"/>
      <c r="C3023" s="373" t="s">
        <v>29</v>
      </c>
      <c r="D3023" s="374"/>
      <c r="E3023" s="374"/>
      <c r="F3023" s="374"/>
      <c r="G3023" s="374"/>
      <c r="H3023" s="374"/>
      <c r="I3023" s="374"/>
      <c r="J3023" s="381"/>
      <c r="K3023" s="209" t="s">
        <v>30</v>
      </c>
      <c r="L3023" s="91" t="s">
        <v>6</v>
      </c>
      <c r="M3023" s="382" t="s">
        <v>39</v>
      </c>
      <c r="N3023" s="381"/>
      <c r="O3023" s="92" t="s">
        <v>36</v>
      </c>
      <c r="P3023" s="64"/>
    </row>
    <row r="3024" spans="2:16">
      <c r="B3024" s="63"/>
      <c r="C3024" s="383" t="s">
        <v>251</v>
      </c>
      <c r="D3024" s="384"/>
      <c r="E3024" s="384"/>
      <c r="F3024" s="384"/>
      <c r="G3024" s="384"/>
      <c r="H3024" s="384"/>
      <c r="I3024" s="384"/>
      <c r="J3024" s="385"/>
      <c r="K3024" s="133" t="s">
        <v>131</v>
      </c>
      <c r="L3024" s="134">
        <v>25</v>
      </c>
      <c r="M3024" s="386">
        <v>910</v>
      </c>
      <c r="N3024" s="386"/>
      <c r="O3024" s="105">
        <f>+M3024*L3024</f>
        <v>22750</v>
      </c>
      <c r="P3024" s="64"/>
    </row>
    <row r="3025" spans="2:16">
      <c r="B3025" s="63"/>
      <c r="C3025" s="32" t="s">
        <v>252</v>
      </c>
      <c r="D3025" s="122"/>
      <c r="E3025" s="122"/>
      <c r="F3025" s="122"/>
      <c r="G3025" s="122"/>
      <c r="H3025" s="122"/>
      <c r="I3025" s="122"/>
      <c r="J3025" s="123"/>
      <c r="K3025" s="126" t="s">
        <v>131</v>
      </c>
      <c r="L3025" s="202">
        <v>3</v>
      </c>
      <c r="M3025" s="346">
        <v>13000</v>
      </c>
      <c r="N3025" s="347"/>
      <c r="O3025" s="105">
        <f t="shared" ref="O3025:O3030" si="21">+M3025*L3025</f>
        <v>39000</v>
      </c>
      <c r="P3025" s="64"/>
    </row>
    <row r="3026" spans="2:16">
      <c r="B3026" s="63"/>
      <c r="C3026" s="32" t="s">
        <v>253</v>
      </c>
      <c r="D3026" s="122"/>
      <c r="E3026" s="122"/>
      <c r="F3026" s="122"/>
      <c r="G3026" s="122"/>
      <c r="H3026" s="122"/>
      <c r="I3026" s="122"/>
      <c r="J3026" s="123"/>
      <c r="K3026" s="126" t="s">
        <v>131</v>
      </c>
      <c r="L3026" s="202">
        <v>1.5</v>
      </c>
      <c r="M3026" s="346">
        <v>32500</v>
      </c>
      <c r="N3026" s="347"/>
      <c r="O3026" s="105">
        <f t="shared" si="21"/>
        <v>48750</v>
      </c>
      <c r="P3026" s="64"/>
    </row>
    <row r="3027" spans="2:16">
      <c r="B3027" s="63"/>
      <c r="C3027" s="32" t="s">
        <v>254</v>
      </c>
      <c r="D3027" s="122"/>
      <c r="E3027" s="122"/>
      <c r="F3027" s="122"/>
      <c r="G3027" s="122"/>
      <c r="H3027" s="122"/>
      <c r="I3027" s="122"/>
      <c r="J3027" s="123"/>
      <c r="K3027" s="126" t="s">
        <v>73</v>
      </c>
      <c r="L3027" s="202">
        <v>0.15</v>
      </c>
      <c r="M3027" s="346">
        <v>273000</v>
      </c>
      <c r="N3027" s="347"/>
      <c r="O3027" s="105">
        <f t="shared" si="21"/>
        <v>40950</v>
      </c>
      <c r="P3027" s="64"/>
    </row>
    <row r="3028" spans="2:16">
      <c r="B3028" s="63"/>
      <c r="C3028" s="32" t="s">
        <v>255</v>
      </c>
      <c r="D3028" s="122"/>
      <c r="E3028" s="122"/>
      <c r="F3028" s="122"/>
      <c r="G3028" s="122"/>
      <c r="H3028" s="122"/>
      <c r="I3028" s="122"/>
      <c r="J3028" s="123"/>
      <c r="K3028" s="126" t="s">
        <v>173</v>
      </c>
      <c r="L3028" s="202">
        <v>0.3</v>
      </c>
      <c r="M3028" s="346">
        <v>6240</v>
      </c>
      <c r="N3028" s="347"/>
      <c r="O3028" s="105">
        <f t="shared" si="21"/>
        <v>1872</v>
      </c>
      <c r="P3028" s="64"/>
    </row>
    <row r="3029" spans="2:16">
      <c r="B3029" s="63"/>
      <c r="C3029" s="32" t="s">
        <v>256</v>
      </c>
      <c r="D3029" s="122"/>
      <c r="E3029" s="122"/>
      <c r="F3029" s="122"/>
      <c r="G3029" s="122"/>
      <c r="H3029" s="122"/>
      <c r="I3029" s="122"/>
      <c r="J3029" s="123"/>
      <c r="K3029" s="126" t="s">
        <v>173</v>
      </c>
      <c r="L3029" s="202">
        <v>0.15</v>
      </c>
      <c r="M3029" s="346">
        <v>6500</v>
      </c>
      <c r="N3029" s="347"/>
      <c r="O3029" s="105">
        <f t="shared" si="21"/>
        <v>975</v>
      </c>
      <c r="P3029" s="64"/>
    </row>
    <row r="3030" spans="2:16">
      <c r="B3030" s="63"/>
      <c r="C3030" s="32" t="s">
        <v>257</v>
      </c>
      <c r="D3030" s="122"/>
      <c r="E3030" s="122"/>
      <c r="F3030" s="122"/>
      <c r="G3030" s="122"/>
      <c r="H3030" s="122"/>
      <c r="I3030" s="122"/>
      <c r="J3030" s="123"/>
      <c r="K3030" s="126" t="s">
        <v>66</v>
      </c>
      <c r="L3030" s="120">
        <v>1</v>
      </c>
      <c r="M3030" s="348">
        <v>3828.5</v>
      </c>
      <c r="N3030" s="349"/>
      <c r="O3030" s="105">
        <f t="shared" si="21"/>
        <v>3828.5</v>
      </c>
      <c r="P3030" s="64"/>
    </row>
    <row r="3031" spans="2:16">
      <c r="B3031" s="63"/>
      <c r="C3031" s="350" t="s">
        <v>258</v>
      </c>
      <c r="D3031" s="351"/>
      <c r="E3031" s="351"/>
      <c r="F3031" s="351"/>
      <c r="G3031" s="351"/>
      <c r="H3031" s="351"/>
      <c r="I3031" s="351"/>
      <c r="J3031" s="351"/>
      <c r="K3031" s="133" t="s">
        <v>73</v>
      </c>
      <c r="L3031" s="134">
        <v>28</v>
      </c>
      <c r="M3031" s="346">
        <v>3250</v>
      </c>
      <c r="N3031" s="347"/>
      <c r="O3031" s="105">
        <f>+M3031*L3031</f>
        <v>91000</v>
      </c>
      <c r="P3031" s="64"/>
    </row>
    <row r="3032" spans="2:16">
      <c r="B3032" s="63"/>
      <c r="C3032" s="350" t="s">
        <v>259</v>
      </c>
      <c r="D3032" s="351"/>
      <c r="E3032" s="351"/>
      <c r="F3032" s="351"/>
      <c r="G3032" s="351"/>
      <c r="H3032" s="351"/>
      <c r="I3032" s="351"/>
      <c r="J3032" s="351"/>
      <c r="K3032" s="133" t="s">
        <v>113</v>
      </c>
      <c r="L3032" s="134">
        <v>0.06</v>
      </c>
      <c r="M3032" s="346">
        <v>500500</v>
      </c>
      <c r="N3032" s="347"/>
      <c r="O3032" s="105">
        <f>+M3032*L3032</f>
        <v>30030</v>
      </c>
      <c r="P3032" s="64"/>
    </row>
    <row r="3033" spans="2:16" ht="14.4" thickBot="1">
      <c r="B3033" s="63"/>
      <c r="C3033" s="261"/>
      <c r="D3033" s="262"/>
      <c r="E3033" s="262"/>
      <c r="F3033" s="262"/>
      <c r="G3033" s="262"/>
      <c r="H3033" s="262"/>
      <c r="I3033" s="262"/>
      <c r="J3033" s="263"/>
      <c r="K3033" s="241"/>
      <c r="L3033" s="134"/>
      <c r="M3033" s="346"/>
      <c r="N3033" s="347"/>
      <c r="O3033" s="105"/>
      <c r="P3033" s="64"/>
    </row>
    <row r="3034" spans="2:16" ht="14.4" thickBot="1">
      <c r="B3034" s="63"/>
      <c r="C3034" s="338" t="s">
        <v>37</v>
      </c>
      <c r="D3034" s="339"/>
      <c r="E3034" s="339"/>
      <c r="F3034" s="339"/>
      <c r="G3034" s="339"/>
      <c r="H3034" s="339"/>
      <c r="I3034" s="339"/>
      <c r="J3034" s="339"/>
      <c r="K3034" s="339"/>
      <c r="L3034" s="339"/>
      <c r="M3034" s="339"/>
      <c r="N3034" s="340"/>
      <c r="O3034" s="109">
        <f>SUM(O3024:O3033)</f>
        <v>279155.5</v>
      </c>
      <c r="P3034" s="64"/>
    </row>
    <row r="3035" spans="2:16">
      <c r="B3035" s="63"/>
      <c r="C3035" s="352" t="s">
        <v>40</v>
      </c>
      <c r="D3035" s="353"/>
      <c r="E3035" s="353"/>
      <c r="F3035" s="353"/>
      <c r="G3035" s="353"/>
      <c r="H3035" s="353"/>
      <c r="I3035" s="353"/>
      <c r="J3035" s="353"/>
      <c r="K3035" s="353"/>
      <c r="L3035" s="353"/>
      <c r="M3035" s="353"/>
      <c r="N3035" s="353"/>
      <c r="O3035" s="354"/>
      <c r="P3035" s="64"/>
    </row>
    <row r="3036" spans="2:16">
      <c r="B3036" s="63"/>
      <c r="C3036" s="355"/>
      <c r="D3036" s="356"/>
      <c r="E3036" s="356"/>
      <c r="F3036" s="356"/>
      <c r="G3036" s="356"/>
      <c r="H3036" s="356"/>
      <c r="I3036" s="356"/>
      <c r="J3036" s="356"/>
      <c r="K3036" s="356"/>
      <c r="L3036" s="356"/>
      <c r="M3036" s="356"/>
      <c r="N3036" s="356"/>
      <c r="O3036" s="357"/>
      <c r="P3036" s="64"/>
    </row>
    <row r="3037" spans="2:16" ht="14.4" thickBot="1">
      <c r="B3037" s="63"/>
      <c r="C3037" s="358"/>
      <c r="D3037" s="359"/>
      <c r="E3037" s="359"/>
      <c r="F3037" s="359"/>
      <c r="G3037" s="359"/>
      <c r="H3037" s="359"/>
      <c r="I3037" s="359"/>
      <c r="J3037" s="359"/>
      <c r="K3037" s="359"/>
      <c r="L3037" s="359"/>
      <c r="M3037" s="359"/>
      <c r="N3037" s="359"/>
      <c r="O3037" s="360"/>
      <c r="P3037" s="64"/>
    </row>
    <row r="3038" spans="2:16">
      <c r="B3038" s="63"/>
      <c r="C3038" s="373" t="s">
        <v>41</v>
      </c>
      <c r="D3038" s="374"/>
      <c r="E3038" s="374"/>
      <c r="F3038" s="374"/>
      <c r="G3038" s="374"/>
      <c r="H3038" s="374"/>
      <c r="I3038" s="374"/>
      <c r="J3038" s="91" t="s">
        <v>42</v>
      </c>
      <c r="K3038" s="203" t="s">
        <v>43</v>
      </c>
      <c r="L3038" s="94" t="s">
        <v>44</v>
      </c>
      <c r="M3038" s="382" t="s">
        <v>45</v>
      </c>
      <c r="N3038" s="381"/>
      <c r="O3038" s="92" t="s">
        <v>36</v>
      </c>
      <c r="P3038" s="64"/>
    </row>
    <row r="3039" spans="2:16">
      <c r="B3039" s="63"/>
      <c r="C3039" s="377"/>
      <c r="D3039" s="378"/>
      <c r="E3039" s="378"/>
      <c r="F3039" s="378"/>
      <c r="G3039" s="378"/>
      <c r="H3039" s="378"/>
      <c r="I3039" s="378"/>
      <c r="J3039" s="41"/>
      <c r="K3039" s="42"/>
      <c r="L3039" s="41"/>
      <c r="M3039" s="346"/>
      <c r="N3039" s="347"/>
      <c r="O3039" s="105"/>
      <c r="P3039" s="64"/>
    </row>
    <row r="3040" spans="2:16" ht="14.4" thickBot="1">
      <c r="B3040" s="63"/>
      <c r="C3040" s="369"/>
      <c r="D3040" s="370"/>
      <c r="E3040" s="370"/>
      <c r="F3040" s="370"/>
      <c r="G3040" s="370"/>
      <c r="H3040" s="370"/>
      <c r="I3040" s="370"/>
      <c r="J3040" s="34"/>
      <c r="K3040" s="14"/>
      <c r="L3040" s="34"/>
      <c r="M3040" s="371"/>
      <c r="N3040" s="372"/>
      <c r="O3040" s="119"/>
      <c r="P3040" s="64"/>
    </row>
    <row r="3041" spans="2:16" ht="14.4" thickBot="1">
      <c r="B3041" s="63"/>
      <c r="C3041" s="338" t="s">
        <v>37</v>
      </c>
      <c r="D3041" s="339"/>
      <c r="E3041" s="339"/>
      <c r="F3041" s="339"/>
      <c r="G3041" s="339"/>
      <c r="H3041" s="339"/>
      <c r="I3041" s="339"/>
      <c r="J3041" s="339"/>
      <c r="K3041" s="339"/>
      <c r="L3041" s="339"/>
      <c r="M3041" s="339"/>
      <c r="N3041" s="340"/>
      <c r="O3041" s="106">
        <f>SUM(O3039:O3040)</f>
        <v>0</v>
      </c>
      <c r="P3041" s="64"/>
    </row>
    <row r="3042" spans="2:16">
      <c r="B3042" s="63"/>
      <c r="C3042" s="352" t="s">
        <v>46</v>
      </c>
      <c r="D3042" s="353"/>
      <c r="E3042" s="353"/>
      <c r="F3042" s="353"/>
      <c r="G3042" s="353"/>
      <c r="H3042" s="353"/>
      <c r="I3042" s="353"/>
      <c r="J3042" s="353"/>
      <c r="K3042" s="353"/>
      <c r="L3042" s="353"/>
      <c r="M3042" s="353"/>
      <c r="N3042" s="353"/>
      <c r="O3042" s="354"/>
      <c r="P3042" s="64"/>
    </row>
    <row r="3043" spans="2:16">
      <c r="B3043" s="63"/>
      <c r="C3043" s="355"/>
      <c r="D3043" s="356"/>
      <c r="E3043" s="356"/>
      <c r="F3043" s="356"/>
      <c r="G3043" s="356"/>
      <c r="H3043" s="356"/>
      <c r="I3043" s="356"/>
      <c r="J3043" s="356"/>
      <c r="K3043" s="356"/>
      <c r="L3043" s="356"/>
      <c r="M3043" s="356"/>
      <c r="N3043" s="356"/>
      <c r="O3043" s="357"/>
      <c r="P3043" s="64"/>
    </row>
    <row r="3044" spans="2:16" ht="14.4" thickBot="1">
      <c r="B3044" s="63"/>
      <c r="C3044" s="358"/>
      <c r="D3044" s="359"/>
      <c r="E3044" s="359"/>
      <c r="F3044" s="359"/>
      <c r="G3044" s="359"/>
      <c r="H3044" s="359"/>
      <c r="I3044" s="359"/>
      <c r="J3044" s="359"/>
      <c r="K3044" s="359"/>
      <c r="L3044" s="359"/>
      <c r="M3044" s="359"/>
      <c r="N3044" s="359"/>
      <c r="O3044" s="360"/>
      <c r="P3044" s="64"/>
    </row>
    <row r="3045" spans="2:16" ht="28.8" customHeight="1">
      <c r="B3045" s="63"/>
      <c r="C3045" s="361" t="s">
        <v>47</v>
      </c>
      <c r="D3045" s="362"/>
      <c r="E3045" s="362"/>
      <c r="F3045" s="362"/>
      <c r="G3045" s="362"/>
      <c r="H3045" s="362"/>
      <c r="I3045" s="362"/>
      <c r="J3045" s="111" t="s">
        <v>48</v>
      </c>
      <c r="K3045" s="112" t="s">
        <v>49</v>
      </c>
      <c r="L3045" s="113" t="s">
        <v>50</v>
      </c>
      <c r="M3045" s="363" t="s">
        <v>35</v>
      </c>
      <c r="N3045" s="364"/>
      <c r="O3045" s="114" t="s">
        <v>36</v>
      </c>
      <c r="P3045" s="64"/>
    </row>
    <row r="3046" spans="2:16">
      <c r="B3046" s="63"/>
      <c r="C3046" s="40" t="s">
        <v>82</v>
      </c>
      <c r="D3046" s="39"/>
      <c r="E3046" s="39"/>
      <c r="F3046" s="39"/>
      <c r="G3046" s="39"/>
      <c r="H3046" s="39"/>
      <c r="I3046" s="39"/>
      <c r="J3046" s="110">
        <v>280000</v>
      </c>
      <c r="K3046" s="115">
        <v>1.8</v>
      </c>
      <c r="L3046" s="116">
        <f>ROUND(K3046*J3046,2)</f>
        <v>504000</v>
      </c>
      <c r="M3046" s="365">
        <v>8</v>
      </c>
      <c r="N3046" s="366"/>
      <c r="O3046" s="117">
        <f>+ROUND(L3046/M3046,0)</f>
        <v>63000</v>
      </c>
      <c r="P3046" s="64"/>
    </row>
    <row r="3047" spans="2:16">
      <c r="B3047" s="63"/>
      <c r="C3047" s="40"/>
      <c r="D3047" s="39"/>
      <c r="E3047" s="39"/>
      <c r="F3047" s="39"/>
      <c r="G3047" s="39"/>
      <c r="H3047" s="39"/>
      <c r="I3047" s="39"/>
      <c r="J3047" s="110"/>
      <c r="K3047" s="115"/>
      <c r="L3047" s="116"/>
      <c r="M3047" s="365"/>
      <c r="N3047" s="366"/>
      <c r="O3047" s="117"/>
      <c r="P3047" s="64"/>
    </row>
    <row r="3048" spans="2:16">
      <c r="B3048" s="63"/>
      <c r="C3048" s="40"/>
      <c r="D3048" s="39"/>
      <c r="E3048" s="39"/>
      <c r="F3048" s="39"/>
      <c r="G3048" s="39"/>
      <c r="H3048" s="39"/>
      <c r="I3048" s="39"/>
      <c r="J3048" s="38"/>
      <c r="K3048" s="37"/>
      <c r="L3048" s="36"/>
      <c r="M3048" s="367"/>
      <c r="N3048" s="368"/>
      <c r="O3048" s="35"/>
      <c r="P3048" s="64"/>
    </row>
    <row r="3049" spans="2:16" ht="14.4" thickBot="1">
      <c r="B3049" s="63"/>
      <c r="C3049" s="369"/>
      <c r="D3049" s="370"/>
      <c r="E3049" s="370"/>
      <c r="F3049" s="370"/>
      <c r="G3049" s="370"/>
      <c r="H3049" s="370"/>
      <c r="I3049" s="370"/>
      <c r="J3049" s="34"/>
      <c r="K3049" s="14"/>
      <c r="L3049" s="34"/>
      <c r="M3049" s="371"/>
      <c r="N3049" s="372"/>
      <c r="O3049" s="33"/>
      <c r="P3049" s="64"/>
    </row>
    <row r="3050" spans="2:16" ht="14.4" thickBot="1">
      <c r="B3050" s="63"/>
      <c r="C3050" s="338" t="s">
        <v>37</v>
      </c>
      <c r="D3050" s="339"/>
      <c r="E3050" s="339"/>
      <c r="F3050" s="339"/>
      <c r="G3050" s="339"/>
      <c r="H3050" s="339"/>
      <c r="I3050" s="339"/>
      <c r="J3050" s="339"/>
      <c r="K3050" s="339"/>
      <c r="L3050" s="339"/>
      <c r="M3050" s="339"/>
      <c r="N3050" s="340"/>
      <c r="O3050" s="109">
        <f>SUM(O3046:O3049)</f>
        <v>63000</v>
      </c>
      <c r="P3050" s="64"/>
    </row>
    <row r="3051" spans="2:16" ht="14.4" thickBot="1">
      <c r="B3051" s="63"/>
      <c r="C3051" s="18"/>
      <c r="O3051" s="17"/>
      <c r="P3051" s="64"/>
    </row>
    <row r="3052" spans="2:16" ht="14.4" thickBot="1">
      <c r="B3052" s="63"/>
      <c r="C3052" s="341" t="s">
        <v>51</v>
      </c>
      <c r="D3052" s="342"/>
      <c r="E3052" s="342"/>
      <c r="F3052" s="342"/>
      <c r="G3052" s="342"/>
      <c r="H3052" s="342"/>
      <c r="I3052" s="342"/>
      <c r="J3052" s="342"/>
      <c r="K3052" s="342"/>
      <c r="L3052" s="342"/>
      <c r="M3052" s="342"/>
      <c r="N3052" s="343"/>
      <c r="O3052" s="118">
        <f>ROUND(O3050+O3041+O3034+O3019,2)</f>
        <v>349755.5</v>
      </c>
      <c r="P3052" s="64"/>
    </row>
    <row r="3053" spans="2:16">
      <c r="B3053" s="63"/>
      <c r="C3053" s="352" t="s">
        <v>52</v>
      </c>
      <c r="D3053" s="353"/>
      <c r="E3053" s="353"/>
      <c r="F3053" s="353"/>
      <c r="G3053" s="353"/>
      <c r="H3053" s="353"/>
      <c r="I3053" s="353"/>
      <c r="J3053" s="353"/>
      <c r="K3053" s="353"/>
      <c r="L3053" s="353"/>
      <c r="M3053" s="353"/>
      <c r="N3053" s="353"/>
      <c r="O3053" s="354"/>
      <c r="P3053" s="64"/>
    </row>
    <row r="3054" spans="2:16">
      <c r="B3054" s="63"/>
      <c r="C3054" s="355"/>
      <c r="D3054" s="356"/>
      <c r="E3054" s="356"/>
      <c r="F3054" s="356"/>
      <c r="G3054" s="356"/>
      <c r="H3054" s="356"/>
      <c r="I3054" s="356"/>
      <c r="J3054" s="356"/>
      <c r="K3054" s="356"/>
      <c r="L3054" s="356"/>
      <c r="M3054" s="356"/>
      <c r="N3054" s="356"/>
      <c r="O3054" s="357"/>
      <c r="P3054" s="64"/>
    </row>
    <row r="3055" spans="2:16" ht="14.4" thickBot="1">
      <c r="B3055" s="63"/>
      <c r="C3055" s="358"/>
      <c r="D3055" s="359"/>
      <c r="E3055" s="359"/>
      <c r="F3055" s="359"/>
      <c r="G3055" s="359"/>
      <c r="H3055" s="359"/>
      <c r="I3055" s="359"/>
      <c r="J3055" s="359"/>
      <c r="K3055" s="359"/>
      <c r="L3055" s="359"/>
      <c r="M3055" s="359"/>
      <c r="N3055" s="359"/>
      <c r="O3055" s="360"/>
      <c r="P3055" s="64"/>
    </row>
    <row r="3056" spans="2:16">
      <c r="B3056" s="63"/>
      <c r="C3056" s="373" t="s">
        <v>53</v>
      </c>
      <c r="D3056" s="374"/>
      <c r="E3056" s="374"/>
      <c r="F3056" s="374"/>
      <c r="G3056" s="374"/>
      <c r="H3056" s="374"/>
      <c r="I3056" s="374"/>
      <c r="J3056" s="203"/>
      <c r="K3056" s="204"/>
      <c r="L3056" s="95" t="s">
        <v>54</v>
      </c>
      <c r="M3056" s="375" t="s">
        <v>55</v>
      </c>
      <c r="N3056" s="376"/>
      <c r="O3056" s="97"/>
      <c r="P3056" s="64"/>
    </row>
    <row r="3057" spans="2:16">
      <c r="B3057" s="63"/>
      <c r="C3057" s="377" t="s">
        <v>12</v>
      </c>
      <c r="D3057" s="378"/>
      <c r="E3057" s="378"/>
      <c r="F3057" s="378"/>
      <c r="G3057" s="378"/>
      <c r="H3057" s="378"/>
      <c r="I3057" s="378"/>
      <c r="J3057" s="31"/>
      <c r="K3057" s="30"/>
      <c r="L3057" s="27">
        <v>0.28999999999999998</v>
      </c>
      <c r="M3057" s="348">
        <f>+ROUND(O3052*L3057,0)</f>
        <v>101429</v>
      </c>
      <c r="N3057" s="349"/>
      <c r="O3057" s="26"/>
      <c r="P3057" s="64"/>
    </row>
    <row r="3058" spans="2:16">
      <c r="B3058" s="63"/>
      <c r="C3058" s="32" t="s">
        <v>56</v>
      </c>
      <c r="D3058" s="19"/>
      <c r="E3058" s="19"/>
      <c r="F3058" s="19"/>
      <c r="G3058" s="19"/>
      <c r="H3058" s="19"/>
      <c r="I3058" s="19"/>
      <c r="J3058" s="31"/>
      <c r="K3058" s="30"/>
      <c r="L3058" s="27">
        <v>0.01</v>
      </c>
      <c r="M3058" s="348">
        <f>+ROUND(O3052*L3058,0)</f>
        <v>3498</v>
      </c>
      <c r="N3058" s="349"/>
      <c r="O3058" s="26"/>
      <c r="P3058" s="64"/>
    </row>
    <row r="3059" spans="2:16" ht="14.4" thickBot="1">
      <c r="B3059" s="63"/>
      <c r="C3059" s="207" t="s">
        <v>57</v>
      </c>
      <c r="D3059" s="208"/>
      <c r="E3059" s="208"/>
      <c r="F3059" s="208"/>
      <c r="G3059" s="208"/>
      <c r="H3059" s="208"/>
      <c r="I3059" s="208"/>
      <c r="J3059" s="29"/>
      <c r="K3059" s="28"/>
      <c r="L3059" s="27">
        <v>0.05</v>
      </c>
      <c r="M3059" s="379">
        <f>+ROUND(O3052*L3059,0)</f>
        <v>17488</v>
      </c>
      <c r="N3059" s="380"/>
      <c r="O3059" s="26"/>
      <c r="P3059" s="64"/>
    </row>
    <row r="3060" spans="2:16" ht="14.4" thickBot="1">
      <c r="B3060" s="63"/>
      <c r="C3060" s="338" t="s">
        <v>37</v>
      </c>
      <c r="D3060" s="339"/>
      <c r="E3060" s="339"/>
      <c r="F3060" s="339"/>
      <c r="G3060" s="339"/>
      <c r="H3060" s="339"/>
      <c r="I3060" s="339"/>
      <c r="J3060" s="339"/>
      <c r="K3060" s="339"/>
      <c r="L3060" s="339"/>
      <c r="M3060" s="339"/>
      <c r="N3060" s="340"/>
      <c r="O3060" s="106">
        <f>SUM(M3057:N3059)</f>
        <v>122415</v>
      </c>
      <c r="P3060" s="64"/>
    </row>
    <row r="3061" spans="2:16" ht="14.4" thickBot="1">
      <c r="B3061" s="63"/>
      <c r="C3061" s="18"/>
      <c r="O3061" s="17"/>
      <c r="P3061" s="64"/>
    </row>
    <row r="3062" spans="2:16" ht="14.4" thickBot="1">
      <c r="B3062" s="63"/>
      <c r="C3062" s="341" t="s">
        <v>58</v>
      </c>
      <c r="D3062" s="342"/>
      <c r="E3062" s="342"/>
      <c r="F3062" s="342"/>
      <c r="G3062" s="342"/>
      <c r="H3062" s="342"/>
      <c r="I3062" s="342"/>
      <c r="J3062" s="342"/>
      <c r="K3062" s="342"/>
      <c r="L3062" s="342"/>
      <c r="M3062" s="342"/>
      <c r="N3062" s="343"/>
      <c r="O3062" s="118">
        <f>+O3060+O3052</f>
        <v>472170.5</v>
      </c>
      <c r="P3062" s="64"/>
    </row>
    <row r="3063" spans="2:16">
      <c r="B3063" s="63"/>
      <c r="C3063" s="25"/>
      <c r="D3063" s="24"/>
      <c r="E3063" s="24"/>
      <c r="F3063" s="24"/>
      <c r="G3063" s="24"/>
      <c r="H3063" s="24"/>
      <c r="I3063" s="24"/>
      <c r="J3063" s="24"/>
      <c r="K3063" s="24"/>
      <c r="L3063" s="24"/>
      <c r="M3063" s="24"/>
      <c r="N3063" s="24"/>
      <c r="O3063" s="23"/>
      <c r="P3063" s="64"/>
    </row>
    <row r="3064" spans="2:16">
      <c r="B3064" s="63"/>
      <c r="C3064" s="18"/>
      <c r="O3064" s="17"/>
      <c r="P3064" s="64"/>
    </row>
    <row r="3065" spans="2:16">
      <c r="B3065" s="63"/>
      <c r="C3065" s="18"/>
      <c r="O3065" s="17"/>
      <c r="P3065" s="64"/>
    </row>
    <row r="3066" spans="2:16" ht="18">
      <c r="B3066" s="63"/>
      <c r="C3066" s="18"/>
      <c r="H3066" s="98" t="s">
        <v>60</v>
      </c>
      <c r="O3066" s="17"/>
      <c r="P3066" s="64"/>
    </row>
    <row r="3067" spans="2:16" ht="18">
      <c r="B3067" s="63"/>
      <c r="C3067" s="22"/>
      <c r="D3067" s="67"/>
      <c r="E3067" s="67"/>
      <c r="F3067" s="67"/>
      <c r="G3067" s="67"/>
      <c r="H3067" s="98"/>
      <c r="I3067" s="67"/>
      <c r="J3067" s="67"/>
      <c r="K3067" s="67"/>
      <c r="L3067" s="67"/>
      <c r="M3067" s="67"/>
      <c r="N3067" s="67"/>
      <c r="O3067" s="21"/>
      <c r="P3067" s="64"/>
    </row>
    <row r="3068" spans="2:16" ht="18">
      <c r="B3068" s="63"/>
      <c r="C3068" s="22"/>
      <c r="D3068" s="67"/>
      <c r="E3068" s="67"/>
      <c r="F3068" s="67"/>
      <c r="G3068" s="67"/>
      <c r="H3068" s="98"/>
      <c r="K3068" s="67"/>
      <c r="L3068" s="67"/>
      <c r="M3068" s="67"/>
      <c r="N3068" s="67"/>
      <c r="O3068" s="21"/>
      <c r="P3068" s="64"/>
    </row>
    <row r="3069" spans="2:16" ht="18">
      <c r="B3069" s="63"/>
      <c r="C3069" s="20"/>
      <c r="D3069" s="68"/>
      <c r="E3069" s="68"/>
      <c r="F3069" s="68"/>
      <c r="G3069" s="68"/>
      <c r="H3069" s="98" t="s">
        <v>61</v>
      </c>
      <c r="I3069" s="68"/>
      <c r="J3069" s="68"/>
      <c r="K3069" s="68"/>
      <c r="L3069" s="68"/>
      <c r="M3069" s="68"/>
      <c r="N3069" s="68"/>
      <c r="O3069" s="16"/>
      <c r="P3069" s="64"/>
    </row>
    <row r="3070" spans="2:16" ht="18">
      <c r="B3070" s="63"/>
      <c r="C3070" s="18"/>
      <c r="H3070" s="99" t="s">
        <v>72</v>
      </c>
      <c r="O3070" s="17"/>
      <c r="P3070" s="64"/>
    </row>
    <row r="3071" spans="2:16" ht="18">
      <c r="B3071" s="63"/>
      <c r="C3071" s="15"/>
      <c r="D3071" s="69"/>
      <c r="E3071" s="69"/>
      <c r="H3071" s="98" t="s">
        <v>62</v>
      </c>
      <c r="K3071" s="100"/>
      <c r="L3071" s="100"/>
      <c r="M3071" s="100"/>
      <c r="N3071" s="100"/>
      <c r="O3071" s="101"/>
      <c r="P3071" s="64"/>
    </row>
    <row r="3072" spans="2:16" ht="16.2" thickBot="1">
      <c r="B3072" s="63"/>
      <c r="C3072" s="344"/>
      <c r="D3072" s="345"/>
      <c r="E3072" s="345"/>
      <c r="F3072" s="14"/>
      <c r="G3072" s="14"/>
      <c r="H3072" s="14"/>
      <c r="I3072" s="14"/>
      <c r="J3072" s="14"/>
      <c r="K3072" s="102"/>
      <c r="L3072" s="102"/>
      <c r="M3072" s="102"/>
      <c r="N3072" s="102"/>
      <c r="O3072" s="103"/>
      <c r="P3072" s="64"/>
    </row>
    <row r="3073" spans="2:16" ht="14.4" thickBot="1">
      <c r="B3073" s="70"/>
      <c r="C3073" s="71"/>
      <c r="D3073" s="71"/>
      <c r="E3073" s="71"/>
      <c r="F3073" s="71"/>
      <c r="G3073" s="71"/>
      <c r="H3073" s="71"/>
      <c r="I3073" s="71"/>
      <c r="J3073" s="71"/>
      <c r="K3073" s="71"/>
      <c r="L3073" s="71"/>
      <c r="M3073" s="71"/>
      <c r="N3073" s="71"/>
      <c r="O3073" s="71"/>
      <c r="P3073" s="72"/>
    </row>
    <row r="3074" spans="2:16" ht="14.4" thickTop="1"/>
  </sheetData>
  <mergeCells count="2861">
    <mergeCell ref="C680:I680"/>
    <mergeCell ref="M680:N680"/>
    <mergeCell ref="C681:I681"/>
    <mergeCell ref="M681:N681"/>
    <mergeCell ref="M673:N673"/>
    <mergeCell ref="M674:N674"/>
    <mergeCell ref="C675:N675"/>
    <mergeCell ref="C676:O678"/>
    <mergeCell ref="B2:K2"/>
    <mergeCell ref="M699:N699"/>
    <mergeCell ref="M700:N700"/>
    <mergeCell ref="C701:N701"/>
    <mergeCell ref="C703:N703"/>
    <mergeCell ref="C713:E713"/>
    <mergeCell ref="C693:N693"/>
    <mergeCell ref="C694:O696"/>
    <mergeCell ref="C697:I697"/>
    <mergeCell ref="M697:N697"/>
    <mergeCell ref="C698:I698"/>
    <mergeCell ref="M698:N698"/>
    <mergeCell ref="M688:N688"/>
    <mergeCell ref="M689:N689"/>
    <mergeCell ref="C690:I690"/>
    <mergeCell ref="M690:N690"/>
    <mergeCell ref="C691:N691"/>
    <mergeCell ref="C682:N682"/>
    <mergeCell ref="C683:O685"/>
    <mergeCell ref="C686:I686"/>
    <mergeCell ref="M686:N686"/>
    <mergeCell ref="M687:N687"/>
    <mergeCell ref="C679:I679"/>
    <mergeCell ref="E648:K648"/>
    <mergeCell ref="C664:G664"/>
    <mergeCell ref="H664:I664"/>
    <mergeCell ref="J664:K664"/>
    <mergeCell ref="M664:N664"/>
    <mergeCell ref="J665:K665"/>
    <mergeCell ref="M665:N665"/>
    <mergeCell ref="C660:O662"/>
    <mergeCell ref="C663:G663"/>
    <mergeCell ref="H663:I663"/>
    <mergeCell ref="J663:K663"/>
    <mergeCell ref="M663:N663"/>
    <mergeCell ref="C668:O670"/>
    <mergeCell ref="C671:J671"/>
    <mergeCell ref="M671:N671"/>
    <mergeCell ref="M672:N672"/>
    <mergeCell ref="C666:G666"/>
    <mergeCell ref="H666:I666"/>
    <mergeCell ref="J666:K666"/>
    <mergeCell ref="M666:N666"/>
    <mergeCell ref="C667:N667"/>
    <mergeCell ref="O647:O649"/>
    <mergeCell ref="M679:N679"/>
    <mergeCell ref="M620:N620"/>
    <mergeCell ref="M621:N621"/>
    <mergeCell ref="C622:N622"/>
    <mergeCell ref="C624:N624"/>
    <mergeCell ref="C634:E634"/>
    <mergeCell ref="C614:N614"/>
    <mergeCell ref="C615:O617"/>
    <mergeCell ref="C618:I618"/>
    <mergeCell ref="M618:N618"/>
    <mergeCell ref="C619:I619"/>
    <mergeCell ref="M619:N619"/>
    <mergeCell ref="E649:K649"/>
    <mergeCell ref="C656:O656"/>
    <mergeCell ref="D658:L658"/>
    <mergeCell ref="M658:N658"/>
    <mergeCell ref="D659:L659"/>
    <mergeCell ref="M659:N659"/>
    <mergeCell ref="B638:P638"/>
    <mergeCell ref="C639:F639"/>
    <mergeCell ref="C643:D649"/>
    <mergeCell ref="E643:K643"/>
    <mergeCell ref="L643:O644"/>
    <mergeCell ref="E644:K644"/>
    <mergeCell ref="E645:K645"/>
    <mergeCell ref="L645:L646"/>
    <mergeCell ref="M645:O646"/>
    <mergeCell ref="E646:K646"/>
    <mergeCell ref="E647:K647"/>
    <mergeCell ref="L647:L649"/>
    <mergeCell ref="M647:M649"/>
    <mergeCell ref="N647:N649"/>
    <mergeCell ref="C600:I600"/>
    <mergeCell ref="M600:N600"/>
    <mergeCell ref="C601:I601"/>
    <mergeCell ref="M601:N601"/>
    <mergeCell ref="C602:I602"/>
    <mergeCell ref="M602:N602"/>
    <mergeCell ref="M594:N594"/>
    <mergeCell ref="C596:N596"/>
    <mergeCell ref="C597:O599"/>
    <mergeCell ref="M609:N609"/>
    <mergeCell ref="M610:N610"/>
    <mergeCell ref="C611:I611"/>
    <mergeCell ref="M611:N611"/>
    <mergeCell ref="C612:N612"/>
    <mergeCell ref="C603:N603"/>
    <mergeCell ref="C604:O606"/>
    <mergeCell ref="C607:I607"/>
    <mergeCell ref="M607:N607"/>
    <mergeCell ref="M608:N608"/>
    <mergeCell ref="E569:K569"/>
    <mergeCell ref="C585:G585"/>
    <mergeCell ref="H585:I585"/>
    <mergeCell ref="J585:K585"/>
    <mergeCell ref="M585:N585"/>
    <mergeCell ref="J586:K586"/>
    <mergeCell ref="M586:N586"/>
    <mergeCell ref="C581:O583"/>
    <mergeCell ref="C584:G584"/>
    <mergeCell ref="H584:I584"/>
    <mergeCell ref="J584:K584"/>
    <mergeCell ref="M584:N584"/>
    <mergeCell ref="C589:O591"/>
    <mergeCell ref="C592:J592"/>
    <mergeCell ref="M592:N592"/>
    <mergeCell ref="M593:N593"/>
    <mergeCell ref="C587:G587"/>
    <mergeCell ref="H587:I587"/>
    <mergeCell ref="J587:K587"/>
    <mergeCell ref="M587:N587"/>
    <mergeCell ref="C588:N588"/>
    <mergeCell ref="M541:N541"/>
    <mergeCell ref="M542:N542"/>
    <mergeCell ref="C543:N543"/>
    <mergeCell ref="C545:N545"/>
    <mergeCell ref="C555:E555"/>
    <mergeCell ref="C535:N535"/>
    <mergeCell ref="C536:O538"/>
    <mergeCell ref="C539:I539"/>
    <mergeCell ref="M539:N539"/>
    <mergeCell ref="C540:I540"/>
    <mergeCell ref="M540:N540"/>
    <mergeCell ref="E570:K570"/>
    <mergeCell ref="C577:O577"/>
    <mergeCell ref="D579:L579"/>
    <mergeCell ref="M579:N579"/>
    <mergeCell ref="D580:L580"/>
    <mergeCell ref="M580:N580"/>
    <mergeCell ref="B559:P559"/>
    <mergeCell ref="C560:F560"/>
    <mergeCell ref="C564:D570"/>
    <mergeCell ref="E564:K564"/>
    <mergeCell ref="L564:O565"/>
    <mergeCell ref="E565:K565"/>
    <mergeCell ref="E566:K566"/>
    <mergeCell ref="L566:L567"/>
    <mergeCell ref="M566:O567"/>
    <mergeCell ref="E567:K567"/>
    <mergeCell ref="E568:K568"/>
    <mergeCell ref="L568:L570"/>
    <mergeCell ref="M568:M570"/>
    <mergeCell ref="N568:N570"/>
    <mergeCell ref="O568:O570"/>
    <mergeCell ref="C521:I521"/>
    <mergeCell ref="M521:N521"/>
    <mergeCell ref="C522:I522"/>
    <mergeCell ref="M522:N522"/>
    <mergeCell ref="C523:I523"/>
    <mergeCell ref="M523:N523"/>
    <mergeCell ref="M515:N515"/>
    <mergeCell ref="M516:N516"/>
    <mergeCell ref="C517:N517"/>
    <mergeCell ref="C518:O520"/>
    <mergeCell ref="M530:N530"/>
    <mergeCell ref="M531:N531"/>
    <mergeCell ref="C532:I532"/>
    <mergeCell ref="M532:N532"/>
    <mergeCell ref="C533:N533"/>
    <mergeCell ref="C524:N524"/>
    <mergeCell ref="C525:O527"/>
    <mergeCell ref="C528:I528"/>
    <mergeCell ref="M528:N528"/>
    <mergeCell ref="M529:N529"/>
    <mergeCell ref="E487:K487"/>
    <mergeCell ref="C503:G503"/>
    <mergeCell ref="H503:I503"/>
    <mergeCell ref="J503:K503"/>
    <mergeCell ref="M503:N503"/>
    <mergeCell ref="J504:K504"/>
    <mergeCell ref="M504:N504"/>
    <mergeCell ref="C499:O501"/>
    <mergeCell ref="C502:G502"/>
    <mergeCell ref="H502:I502"/>
    <mergeCell ref="J502:K502"/>
    <mergeCell ref="M502:N502"/>
    <mergeCell ref="C507:O509"/>
    <mergeCell ref="C510:J510"/>
    <mergeCell ref="M510:N510"/>
    <mergeCell ref="M511:N511"/>
    <mergeCell ref="C505:G505"/>
    <mergeCell ref="H505:I505"/>
    <mergeCell ref="J505:K505"/>
    <mergeCell ref="M505:N505"/>
    <mergeCell ref="C506:N506"/>
    <mergeCell ref="M459:N459"/>
    <mergeCell ref="M460:N460"/>
    <mergeCell ref="C461:N461"/>
    <mergeCell ref="C463:N463"/>
    <mergeCell ref="C473:E473"/>
    <mergeCell ref="C453:N453"/>
    <mergeCell ref="C454:O456"/>
    <mergeCell ref="C457:I457"/>
    <mergeCell ref="M457:N457"/>
    <mergeCell ref="C458:I458"/>
    <mergeCell ref="M458:N458"/>
    <mergeCell ref="E488:K488"/>
    <mergeCell ref="C495:O495"/>
    <mergeCell ref="D497:L497"/>
    <mergeCell ref="M497:N497"/>
    <mergeCell ref="D498:L498"/>
    <mergeCell ref="M498:N498"/>
    <mergeCell ref="B477:P477"/>
    <mergeCell ref="C478:F478"/>
    <mergeCell ref="C482:D488"/>
    <mergeCell ref="E482:K482"/>
    <mergeCell ref="L482:O483"/>
    <mergeCell ref="E483:K483"/>
    <mergeCell ref="E484:K484"/>
    <mergeCell ref="L484:L485"/>
    <mergeCell ref="M484:O485"/>
    <mergeCell ref="E485:K485"/>
    <mergeCell ref="E486:K486"/>
    <mergeCell ref="L486:L488"/>
    <mergeCell ref="M486:M488"/>
    <mergeCell ref="N486:N488"/>
    <mergeCell ref="O486:O488"/>
    <mergeCell ref="C439:I439"/>
    <mergeCell ref="M439:N439"/>
    <mergeCell ref="C440:I440"/>
    <mergeCell ref="M440:N440"/>
    <mergeCell ref="C441:I441"/>
    <mergeCell ref="M441:N441"/>
    <mergeCell ref="M433:N433"/>
    <mergeCell ref="M434:N434"/>
    <mergeCell ref="C435:N435"/>
    <mergeCell ref="C436:O438"/>
    <mergeCell ref="M448:N448"/>
    <mergeCell ref="M449:N449"/>
    <mergeCell ref="C450:I450"/>
    <mergeCell ref="M450:N450"/>
    <mergeCell ref="C451:N451"/>
    <mergeCell ref="C442:N442"/>
    <mergeCell ref="C443:O445"/>
    <mergeCell ref="C446:I446"/>
    <mergeCell ref="M446:N446"/>
    <mergeCell ref="M447:N447"/>
    <mergeCell ref="C423:G423"/>
    <mergeCell ref="H423:I423"/>
    <mergeCell ref="J423:K423"/>
    <mergeCell ref="M423:N423"/>
    <mergeCell ref="J424:K424"/>
    <mergeCell ref="M424:N424"/>
    <mergeCell ref="C419:O421"/>
    <mergeCell ref="C422:G422"/>
    <mergeCell ref="H422:I422"/>
    <mergeCell ref="J422:K422"/>
    <mergeCell ref="M422:N422"/>
    <mergeCell ref="C427:O429"/>
    <mergeCell ref="C430:J430"/>
    <mergeCell ref="M430:N430"/>
    <mergeCell ref="M431:N431"/>
    <mergeCell ref="H425:I425"/>
    <mergeCell ref="J425:K425"/>
    <mergeCell ref="M425:N425"/>
    <mergeCell ref="C426:N426"/>
    <mergeCell ref="D417:L417"/>
    <mergeCell ref="M417:N417"/>
    <mergeCell ref="D418:L418"/>
    <mergeCell ref="M418:N418"/>
    <mergeCell ref="B397:P397"/>
    <mergeCell ref="C398:F398"/>
    <mergeCell ref="C402:D408"/>
    <mergeCell ref="E402:K402"/>
    <mergeCell ref="L402:O403"/>
    <mergeCell ref="E403:K403"/>
    <mergeCell ref="E404:K404"/>
    <mergeCell ref="L404:L405"/>
    <mergeCell ref="M404:O405"/>
    <mergeCell ref="E405:K405"/>
    <mergeCell ref="E406:K406"/>
    <mergeCell ref="L406:L408"/>
    <mergeCell ref="M406:M408"/>
    <mergeCell ref="N406:N408"/>
    <mergeCell ref="O406:O408"/>
    <mergeCell ref="E407:K407"/>
    <mergeCell ref="E408:K408"/>
    <mergeCell ref="M143:N143"/>
    <mergeCell ref="C144:N144"/>
    <mergeCell ref="C146:N146"/>
    <mergeCell ref="C156:E156"/>
    <mergeCell ref="M142:N142"/>
    <mergeCell ref="M132:N132"/>
    <mergeCell ref="C133:I133"/>
    <mergeCell ref="M133:N133"/>
    <mergeCell ref="C134:N134"/>
    <mergeCell ref="C136:N136"/>
    <mergeCell ref="C137:O139"/>
    <mergeCell ref="C140:I140"/>
    <mergeCell ref="M140:N140"/>
    <mergeCell ref="C141:I141"/>
    <mergeCell ref="M141:N141"/>
    <mergeCell ref="C415:O415"/>
    <mergeCell ref="C99:O99"/>
    <mergeCell ref="D101:L101"/>
    <mergeCell ref="M101:N101"/>
    <mergeCell ref="D102:L102"/>
    <mergeCell ref="M102:N102"/>
    <mergeCell ref="C126:O128"/>
    <mergeCell ref="C129:I129"/>
    <mergeCell ref="M129:N129"/>
    <mergeCell ref="M130:N130"/>
    <mergeCell ref="C118:N118"/>
    <mergeCell ref="C119:O121"/>
    <mergeCell ref="C122:I122"/>
    <mergeCell ref="M122:N122"/>
    <mergeCell ref="C111:O113"/>
    <mergeCell ref="C114:J114"/>
    <mergeCell ref="M114:N114"/>
    <mergeCell ref="M115:N115"/>
    <mergeCell ref="M116:N116"/>
    <mergeCell ref="C110:N110"/>
    <mergeCell ref="J108:K108"/>
    <mergeCell ref="M108:N108"/>
    <mergeCell ref="C109:G109"/>
    <mergeCell ref="H109:I109"/>
    <mergeCell ref="C123:I123"/>
    <mergeCell ref="M123:N123"/>
    <mergeCell ref="C124:I124"/>
    <mergeCell ref="M124:N124"/>
    <mergeCell ref="C125:N125"/>
    <mergeCell ref="C117:J117"/>
    <mergeCell ref="M117:N117"/>
    <mergeCell ref="B81:P81"/>
    <mergeCell ref="C82:F82"/>
    <mergeCell ref="C86:D92"/>
    <mergeCell ref="E86:K86"/>
    <mergeCell ref="L86:O87"/>
    <mergeCell ref="E87:K87"/>
    <mergeCell ref="E88:K88"/>
    <mergeCell ref="L88:L89"/>
    <mergeCell ref="M88:O89"/>
    <mergeCell ref="E89:K89"/>
    <mergeCell ref="E90:K90"/>
    <mergeCell ref="L90:L92"/>
    <mergeCell ref="M90:M92"/>
    <mergeCell ref="N90:N92"/>
    <mergeCell ref="O90:O92"/>
    <mergeCell ref="E91:K91"/>
    <mergeCell ref="E92:K92"/>
    <mergeCell ref="M379:N379"/>
    <mergeCell ref="M380:N380"/>
    <mergeCell ref="C381:N381"/>
    <mergeCell ref="C383:N383"/>
    <mergeCell ref="C393:E393"/>
    <mergeCell ref="C373:N373"/>
    <mergeCell ref="C374:O376"/>
    <mergeCell ref="C377:I377"/>
    <mergeCell ref="M377:N377"/>
    <mergeCell ref="C378:I378"/>
    <mergeCell ref="M378:N378"/>
    <mergeCell ref="J109:K109"/>
    <mergeCell ref="M109:N109"/>
    <mergeCell ref="C103:O105"/>
    <mergeCell ref="C106:G106"/>
    <mergeCell ref="H106:I106"/>
    <mergeCell ref="J106:K106"/>
    <mergeCell ref="M106:N106"/>
    <mergeCell ref="C107:G107"/>
    <mergeCell ref="H107:I107"/>
    <mergeCell ref="J107:K107"/>
    <mergeCell ref="M107:N107"/>
    <mergeCell ref="M131:N131"/>
    <mergeCell ref="C359:I359"/>
    <mergeCell ref="M359:N359"/>
    <mergeCell ref="C360:I360"/>
    <mergeCell ref="M360:N360"/>
    <mergeCell ref="C361:I361"/>
    <mergeCell ref="M361:N361"/>
    <mergeCell ref="M353:N353"/>
    <mergeCell ref="M354:N354"/>
    <mergeCell ref="C115:J115"/>
    <mergeCell ref="C355:N355"/>
    <mergeCell ref="C356:O358"/>
    <mergeCell ref="M368:N368"/>
    <mergeCell ref="M369:N369"/>
    <mergeCell ref="C370:I370"/>
    <mergeCell ref="M370:N370"/>
    <mergeCell ref="C371:N371"/>
    <mergeCell ref="C362:N362"/>
    <mergeCell ref="C363:O365"/>
    <mergeCell ref="C366:I366"/>
    <mergeCell ref="M366:N366"/>
    <mergeCell ref="M367:N367"/>
    <mergeCell ref="E328:K328"/>
    <mergeCell ref="C344:G344"/>
    <mergeCell ref="H344:I344"/>
    <mergeCell ref="J344:K344"/>
    <mergeCell ref="M344:N344"/>
    <mergeCell ref="J345:K345"/>
    <mergeCell ref="M345:N345"/>
    <mergeCell ref="C340:O342"/>
    <mergeCell ref="C343:G343"/>
    <mergeCell ref="H343:I343"/>
    <mergeCell ref="J343:K343"/>
    <mergeCell ref="M343:N343"/>
    <mergeCell ref="C348:O350"/>
    <mergeCell ref="C351:J351"/>
    <mergeCell ref="M351:N351"/>
    <mergeCell ref="M352:N352"/>
    <mergeCell ref="C346:G346"/>
    <mergeCell ref="H346:I346"/>
    <mergeCell ref="J346:K346"/>
    <mergeCell ref="M346:N346"/>
    <mergeCell ref="C347:N347"/>
    <mergeCell ref="M300:N300"/>
    <mergeCell ref="M301:N301"/>
    <mergeCell ref="C302:N302"/>
    <mergeCell ref="C304:N304"/>
    <mergeCell ref="C314:E314"/>
    <mergeCell ref="C294:N294"/>
    <mergeCell ref="C295:O297"/>
    <mergeCell ref="C298:I298"/>
    <mergeCell ref="M298:N298"/>
    <mergeCell ref="C299:I299"/>
    <mergeCell ref="M299:N299"/>
    <mergeCell ref="E329:K329"/>
    <mergeCell ref="C336:O336"/>
    <mergeCell ref="D338:L338"/>
    <mergeCell ref="M338:N338"/>
    <mergeCell ref="D339:L339"/>
    <mergeCell ref="M339:N339"/>
    <mergeCell ref="B318:P318"/>
    <mergeCell ref="C319:F319"/>
    <mergeCell ref="C323:D329"/>
    <mergeCell ref="E323:K323"/>
    <mergeCell ref="L323:O324"/>
    <mergeCell ref="E324:K324"/>
    <mergeCell ref="E325:K325"/>
    <mergeCell ref="L325:L326"/>
    <mergeCell ref="M325:O326"/>
    <mergeCell ref="E326:K326"/>
    <mergeCell ref="E327:K327"/>
    <mergeCell ref="L327:L329"/>
    <mergeCell ref="M327:M329"/>
    <mergeCell ref="N327:N329"/>
    <mergeCell ref="O327:O329"/>
    <mergeCell ref="C280:I280"/>
    <mergeCell ref="M280:N280"/>
    <mergeCell ref="C281:I281"/>
    <mergeCell ref="M281:N281"/>
    <mergeCell ref="C282:I282"/>
    <mergeCell ref="M282:N282"/>
    <mergeCell ref="M274:N274"/>
    <mergeCell ref="C275:J275"/>
    <mergeCell ref="M275:N275"/>
    <mergeCell ref="C276:N276"/>
    <mergeCell ref="C277:O279"/>
    <mergeCell ref="M289:N289"/>
    <mergeCell ref="M290:N290"/>
    <mergeCell ref="C291:I291"/>
    <mergeCell ref="M291:N291"/>
    <mergeCell ref="C292:N292"/>
    <mergeCell ref="C283:N283"/>
    <mergeCell ref="C284:O286"/>
    <mergeCell ref="C287:I287"/>
    <mergeCell ref="M287:N287"/>
    <mergeCell ref="M288:N288"/>
    <mergeCell ref="E249:K249"/>
    <mergeCell ref="C265:G265"/>
    <mergeCell ref="H265:I265"/>
    <mergeCell ref="J265:K265"/>
    <mergeCell ref="M265:N265"/>
    <mergeCell ref="J266:K266"/>
    <mergeCell ref="M266:N266"/>
    <mergeCell ref="C261:O263"/>
    <mergeCell ref="C264:G264"/>
    <mergeCell ref="H264:I264"/>
    <mergeCell ref="J264:K264"/>
    <mergeCell ref="M264:N264"/>
    <mergeCell ref="C269:O271"/>
    <mergeCell ref="C272:J272"/>
    <mergeCell ref="M272:N272"/>
    <mergeCell ref="C273:J273"/>
    <mergeCell ref="M273:N273"/>
    <mergeCell ref="C267:G267"/>
    <mergeCell ref="H267:I267"/>
    <mergeCell ref="J267:K267"/>
    <mergeCell ref="M267:N267"/>
    <mergeCell ref="C268:N268"/>
    <mergeCell ref="M63:N63"/>
    <mergeCell ref="M64:N64"/>
    <mergeCell ref="C65:N65"/>
    <mergeCell ref="C67:N67"/>
    <mergeCell ref="C77:E77"/>
    <mergeCell ref="C57:N57"/>
    <mergeCell ref="C58:O60"/>
    <mergeCell ref="C61:I61"/>
    <mergeCell ref="M61:N61"/>
    <mergeCell ref="C62:I62"/>
    <mergeCell ref="M62:N62"/>
    <mergeCell ref="E250:K250"/>
    <mergeCell ref="C257:O257"/>
    <mergeCell ref="D259:L259"/>
    <mergeCell ref="M259:N259"/>
    <mergeCell ref="D260:L260"/>
    <mergeCell ref="M260:N260"/>
    <mergeCell ref="B239:P239"/>
    <mergeCell ref="C240:F240"/>
    <mergeCell ref="C244:D250"/>
    <mergeCell ref="E244:K244"/>
    <mergeCell ref="L244:O245"/>
    <mergeCell ref="E245:K245"/>
    <mergeCell ref="E246:K246"/>
    <mergeCell ref="L246:L247"/>
    <mergeCell ref="M246:O247"/>
    <mergeCell ref="E247:K247"/>
    <mergeCell ref="E248:K248"/>
    <mergeCell ref="L248:L250"/>
    <mergeCell ref="M248:M250"/>
    <mergeCell ref="N248:N250"/>
    <mergeCell ref="O248:O250"/>
    <mergeCell ref="C43:I43"/>
    <mergeCell ref="M43:N43"/>
    <mergeCell ref="C44:I44"/>
    <mergeCell ref="M44:N44"/>
    <mergeCell ref="C45:I45"/>
    <mergeCell ref="M45:N45"/>
    <mergeCell ref="M37:N37"/>
    <mergeCell ref="C38:J38"/>
    <mergeCell ref="M38:N38"/>
    <mergeCell ref="C39:N39"/>
    <mergeCell ref="C40:O42"/>
    <mergeCell ref="M52:N52"/>
    <mergeCell ref="M53:N53"/>
    <mergeCell ref="C54:I54"/>
    <mergeCell ref="M54:N54"/>
    <mergeCell ref="C55:N55"/>
    <mergeCell ref="C46:N46"/>
    <mergeCell ref="C47:O49"/>
    <mergeCell ref="C50:I50"/>
    <mergeCell ref="M50:N50"/>
    <mergeCell ref="M51:N51"/>
    <mergeCell ref="C32:O34"/>
    <mergeCell ref="C35:J35"/>
    <mergeCell ref="M35:N35"/>
    <mergeCell ref="C36:J36"/>
    <mergeCell ref="B5:P5"/>
    <mergeCell ref="C7:D13"/>
    <mergeCell ref="E7:K7"/>
    <mergeCell ref="L7:O8"/>
    <mergeCell ref="E8:K8"/>
    <mergeCell ref="E9:K9"/>
    <mergeCell ref="L9:L10"/>
    <mergeCell ref="M9:O10"/>
    <mergeCell ref="E10:K10"/>
    <mergeCell ref="E11:K11"/>
    <mergeCell ref="L11:L13"/>
    <mergeCell ref="M11:M13"/>
    <mergeCell ref="N11:N13"/>
    <mergeCell ref="O11:O13"/>
    <mergeCell ref="E12:K12"/>
    <mergeCell ref="M36:N36"/>
    <mergeCell ref="C30:G30"/>
    <mergeCell ref="H30:I30"/>
    <mergeCell ref="J30:K30"/>
    <mergeCell ref="M30:N30"/>
    <mergeCell ref="C31:N31"/>
    <mergeCell ref="E13:K13"/>
    <mergeCell ref="C20:O20"/>
    <mergeCell ref="D22:L22"/>
    <mergeCell ref="M22:N22"/>
    <mergeCell ref="D23:L23"/>
    <mergeCell ref="M23:N23"/>
    <mergeCell ref="C28:G28"/>
    <mergeCell ref="H28:I28"/>
    <mergeCell ref="J28:K28"/>
    <mergeCell ref="M28:N28"/>
    <mergeCell ref="J29:K29"/>
    <mergeCell ref="M29:N29"/>
    <mergeCell ref="C24:O26"/>
    <mergeCell ref="C27:G27"/>
    <mergeCell ref="H27:I27"/>
    <mergeCell ref="J27:K27"/>
    <mergeCell ref="M27:N27"/>
    <mergeCell ref="C235:E235"/>
    <mergeCell ref="M194:N194"/>
    <mergeCell ref="M181:N181"/>
    <mergeCell ref="C185:G185"/>
    <mergeCell ref="H185:I185"/>
    <mergeCell ref="C186:G186"/>
    <mergeCell ref="H186:I186"/>
    <mergeCell ref="J186:K186"/>
    <mergeCell ref="M186:N186"/>
    <mergeCell ref="C216:O218"/>
    <mergeCell ref="M209:N209"/>
    <mergeCell ref="M210:N210"/>
    <mergeCell ref="C198:O200"/>
    <mergeCell ref="C205:O207"/>
    <mergeCell ref="M212:N212"/>
    <mergeCell ref="C213:N213"/>
    <mergeCell ref="C193:J193"/>
    <mergeCell ref="C197:N197"/>
    <mergeCell ref="M193:N193"/>
    <mergeCell ref="C212:I212"/>
    <mergeCell ref="C215:N215"/>
    <mergeCell ref="C219:I219"/>
    <mergeCell ref="M219:N219"/>
    <mergeCell ref="M195:N195"/>
    <mergeCell ref="M196:N196"/>
    <mergeCell ref="E168:K168"/>
    <mergeCell ref="E169:K169"/>
    <mergeCell ref="M169:M171"/>
    <mergeCell ref="N169:N171"/>
    <mergeCell ref="M180:N180"/>
    <mergeCell ref="C178:O178"/>
    <mergeCell ref="J185:K185"/>
    <mergeCell ref="M185:N185"/>
    <mergeCell ref="C188:G188"/>
    <mergeCell ref="H188:I188"/>
    <mergeCell ref="J188:K188"/>
    <mergeCell ref="M188:N188"/>
    <mergeCell ref="M187:N187"/>
    <mergeCell ref="C194:J194"/>
    <mergeCell ref="C189:N189"/>
    <mergeCell ref="C190:O192"/>
    <mergeCell ref="M211:N211"/>
    <mergeCell ref="E170:K170"/>
    <mergeCell ref="E171:K171"/>
    <mergeCell ref="C165:D171"/>
    <mergeCell ref="J187:K187"/>
    <mergeCell ref="M739:N739"/>
    <mergeCell ref="L723:L725"/>
    <mergeCell ref="M723:M725"/>
    <mergeCell ref="N723:N725"/>
    <mergeCell ref="C161:F161"/>
    <mergeCell ref="B160:P160"/>
    <mergeCell ref="C220:I220"/>
    <mergeCell ref="M220:N220"/>
    <mergeCell ref="C201:I201"/>
    <mergeCell ref="M201:N201"/>
    <mergeCell ref="C202:I202"/>
    <mergeCell ref="M202:N202"/>
    <mergeCell ref="C203:I203"/>
    <mergeCell ref="M203:N203"/>
    <mergeCell ref="C204:N204"/>
    <mergeCell ref="C208:I208"/>
    <mergeCell ref="M208:N208"/>
    <mergeCell ref="L167:L168"/>
    <mergeCell ref="D180:L180"/>
    <mergeCell ref="O169:O171"/>
    <mergeCell ref="L165:O166"/>
    <mergeCell ref="M167:O168"/>
    <mergeCell ref="L169:L171"/>
    <mergeCell ref="D181:L181"/>
    <mergeCell ref="C182:O184"/>
    <mergeCell ref="E165:K165"/>
    <mergeCell ref="E166:K166"/>
    <mergeCell ref="E167:K167"/>
    <mergeCell ref="M221:N221"/>
    <mergeCell ref="M222:N222"/>
    <mergeCell ref="C223:N223"/>
    <mergeCell ref="C225:N225"/>
    <mergeCell ref="C744:O746"/>
    <mergeCell ref="C747:J747"/>
    <mergeCell ref="M747:N747"/>
    <mergeCell ref="M748:N748"/>
    <mergeCell ref="M749:N749"/>
    <mergeCell ref="C750:J750"/>
    <mergeCell ref="M750:N750"/>
    <mergeCell ref="C740:G740"/>
    <mergeCell ref="H740:I740"/>
    <mergeCell ref="J740:K740"/>
    <mergeCell ref="M740:N740"/>
    <mergeCell ref="J741:K741"/>
    <mergeCell ref="M741:N741"/>
    <mergeCell ref="C742:G742"/>
    <mergeCell ref="H742:I742"/>
    <mergeCell ref="J742:K742"/>
    <mergeCell ref="M742:N742"/>
    <mergeCell ref="C736:O738"/>
    <mergeCell ref="C739:G739"/>
    <mergeCell ref="H739:I739"/>
    <mergeCell ref="J739:K739"/>
    <mergeCell ref="C769:N769"/>
    <mergeCell ref="C770:O772"/>
    <mergeCell ref="C773:I773"/>
    <mergeCell ref="M773:N773"/>
    <mergeCell ref="C774:I774"/>
    <mergeCell ref="M774:N774"/>
    <mergeCell ref="M775:N775"/>
    <mergeCell ref="M776:N776"/>
    <mergeCell ref="C777:N777"/>
    <mergeCell ref="C759:O761"/>
    <mergeCell ref="C762:I762"/>
    <mergeCell ref="M762:N762"/>
    <mergeCell ref="M763:N763"/>
    <mergeCell ref="M764:N764"/>
    <mergeCell ref="M765:N765"/>
    <mergeCell ref="C766:I766"/>
    <mergeCell ref="M766:N766"/>
    <mergeCell ref="C767:N767"/>
    <mergeCell ref="C751:N751"/>
    <mergeCell ref="C752:O754"/>
    <mergeCell ref="C755:I755"/>
    <mergeCell ref="M755:N755"/>
    <mergeCell ref="C756:I756"/>
    <mergeCell ref="M756:N756"/>
    <mergeCell ref="C757:I757"/>
    <mergeCell ref="M757:N757"/>
    <mergeCell ref="C758:N758"/>
    <mergeCell ref="C743:N743"/>
    <mergeCell ref="B717:P717"/>
    <mergeCell ref="C719:D725"/>
    <mergeCell ref="E719:K719"/>
    <mergeCell ref="L719:O720"/>
    <mergeCell ref="E720:K720"/>
    <mergeCell ref="E721:K721"/>
    <mergeCell ref="L721:L722"/>
    <mergeCell ref="M721:O722"/>
    <mergeCell ref="E722:K722"/>
    <mergeCell ref="E723:K723"/>
    <mergeCell ref="O723:O725"/>
    <mergeCell ref="E724:K724"/>
    <mergeCell ref="E725:K725"/>
    <mergeCell ref="C732:O732"/>
    <mergeCell ref="D734:L734"/>
    <mergeCell ref="M734:N734"/>
    <mergeCell ref="D735:L735"/>
    <mergeCell ref="M735:N735"/>
    <mergeCell ref="C779:N779"/>
    <mergeCell ref="C789:E789"/>
    <mergeCell ref="B793:P793"/>
    <mergeCell ref="C794:F794"/>
    <mergeCell ref="C798:D804"/>
    <mergeCell ref="E798:K798"/>
    <mergeCell ref="L798:O799"/>
    <mergeCell ref="E799:K799"/>
    <mergeCell ref="E800:K800"/>
    <mergeCell ref="L800:L801"/>
    <mergeCell ref="M800:O801"/>
    <mergeCell ref="E801:K801"/>
    <mergeCell ref="E802:K802"/>
    <mergeCell ref="L802:L804"/>
    <mergeCell ref="M802:M804"/>
    <mergeCell ref="N802:N804"/>
    <mergeCell ref="O802:O804"/>
    <mergeCell ref="E803:K803"/>
    <mergeCell ref="E804:K804"/>
    <mergeCell ref="C819:G819"/>
    <mergeCell ref="H819:I819"/>
    <mergeCell ref="J819:K819"/>
    <mergeCell ref="M819:N819"/>
    <mergeCell ref="J820:K820"/>
    <mergeCell ref="M820:N820"/>
    <mergeCell ref="C821:G821"/>
    <mergeCell ref="H821:I821"/>
    <mergeCell ref="J821:K821"/>
    <mergeCell ref="M821:N821"/>
    <mergeCell ref="C811:O811"/>
    <mergeCell ref="D813:L813"/>
    <mergeCell ref="M813:N813"/>
    <mergeCell ref="D814:L814"/>
    <mergeCell ref="M814:N814"/>
    <mergeCell ref="C815:O817"/>
    <mergeCell ref="C818:G818"/>
    <mergeCell ref="H818:I818"/>
    <mergeCell ref="J818:K818"/>
    <mergeCell ref="M818:N818"/>
    <mergeCell ref="C830:N830"/>
    <mergeCell ref="C831:O833"/>
    <mergeCell ref="C834:I834"/>
    <mergeCell ref="M834:N834"/>
    <mergeCell ref="C835:I835"/>
    <mergeCell ref="M835:N835"/>
    <mergeCell ref="C836:I836"/>
    <mergeCell ref="M836:N836"/>
    <mergeCell ref="C837:N837"/>
    <mergeCell ref="C822:N822"/>
    <mergeCell ref="C823:O825"/>
    <mergeCell ref="C826:J826"/>
    <mergeCell ref="M826:N826"/>
    <mergeCell ref="M827:N827"/>
    <mergeCell ref="M828:N828"/>
    <mergeCell ref="C829:J829"/>
    <mergeCell ref="M829:N829"/>
    <mergeCell ref="C848:N848"/>
    <mergeCell ref="C849:O851"/>
    <mergeCell ref="C852:I852"/>
    <mergeCell ref="M852:N852"/>
    <mergeCell ref="C853:I853"/>
    <mergeCell ref="M853:N853"/>
    <mergeCell ref="M854:N854"/>
    <mergeCell ref="M855:N855"/>
    <mergeCell ref="C856:N856"/>
    <mergeCell ref="C838:O840"/>
    <mergeCell ref="C841:I841"/>
    <mergeCell ref="M841:N841"/>
    <mergeCell ref="M842:N842"/>
    <mergeCell ref="M843:N843"/>
    <mergeCell ref="M844:N844"/>
    <mergeCell ref="C845:I845"/>
    <mergeCell ref="M845:N845"/>
    <mergeCell ref="C846:N846"/>
    <mergeCell ref="C858:N858"/>
    <mergeCell ref="C868:E868"/>
    <mergeCell ref="B872:P872"/>
    <mergeCell ref="C873:F873"/>
    <mergeCell ref="C877:D883"/>
    <mergeCell ref="E877:K877"/>
    <mergeCell ref="L877:O878"/>
    <mergeCell ref="E878:K878"/>
    <mergeCell ref="E879:K879"/>
    <mergeCell ref="L879:L880"/>
    <mergeCell ref="M879:O880"/>
    <mergeCell ref="E880:K880"/>
    <mergeCell ref="E881:K881"/>
    <mergeCell ref="L881:L883"/>
    <mergeCell ref="M881:M883"/>
    <mergeCell ref="N881:N883"/>
    <mergeCell ref="O881:O883"/>
    <mergeCell ref="E882:K882"/>
    <mergeCell ref="E883:K883"/>
    <mergeCell ref="C898:G898"/>
    <mergeCell ref="H898:I898"/>
    <mergeCell ref="J898:K898"/>
    <mergeCell ref="M898:N898"/>
    <mergeCell ref="J899:K899"/>
    <mergeCell ref="M899:N899"/>
    <mergeCell ref="C900:G900"/>
    <mergeCell ref="H900:I900"/>
    <mergeCell ref="J900:K900"/>
    <mergeCell ref="M900:N900"/>
    <mergeCell ref="C890:O890"/>
    <mergeCell ref="D892:L892"/>
    <mergeCell ref="M892:N892"/>
    <mergeCell ref="D893:L893"/>
    <mergeCell ref="M893:N893"/>
    <mergeCell ref="C894:O896"/>
    <mergeCell ref="C897:G897"/>
    <mergeCell ref="H897:I897"/>
    <mergeCell ref="J897:K897"/>
    <mergeCell ref="M897:N897"/>
    <mergeCell ref="C909:N909"/>
    <mergeCell ref="C910:O912"/>
    <mergeCell ref="C913:I913"/>
    <mergeCell ref="M913:N913"/>
    <mergeCell ref="C914:I914"/>
    <mergeCell ref="M914:N914"/>
    <mergeCell ref="C915:I915"/>
    <mergeCell ref="M915:N915"/>
    <mergeCell ref="C916:N916"/>
    <mergeCell ref="C901:N901"/>
    <mergeCell ref="C902:O904"/>
    <mergeCell ref="C905:J905"/>
    <mergeCell ref="M905:N905"/>
    <mergeCell ref="M906:N906"/>
    <mergeCell ref="M907:N907"/>
    <mergeCell ref="C908:J908"/>
    <mergeCell ref="M908:N908"/>
    <mergeCell ref="C927:N927"/>
    <mergeCell ref="C928:O930"/>
    <mergeCell ref="C931:I931"/>
    <mergeCell ref="M931:N931"/>
    <mergeCell ref="C932:I932"/>
    <mergeCell ref="M932:N932"/>
    <mergeCell ref="M933:N933"/>
    <mergeCell ref="M934:N934"/>
    <mergeCell ref="C935:N935"/>
    <mergeCell ref="C917:O919"/>
    <mergeCell ref="C920:I920"/>
    <mergeCell ref="M920:N920"/>
    <mergeCell ref="M921:N921"/>
    <mergeCell ref="M922:N922"/>
    <mergeCell ref="M923:N923"/>
    <mergeCell ref="C924:I924"/>
    <mergeCell ref="M924:N924"/>
    <mergeCell ref="C925:N925"/>
    <mergeCell ref="C937:N937"/>
    <mergeCell ref="C947:E947"/>
    <mergeCell ref="B951:P951"/>
    <mergeCell ref="C952:F952"/>
    <mergeCell ref="C956:D962"/>
    <mergeCell ref="E956:K956"/>
    <mergeCell ref="L956:O957"/>
    <mergeCell ref="E957:K957"/>
    <mergeCell ref="E958:K958"/>
    <mergeCell ref="L958:L959"/>
    <mergeCell ref="M958:O959"/>
    <mergeCell ref="E959:K959"/>
    <mergeCell ref="E960:K960"/>
    <mergeCell ref="L960:L962"/>
    <mergeCell ref="M960:M962"/>
    <mergeCell ref="N960:N962"/>
    <mergeCell ref="O960:O962"/>
    <mergeCell ref="E961:K961"/>
    <mergeCell ref="E962:K962"/>
    <mergeCell ref="C977:G977"/>
    <mergeCell ref="H977:I977"/>
    <mergeCell ref="J977:K977"/>
    <mergeCell ref="M977:N977"/>
    <mergeCell ref="J978:K978"/>
    <mergeCell ref="M978:N978"/>
    <mergeCell ref="C979:G979"/>
    <mergeCell ref="H979:I979"/>
    <mergeCell ref="J979:K979"/>
    <mergeCell ref="M979:N979"/>
    <mergeCell ref="C969:O969"/>
    <mergeCell ref="D971:L971"/>
    <mergeCell ref="M971:N971"/>
    <mergeCell ref="D972:L972"/>
    <mergeCell ref="M972:N972"/>
    <mergeCell ref="C973:O975"/>
    <mergeCell ref="C976:G976"/>
    <mergeCell ref="H976:I976"/>
    <mergeCell ref="J976:K976"/>
    <mergeCell ref="M976:N976"/>
    <mergeCell ref="C988:N988"/>
    <mergeCell ref="C989:O991"/>
    <mergeCell ref="C992:I992"/>
    <mergeCell ref="M992:N992"/>
    <mergeCell ref="C993:I993"/>
    <mergeCell ref="M993:N993"/>
    <mergeCell ref="C994:I994"/>
    <mergeCell ref="M994:N994"/>
    <mergeCell ref="C995:N995"/>
    <mergeCell ref="C980:N980"/>
    <mergeCell ref="C981:O983"/>
    <mergeCell ref="C984:J984"/>
    <mergeCell ref="M984:N984"/>
    <mergeCell ref="M985:N985"/>
    <mergeCell ref="M986:N986"/>
    <mergeCell ref="C987:J987"/>
    <mergeCell ref="M987:N987"/>
    <mergeCell ref="C1006:N1006"/>
    <mergeCell ref="C1007:O1009"/>
    <mergeCell ref="C1010:I1010"/>
    <mergeCell ref="M1010:N1010"/>
    <mergeCell ref="C1011:I1011"/>
    <mergeCell ref="M1011:N1011"/>
    <mergeCell ref="M1012:N1012"/>
    <mergeCell ref="M1013:N1013"/>
    <mergeCell ref="C1014:N1014"/>
    <mergeCell ref="C996:O998"/>
    <mergeCell ref="C999:I999"/>
    <mergeCell ref="M999:N999"/>
    <mergeCell ref="M1000:N1000"/>
    <mergeCell ref="M1001:N1001"/>
    <mergeCell ref="M1002:N1002"/>
    <mergeCell ref="C1003:I1003"/>
    <mergeCell ref="M1003:N1003"/>
    <mergeCell ref="C1004:N1004"/>
    <mergeCell ref="C1048:O1048"/>
    <mergeCell ref="D1050:L1050"/>
    <mergeCell ref="M1050:N1050"/>
    <mergeCell ref="D1051:L1051"/>
    <mergeCell ref="M1051:N1051"/>
    <mergeCell ref="C1052:O1054"/>
    <mergeCell ref="C1055:G1055"/>
    <mergeCell ref="H1055:I1055"/>
    <mergeCell ref="J1055:K1055"/>
    <mergeCell ref="M1055:N1055"/>
    <mergeCell ref="C1016:N1016"/>
    <mergeCell ref="C1026:E1026"/>
    <mergeCell ref="B1030:P1030"/>
    <mergeCell ref="C1031:F1031"/>
    <mergeCell ref="C1035:D1041"/>
    <mergeCell ref="E1035:K1035"/>
    <mergeCell ref="L1035:O1036"/>
    <mergeCell ref="E1036:K1036"/>
    <mergeCell ref="E1037:K1037"/>
    <mergeCell ref="L1037:L1038"/>
    <mergeCell ref="M1037:O1038"/>
    <mergeCell ref="E1038:K1038"/>
    <mergeCell ref="E1039:K1039"/>
    <mergeCell ref="L1039:L1041"/>
    <mergeCell ref="M1039:M1041"/>
    <mergeCell ref="N1039:N1041"/>
    <mergeCell ref="O1039:O1041"/>
    <mergeCell ref="E1040:K1040"/>
    <mergeCell ref="E1041:K1041"/>
    <mergeCell ref="C1068:N1068"/>
    <mergeCell ref="C1069:O1071"/>
    <mergeCell ref="C1072:I1072"/>
    <mergeCell ref="M1072:N1072"/>
    <mergeCell ref="C1073:I1073"/>
    <mergeCell ref="M1073:N1073"/>
    <mergeCell ref="C1074:I1074"/>
    <mergeCell ref="M1074:N1074"/>
    <mergeCell ref="C1075:N1075"/>
    <mergeCell ref="C1059:N1059"/>
    <mergeCell ref="C1060:O1062"/>
    <mergeCell ref="C1063:J1063"/>
    <mergeCell ref="M1063:N1063"/>
    <mergeCell ref="M1064:N1064"/>
    <mergeCell ref="M1066:N1066"/>
    <mergeCell ref="M1067:N1067"/>
    <mergeCell ref="C1056:G1056"/>
    <mergeCell ref="H1056:I1056"/>
    <mergeCell ref="J1056:K1056"/>
    <mergeCell ref="M1056:N1056"/>
    <mergeCell ref="J1057:K1057"/>
    <mergeCell ref="M1057:N1057"/>
    <mergeCell ref="C1058:G1058"/>
    <mergeCell ref="H1058:I1058"/>
    <mergeCell ref="J1058:K1058"/>
    <mergeCell ref="M1058:N1058"/>
    <mergeCell ref="C1086:N1086"/>
    <mergeCell ref="C1087:O1089"/>
    <mergeCell ref="C1090:I1090"/>
    <mergeCell ref="M1090:N1090"/>
    <mergeCell ref="C1091:I1091"/>
    <mergeCell ref="M1091:N1091"/>
    <mergeCell ref="M1092:N1092"/>
    <mergeCell ref="M1093:N1093"/>
    <mergeCell ref="C1094:N1094"/>
    <mergeCell ref="C1076:O1078"/>
    <mergeCell ref="C1079:I1079"/>
    <mergeCell ref="M1079:N1079"/>
    <mergeCell ref="M1080:N1080"/>
    <mergeCell ref="M1081:N1081"/>
    <mergeCell ref="M1082:N1082"/>
    <mergeCell ref="C1083:I1083"/>
    <mergeCell ref="M1083:N1083"/>
    <mergeCell ref="C1084:N1084"/>
    <mergeCell ref="C1128:O1128"/>
    <mergeCell ref="D1130:L1130"/>
    <mergeCell ref="M1130:N1130"/>
    <mergeCell ref="D1131:L1131"/>
    <mergeCell ref="M1131:N1131"/>
    <mergeCell ref="C1132:O1134"/>
    <mergeCell ref="C1135:G1135"/>
    <mergeCell ref="H1135:I1135"/>
    <mergeCell ref="J1135:K1135"/>
    <mergeCell ref="M1135:N1135"/>
    <mergeCell ref="C1096:N1096"/>
    <mergeCell ref="C1106:E1106"/>
    <mergeCell ref="B1110:P1110"/>
    <mergeCell ref="C1111:F1111"/>
    <mergeCell ref="C1115:D1121"/>
    <mergeCell ref="E1115:K1115"/>
    <mergeCell ref="L1115:O1116"/>
    <mergeCell ref="E1116:K1116"/>
    <mergeCell ref="E1117:K1117"/>
    <mergeCell ref="L1117:L1118"/>
    <mergeCell ref="M1117:O1118"/>
    <mergeCell ref="E1118:K1118"/>
    <mergeCell ref="E1119:K1119"/>
    <mergeCell ref="L1119:L1121"/>
    <mergeCell ref="M1119:M1121"/>
    <mergeCell ref="N1119:N1121"/>
    <mergeCell ref="O1119:O1121"/>
    <mergeCell ref="E1120:K1120"/>
    <mergeCell ref="E1121:K1121"/>
    <mergeCell ref="C1150:N1150"/>
    <mergeCell ref="C1151:O1153"/>
    <mergeCell ref="C1154:I1154"/>
    <mergeCell ref="M1154:N1154"/>
    <mergeCell ref="C1155:I1155"/>
    <mergeCell ref="M1155:N1155"/>
    <mergeCell ref="C1156:I1156"/>
    <mergeCell ref="M1156:N1156"/>
    <mergeCell ref="C1157:N1157"/>
    <mergeCell ref="C1139:N1139"/>
    <mergeCell ref="C1140:O1142"/>
    <mergeCell ref="C1143:J1143"/>
    <mergeCell ref="M1143:N1143"/>
    <mergeCell ref="M1144:N1144"/>
    <mergeCell ref="M1145:N1145"/>
    <mergeCell ref="M1149:N1149"/>
    <mergeCell ref="C1136:G1136"/>
    <mergeCell ref="H1136:I1136"/>
    <mergeCell ref="J1136:K1136"/>
    <mergeCell ref="M1136:N1136"/>
    <mergeCell ref="J1137:K1137"/>
    <mergeCell ref="M1137:N1137"/>
    <mergeCell ref="C1138:G1138"/>
    <mergeCell ref="H1138:I1138"/>
    <mergeCell ref="J1138:K1138"/>
    <mergeCell ref="M1138:N1138"/>
    <mergeCell ref="C1168:N1168"/>
    <mergeCell ref="C1169:O1171"/>
    <mergeCell ref="C1172:I1172"/>
    <mergeCell ref="M1172:N1172"/>
    <mergeCell ref="C1173:I1173"/>
    <mergeCell ref="M1173:N1173"/>
    <mergeCell ref="M1174:N1174"/>
    <mergeCell ref="M1175:N1175"/>
    <mergeCell ref="C1176:N1176"/>
    <mergeCell ref="C1158:O1160"/>
    <mergeCell ref="C1161:I1161"/>
    <mergeCell ref="M1161:N1161"/>
    <mergeCell ref="M1162:N1162"/>
    <mergeCell ref="M1163:N1163"/>
    <mergeCell ref="M1164:N1164"/>
    <mergeCell ref="C1165:I1165"/>
    <mergeCell ref="M1165:N1165"/>
    <mergeCell ref="C1166:N1166"/>
    <mergeCell ref="C1210:O1210"/>
    <mergeCell ref="D1212:L1212"/>
    <mergeCell ref="M1212:N1212"/>
    <mergeCell ref="D1213:L1213"/>
    <mergeCell ref="M1213:N1213"/>
    <mergeCell ref="C1214:O1216"/>
    <mergeCell ref="C1217:G1217"/>
    <mergeCell ref="H1217:I1217"/>
    <mergeCell ref="J1217:K1217"/>
    <mergeCell ref="M1217:N1217"/>
    <mergeCell ref="C1178:N1178"/>
    <mergeCell ref="C1188:E1188"/>
    <mergeCell ref="B1192:P1192"/>
    <mergeCell ref="C1193:F1193"/>
    <mergeCell ref="C1197:D1203"/>
    <mergeCell ref="E1197:K1197"/>
    <mergeCell ref="L1197:O1198"/>
    <mergeCell ref="E1198:K1198"/>
    <mergeCell ref="E1199:K1199"/>
    <mergeCell ref="L1199:L1200"/>
    <mergeCell ref="M1199:O1200"/>
    <mergeCell ref="E1200:K1200"/>
    <mergeCell ref="E1201:K1201"/>
    <mergeCell ref="L1201:L1203"/>
    <mergeCell ref="M1201:M1203"/>
    <mergeCell ref="N1201:N1203"/>
    <mergeCell ref="O1201:O1203"/>
    <mergeCell ref="E1202:K1202"/>
    <mergeCell ref="E1203:K1203"/>
    <mergeCell ref="C1232:N1232"/>
    <mergeCell ref="C1233:O1235"/>
    <mergeCell ref="C1236:I1236"/>
    <mergeCell ref="M1236:N1236"/>
    <mergeCell ref="C1237:I1237"/>
    <mergeCell ref="M1237:N1237"/>
    <mergeCell ref="C1238:I1238"/>
    <mergeCell ref="M1238:N1238"/>
    <mergeCell ref="C1239:N1239"/>
    <mergeCell ref="C1221:N1221"/>
    <mergeCell ref="C1222:O1224"/>
    <mergeCell ref="C1225:J1225"/>
    <mergeCell ref="M1225:N1225"/>
    <mergeCell ref="M1226:N1226"/>
    <mergeCell ref="M1231:N1231"/>
    <mergeCell ref="C1218:G1218"/>
    <mergeCell ref="H1218:I1218"/>
    <mergeCell ref="J1218:K1218"/>
    <mergeCell ref="M1218:N1218"/>
    <mergeCell ref="J1219:K1219"/>
    <mergeCell ref="M1219:N1219"/>
    <mergeCell ref="C1220:G1220"/>
    <mergeCell ref="H1220:I1220"/>
    <mergeCell ref="J1220:K1220"/>
    <mergeCell ref="M1220:N1220"/>
    <mergeCell ref="C1250:N1250"/>
    <mergeCell ref="C1251:O1253"/>
    <mergeCell ref="C1254:I1254"/>
    <mergeCell ref="M1254:N1254"/>
    <mergeCell ref="C1255:I1255"/>
    <mergeCell ref="M1255:N1255"/>
    <mergeCell ref="M1256:N1256"/>
    <mergeCell ref="M1257:N1257"/>
    <mergeCell ref="C1258:N1258"/>
    <mergeCell ref="C1240:O1242"/>
    <mergeCell ref="C1243:I1243"/>
    <mergeCell ref="M1243:N1243"/>
    <mergeCell ref="M1244:N1244"/>
    <mergeCell ref="M1245:N1245"/>
    <mergeCell ref="M1246:N1246"/>
    <mergeCell ref="C1247:I1247"/>
    <mergeCell ref="M1247:N1247"/>
    <mergeCell ref="C1248:N1248"/>
    <mergeCell ref="C1292:O1292"/>
    <mergeCell ref="D1294:L1294"/>
    <mergeCell ref="M1294:N1294"/>
    <mergeCell ref="D1295:L1295"/>
    <mergeCell ref="M1295:N1295"/>
    <mergeCell ref="C1296:O1298"/>
    <mergeCell ref="C1299:G1299"/>
    <mergeCell ref="H1299:I1299"/>
    <mergeCell ref="J1299:K1299"/>
    <mergeCell ref="M1299:N1299"/>
    <mergeCell ref="C1260:N1260"/>
    <mergeCell ref="C1270:E1270"/>
    <mergeCell ref="B1274:P1274"/>
    <mergeCell ref="C1275:F1275"/>
    <mergeCell ref="C1279:D1285"/>
    <mergeCell ref="E1279:K1279"/>
    <mergeCell ref="L1279:O1280"/>
    <mergeCell ref="E1280:K1280"/>
    <mergeCell ref="E1281:K1281"/>
    <mergeCell ref="L1281:L1282"/>
    <mergeCell ref="M1281:O1282"/>
    <mergeCell ref="E1282:K1282"/>
    <mergeCell ref="E1283:K1283"/>
    <mergeCell ref="L1283:L1285"/>
    <mergeCell ref="M1283:M1285"/>
    <mergeCell ref="N1283:N1285"/>
    <mergeCell ref="O1283:O1285"/>
    <mergeCell ref="E1284:K1284"/>
    <mergeCell ref="E1285:K1285"/>
    <mergeCell ref="C1303:N1303"/>
    <mergeCell ref="C1304:O1306"/>
    <mergeCell ref="C1307:J1307"/>
    <mergeCell ref="M1307:N1307"/>
    <mergeCell ref="M1308:N1308"/>
    <mergeCell ref="M1313:N1313"/>
    <mergeCell ref="C1314:N1314"/>
    <mergeCell ref="C1315:O1317"/>
    <mergeCell ref="C1300:G1300"/>
    <mergeCell ref="H1300:I1300"/>
    <mergeCell ref="J1300:K1300"/>
    <mergeCell ref="M1300:N1300"/>
    <mergeCell ref="J1301:K1301"/>
    <mergeCell ref="M1301:N1301"/>
    <mergeCell ref="C1302:G1302"/>
    <mergeCell ref="H1302:I1302"/>
    <mergeCell ref="J1302:K1302"/>
    <mergeCell ref="M1302:N1302"/>
    <mergeCell ref="M1326:N1326"/>
    <mergeCell ref="M1327:N1327"/>
    <mergeCell ref="M1328:N1328"/>
    <mergeCell ref="C1329:I1329"/>
    <mergeCell ref="M1329:N1329"/>
    <mergeCell ref="C1330:N1330"/>
    <mergeCell ref="C1332:N1332"/>
    <mergeCell ref="C1333:O1335"/>
    <mergeCell ref="C1336:I1336"/>
    <mergeCell ref="M1336:N1336"/>
    <mergeCell ref="C1318:I1318"/>
    <mergeCell ref="M1318:N1318"/>
    <mergeCell ref="C1319:I1319"/>
    <mergeCell ref="M1319:N1319"/>
    <mergeCell ref="C1320:I1320"/>
    <mergeCell ref="M1320:N1320"/>
    <mergeCell ref="C1321:N1321"/>
    <mergeCell ref="C1322:O1324"/>
    <mergeCell ref="C1325:I1325"/>
    <mergeCell ref="M1325:N1325"/>
    <mergeCell ref="L1363:L1364"/>
    <mergeCell ref="M1363:O1364"/>
    <mergeCell ref="E1364:K1364"/>
    <mergeCell ref="E1365:K1365"/>
    <mergeCell ref="L1365:L1367"/>
    <mergeCell ref="M1365:M1367"/>
    <mergeCell ref="N1365:N1367"/>
    <mergeCell ref="O1365:O1367"/>
    <mergeCell ref="E1366:K1366"/>
    <mergeCell ref="E1367:K1367"/>
    <mergeCell ref="C1337:I1337"/>
    <mergeCell ref="M1337:N1337"/>
    <mergeCell ref="M1338:N1338"/>
    <mergeCell ref="M1339:N1339"/>
    <mergeCell ref="C1340:N1340"/>
    <mergeCell ref="C1342:N1342"/>
    <mergeCell ref="C1352:E1352"/>
    <mergeCell ref="B1356:P1356"/>
    <mergeCell ref="C1357:F1357"/>
    <mergeCell ref="C1394:N1394"/>
    <mergeCell ref="C1395:O1397"/>
    <mergeCell ref="C1398:I1398"/>
    <mergeCell ref="M1398:N1398"/>
    <mergeCell ref="C1399:I1399"/>
    <mergeCell ref="M1399:N1399"/>
    <mergeCell ref="C1400:I1400"/>
    <mergeCell ref="M1400:N1400"/>
    <mergeCell ref="C1401:N1401"/>
    <mergeCell ref="C1385:N1385"/>
    <mergeCell ref="C1386:O1388"/>
    <mergeCell ref="C1389:J1389"/>
    <mergeCell ref="M1389:N1389"/>
    <mergeCell ref="M1390:N1390"/>
    <mergeCell ref="M1391:N1391"/>
    <mergeCell ref="M1393:N1393"/>
    <mergeCell ref="C1382:G1382"/>
    <mergeCell ref="H1382:I1382"/>
    <mergeCell ref="J1382:K1382"/>
    <mergeCell ref="M1382:N1382"/>
    <mergeCell ref="J1383:K1383"/>
    <mergeCell ref="M1383:N1383"/>
    <mergeCell ref="C1384:G1384"/>
    <mergeCell ref="H1384:I1384"/>
    <mergeCell ref="J1384:K1384"/>
    <mergeCell ref="M1384:N1384"/>
    <mergeCell ref="C1412:N1412"/>
    <mergeCell ref="C1413:O1415"/>
    <mergeCell ref="C1416:I1416"/>
    <mergeCell ref="M1416:N1416"/>
    <mergeCell ref="C1417:I1417"/>
    <mergeCell ref="M1417:N1417"/>
    <mergeCell ref="M1418:N1418"/>
    <mergeCell ref="M1419:N1419"/>
    <mergeCell ref="C1420:N1420"/>
    <mergeCell ref="C1402:O1404"/>
    <mergeCell ref="C1405:I1405"/>
    <mergeCell ref="M1405:N1405"/>
    <mergeCell ref="M1406:N1406"/>
    <mergeCell ref="M1407:N1407"/>
    <mergeCell ref="M1408:N1408"/>
    <mergeCell ref="C1409:I1409"/>
    <mergeCell ref="M1409:N1409"/>
    <mergeCell ref="C1410:N1410"/>
    <mergeCell ref="C1422:N1422"/>
    <mergeCell ref="C1432:E1432"/>
    <mergeCell ref="B1436:P1436"/>
    <mergeCell ref="C1437:F1437"/>
    <mergeCell ref="C1441:D1447"/>
    <mergeCell ref="E1441:K1441"/>
    <mergeCell ref="L1441:O1442"/>
    <mergeCell ref="E1442:K1442"/>
    <mergeCell ref="E1443:K1443"/>
    <mergeCell ref="L1443:L1444"/>
    <mergeCell ref="M1443:O1444"/>
    <mergeCell ref="E1444:K1444"/>
    <mergeCell ref="E1445:K1445"/>
    <mergeCell ref="L1445:L1447"/>
    <mergeCell ref="M1445:M1447"/>
    <mergeCell ref="N1445:N1447"/>
    <mergeCell ref="O1445:O1447"/>
    <mergeCell ref="E1446:K1446"/>
    <mergeCell ref="E1447:K1447"/>
    <mergeCell ref="C1462:G1462"/>
    <mergeCell ref="H1462:I1462"/>
    <mergeCell ref="J1462:K1462"/>
    <mergeCell ref="M1462:N1462"/>
    <mergeCell ref="J1463:K1463"/>
    <mergeCell ref="M1463:N1463"/>
    <mergeCell ref="C1464:G1464"/>
    <mergeCell ref="H1464:I1464"/>
    <mergeCell ref="J1464:K1464"/>
    <mergeCell ref="M1464:N1464"/>
    <mergeCell ref="C1454:O1454"/>
    <mergeCell ref="D1456:L1456"/>
    <mergeCell ref="M1456:N1456"/>
    <mergeCell ref="D1457:L1457"/>
    <mergeCell ref="M1457:N1457"/>
    <mergeCell ref="C1458:O1460"/>
    <mergeCell ref="C1461:G1461"/>
    <mergeCell ref="H1461:I1461"/>
    <mergeCell ref="J1461:K1461"/>
    <mergeCell ref="M1461:N1461"/>
    <mergeCell ref="C1475:N1475"/>
    <mergeCell ref="C1476:O1478"/>
    <mergeCell ref="C1479:I1479"/>
    <mergeCell ref="M1479:N1479"/>
    <mergeCell ref="C1480:I1480"/>
    <mergeCell ref="M1480:N1480"/>
    <mergeCell ref="C1481:I1481"/>
    <mergeCell ref="M1481:N1481"/>
    <mergeCell ref="C1482:N1482"/>
    <mergeCell ref="C1465:N1465"/>
    <mergeCell ref="C1466:O1468"/>
    <mergeCell ref="C1469:J1469"/>
    <mergeCell ref="M1469:N1469"/>
    <mergeCell ref="M1470:N1470"/>
    <mergeCell ref="M1473:N1473"/>
    <mergeCell ref="C1474:J1474"/>
    <mergeCell ref="M1474:N1474"/>
    <mergeCell ref="M1471:N1471"/>
    <mergeCell ref="M1472:N1472"/>
    <mergeCell ref="C1503:N1503"/>
    <mergeCell ref="C1513:E1513"/>
    <mergeCell ref="C1493:N1493"/>
    <mergeCell ref="C1494:O1496"/>
    <mergeCell ref="C1497:I1497"/>
    <mergeCell ref="M1497:N1497"/>
    <mergeCell ref="C1498:I1498"/>
    <mergeCell ref="M1498:N1498"/>
    <mergeCell ref="M1499:N1499"/>
    <mergeCell ref="M1500:N1500"/>
    <mergeCell ref="C1501:N1501"/>
    <mergeCell ref="C1483:O1485"/>
    <mergeCell ref="C1486:I1486"/>
    <mergeCell ref="M1486:N1486"/>
    <mergeCell ref="M1487:N1487"/>
    <mergeCell ref="M1488:N1488"/>
    <mergeCell ref="M1489:N1489"/>
    <mergeCell ref="C1490:I1490"/>
    <mergeCell ref="M1490:N1490"/>
    <mergeCell ref="C1491:N1491"/>
    <mergeCell ref="M432:N432"/>
    <mergeCell ref="M512:N512"/>
    <mergeCell ref="M513:N513"/>
    <mergeCell ref="M514:N514"/>
    <mergeCell ref="M1065:N1065"/>
    <mergeCell ref="M1146:N1146"/>
    <mergeCell ref="M1147:N1147"/>
    <mergeCell ref="M1148:N1148"/>
    <mergeCell ref="M1227:N1227"/>
    <mergeCell ref="M1228:N1228"/>
    <mergeCell ref="M1229:N1229"/>
    <mergeCell ref="M1230:N1230"/>
    <mergeCell ref="M1309:N1309"/>
    <mergeCell ref="M1310:N1310"/>
    <mergeCell ref="M1311:N1311"/>
    <mergeCell ref="M1312:N1312"/>
    <mergeCell ref="M1392:N1392"/>
    <mergeCell ref="C1374:O1374"/>
    <mergeCell ref="D1376:L1376"/>
    <mergeCell ref="M1376:N1376"/>
    <mergeCell ref="D1377:L1377"/>
    <mergeCell ref="M1377:N1377"/>
    <mergeCell ref="C1378:O1380"/>
    <mergeCell ref="C1381:G1381"/>
    <mergeCell ref="H1381:I1381"/>
    <mergeCell ref="J1381:K1381"/>
    <mergeCell ref="M1381:N1381"/>
    <mergeCell ref="C1361:D1367"/>
    <mergeCell ref="E1361:K1361"/>
    <mergeCell ref="L1361:O1362"/>
    <mergeCell ref="E1362:K1362"/>
    <mergeCell ref="E1363:K1363"/>
    <mergeCell ref="B1517:P1517"/>
    <mergeCell ref="C1518:F1518"/>
    <mergeCell ref="C1522:D1528"/>
    <mergeCell ref="E1522:K1522"/>
    <mergeCell ref="L1522:O1523"/>
    <mergeCell ref="E1523:K1523"/>
    <mergeCell ref="E1524:K1524"/>
    <mergeCell ref="L1524:L1525"/>
    <mergeCell ref="M1524:O1525"/>
    <mergeCell ref="E1525:K1525"/>
    <mergeCell ref="E1526:K1526"/>
    <mergeCell ref="L1526:L1528"/>
    <mergeCell ref="M1526:M1528"/>
    <mergeCell ref="N1526:N1528"/>
    <mergeCell ref="O1526:O1528"/>
    <mergeCell ref="E1527:K1527"/>
    <mergeCell ref="E1528:K1528"/>
    <mergeCell ref="C1535:O1535"/>
    <mergeCell ref="D1537:L1537"/>
    <mergeCell ref="M1537:N1537"/>
    <mergeCell ref="D1538:L1538"/>
    <mergeCell ref="M1538:N1538"/>
    <mergeCell ref="C1539:O1541"/>
    <mergeCell ref="C1542:G1542"/>
    <mergeCell ref="H1542:I1542"/>
    <mergeCell ref="J1542:K1542"/>
    <mergeCell ref="M1542:N1542"/>
    <mergeCell ref="C1543:G1543"/>
    <mergeCell ref="H1543:I1543"/>
    <mergeCell ref="J1543:K1543"/>
    <mergeCell ref="M1543:N1543"/>
    <mergeCell ref="J1544:K1544"/>
    <mergeCell ref="M1544:N1544"/>
    <mergeCell ref="C1545:G1545"/>
    <mergeCell ref="H1545:I1545"/>
    <mergeCell ref="J1545:K1545"/>
    <mergeCell ref="M1545:N1545"/>
    <mergeCell ref="C1546:N1546"/>
    <mergeCell ref="C1547:O1549"/>
    <mergeCell ref="C1550:J1550"/>
    <mergeCell ref="M1550:N1550"/>
    <mergeCell ref="M1551:N1551"/>
    <mergeCell ref="M1552:N1552"/>
    <mergeCell ref="M1553:N1553"/>
    <mergeCell ref="M1554:N1554"/>
    <mergeCell ref="C1555:J1555"/>
    <mergeCell ref="M1555:N1555"/>
    <mergeCell ref="C1556:N1556"/>
    <mergeCell ref="C1557:O1559"/>
    <mergeCell ref="C1560:I1560"/>
    <mergeCell ref="M1560:N1560"/>
    <mergeCell ref="C1561:I1561"/>
    <mergeCell ref="M1561:N1561"/>
    <mergeCell ref="C1562:I1562"/>
    <mergeCell ref="M1562:N1562"/>
    <mergeCell ref="C1563:N1563"/>
    <mergeCell ref="C1564:O1566"/>
    <mergeCell ref="C1567:I1567"/>
    <mergeCell ref="M1567:N1567"/>
    <mergeCell ref="M1568:N1568"/>
    <mergeCell ref="M1569:N1569"/>
    <mergeCell ref="M1570:N1570"/>
    <mergeCell ref="C1571:I1571"/>
    <mergeCell ref="M1571:N1571"/>
    <mergeCell ref="C1572:N1572"/>
    <mergeCell ref="C1574:N1574"/>
    <mergeCell ref="C1575:O1577"/>
    <mergeCell ref="C1578:I1578"/>
    <mergeCell ref="M1578:N1578"/>
    <mergeCell ref="C1579:I1579"/>
    <mergeCell ref="M1579:N1579"/>
    <mergeCell ref="M1580:N1580"/>
    <mergeCell ref="M1581:N1581"/>
    <mergeCell ref="C1582:N1582"/>
    <mergeCell ref="C1584:N1584"/>
    <mergeCell ref="C1594:E1594"/>
    <mergeCell ref="B1598:P1598"/>
    <mergeCell ref="C1599:F1599"/>
    <mergeCell ref="C1603:D1609"/>
    <mergeCell ref="E1603:K1603"/>
    <mergeCell ref="L1603:O1604"/>
    <mergeCell ref="E1604:K1604"/>
    <mergeCell ref="E1605:K1605"/>
    <mergeCell ref="L1605:L1606"/>
    <mergeCell ref="M1605:O1606"/>
    <mergeCell ref="E1606:K1606"/>
    <mergeCell ref="E1607:K1607"/>
    <mergeCell ref="L1607:L1609"/>
    <mergeCell ref="M1607:M1609"/>
    <mergeCell ref="N1607:N1609"/>
    <mergeCell ref="O1607:O1609"/>
    <mergeCell ref="E1608:K1608"/>
    <mergeCell ref="E1609:K1609"/>
    <mergeCell ref="C1616:O1616"/>
    <mergeCell ref="D1618:L1618"/>
    <mergeCell ref="M1618:N1618"/>
    <mergeCell ref="D1619:L1619"/>
    <mergeCell ref="M1619:N1619"/>
    <mergeCell ref="C1620:O1622"/>
    <mergeCell ref="C1623:G1623"/>
    <mergeCell ref="H1623:I1623"/>
    <mergeCell ref="J1623:K1623"/>
    <mergeCell ref="M1623:N1623"/>
    <mergeCell ref="C1624:G1624"/>
    <mergeCell ref="H1624:I1624"/>
    <mergeCell ref="J1624:K1624"/>
    <mergeCell ref="M1624:N1624"/>
    <mergeCell ref="J1625:K1625"/>
    <mergeCell ref="M1625:N1625"/>
    <mergeCell ref="C1626:G1626"/>
    <mergeCell ref="H1626:I1626"/>
    <mergeCell ref="J1626:K1626"/>
    <mergeCell ref="M1626:N1626"/>
    <mergeCell ref="C1655:N1655"/>
    <mergeCell ref="C1656:O1658"/>
    <mergeCell ref="C1659:I1659"/>
    <mergeCell ref="M1659:N1659"/>
    <mergeCell ref="C1660:I1660"/>
    <mergeCell ref="M1660:N1660"/>
    <mergeCell ref="M1661:N1661"/>
    <mergeCell ref="C1627:N1627"/>
    <mergeCell ref="C1628:O1630"/>
    <mergeCell ref="C1631:J1631"/>
    <mergeCell ref="M1631:N1631"/>
    <mergeCell ref="M1632:N1632"/>
    <mergeCell ref="M1633:N1633"/>
    <mergeCell ref="M1634:N1634"/>
    <mergeCell ref="M1635:N1635"/>
    <mergeCell ref="C1636:J1636"/>
    <mergeCell ref="M1636:N1636"/>
    <mergeCell ref="C1637:N1637"/>
    <mergeCell ref="C1638:O1640"/>
    <mergeCell ref="C1641:I1641"/>
    <mergeCell ref="M1641:N1641"/>
    <mergeCell ref="C1642:I1642"/>
    <mergeCell ref="M1642:N1642"/>
    <mergeCell ref="C1643:I1643"/>
    <mergeCell ref="M1643:N1643"/>
    <mergeCell ref="M1662:N1662"/>
    <mergeCell ref="C1663:N1663"/>
    <mergeCell ref="C1665:N1665"/>
    <mergeCell ref="C1675:E1675"/>
    <mergeCell ref="C1632:J1632"/>
    <mergeCell ref="B1679:P1679"/>
    <mergeCell ref="C1680:F1680"/>
    <mergeCell ref="C1684:D1690"/>
    <mergeCell ref="E1684:K1684"/>
    <mergeCell ref="L1684:O1685"/>
    <mergeCell ref="E1685:K1685"/>
    <mergeCell ref="E1686:K1686"/>
    <mergeCell ref="L1686:L1687"/>
    <mergeCell ref="M1686:O1687"/>
    <mergeCell ref="E1687:K1687"/>
    <mergeCell ref="E1688:K1688"/>
    <mergeCell ref="L1688:L1690"/>
    <mergeCell ref="M1688:M1690"/>
    <mergeCell ref="N1688:N1690"/>
    <mergeCell ref="O1688:O1690"/>
    <mergeCell ref="E1689:K1689"/>
    <mergeCell ref="E1690:K1690"/>
    <mergeCell ref="C1644:N1644"/>
    <mergeCell ref="C1645:O1647"/>
    <mergeCell ref="C1648:I1648"/>
    <mergeCell ref="M1648:N1648"/>
    <mergeCell ref="M1649:N1649"/>
    <mergeCell ref="M1650:N1650"/>
    <mergeCell ref="M1651:N1651"/>
    <mergeCell ref="C1652:I1652"/>
    <mergeCell ref="M1652:N1652"/>
    <mergeCell ref="C1653:N1653"/>
    <mergeCell ref="C1697:O1697"/>
    <mergeCell ref="D1699:L1699"/>
    <mergeCell ref="M1699:N1699"/>
    <mergeCell ref="D1700:L1700"/>
    <mergeCell ref="M1700:N1700"/>
    <mergeCell ref="C1701:O1703"/>
    <mergeCell ref="C1704:G1704"/>
    <mergeCell ref="H1704:I1704"/>
    <mergeCell ref="J1704:K1704"/>
    <mergeCell ref="M1704:N1704"/>
    <mergeCell ref="C1705:G1705"/>
    <mergeCell ref="H1705:I1705"/>
    <mergeCell ref="J1705:K1705"/>
    <mergeCell ref="M1705:N1705"/>
    <mergeCell ref="J1706:K1706"/>
    <mergeCell ref="M1706:N1706"/>
    <mergeCell ref="C1707:G1707"/>
    <mergeCell ref="H1707:I1707"/>
    <mergeCell ref="J1707:K1707"/>
    <mergeCell ref="M1707:N1707"/>
    <mergeCell ref="C1708:N1708"/>
    <mergeCell ref="C1709:O1711"/>
    <mergeCell ref="C1712:J1712"/>
    <mergeCell ref="M1712:N1712"/>
    <mergeCell ref="C1713:J1713"/>
    <mergeCell ref="M1713:N1713"/>
    <mergeCell ref="M1714:N1714"/>
    <mergeCell ref="M1715:N1715"/>
    <mergeCell ref="M1716:N1716"/>
    <mergeCell ref="C1717:J1717"/>
    <mergeCell ref="M1717:N1717"/>
    <mergeCell ref="C1718:N1718"/>
    <mergeCell ref="C1719:O1721"/>
    <mergeCell ref="C1722:I1722"/>
    <mergeCell ref="M1722:N1722"/>
    <mergeCell ref="C1723:I1723"/>
    <mergeCell ref="M1723:N1723"/>
    <mergeCell ref="C1724:I1724"/>
    <mergeCell ref="M1724:N1724"/>
    <mergeCell ref="C1725:N1725"/>
    <mergeCell ref="C1726:O1728"/>
    <mergeCell ref="C1729:I1729"/>
    <mergeCell ref="M1729:N1729"/>
    <mergeCell ref="M1730:N1730"/>
    <mergeCell ref="M1731:N1731"/>
    <mergeCell ref="M1732:N1732"/>
    <mergeCell ref="C1733:I1733"/>
    <mergeCell ref="M1733:N1733"/>
    <mergeCell ref="C1734:N1734"/>
    <mergeCell ref="C1736:N1736"/>
    <mergeCell ref="C1737:O1739"/>
    <mergeCell ref="C1740:I1740"/>
    <mergeCell ref="M1740:N1740"/>
    <mergeCell ref="C1741:I1741"/>
    <mergeCell ref="M1741:N1741"/>
    <mergeCell ref="M1742:N1742"/>
    <mergeCell ref="M1743:N1743"/>
    <mergeCell ref="C1744:N1744"/>
    <mergeCell ref="C1746:N1746"/>
    <mergeCell ref="C1756:E1756"/>
    <mergeCell ref="B1760:P1760"/>
    <mergeCell ref="C1761:F1761"/>
    <mergeCell ref="C1765:D1771"/>
    <mergeCell ref="E1765:K1765"/>
    <mergeCell ref="L1765:O1766"/>
    <mergeCell ref="E1766:K1766"/>
    <mergeCell ref="E1767:K1767"/>
    <mergeCell ref="L1767:L1768"/>
    <mergeCell ref="M1767:O1768"/>
    <mergeCell ref="E1768:K1768"/>
    <mergeCell ref="E1769:K1769"/>
    <mergeCell ref="L1769:L1771"/>
    <mergeCell ref="M1769:M1771"/>
    <mergeCell ref="N1769:N1771"/>
    <mergeCell ref="O1769:O1771"/>
    <mergeCell ref="E1770:K1770"/>
    <mergeCell ref="E1771:K1771"/>
    <mergeCell ref="C1778:O1778"/>
    <mergeCell ref="D1780:L1780"/>
    <mergeCell ref="M1780:N1780"/>
    <mergeCell ref="D1781:L1781"/>
    <mergeCell ref="M1781:N1781"/>
    <mergeCell ref="C1782:O1784"/>
    <mergeCell ref="C1785:G1785"/>
    <mergeCell ref="H1785:I1785"/>
    <mergeCell ref="J1785:K1785"/>
    <mergeCell ref="M1785:N1785"/>
    <mergeCell ref="C1786:G1786"/>
    <mergeCell ref="H1786:I1786"/>
    <mergeCell ref="J1786:K1786"/>
    <mergeCell ref="M1786:N1786"/>
    <mergeCell ref="J1787:K1787"/>
    <mergeCell ref="M1787:N1787"/>
    <mergeCell ref="C1788:G1788"/>
    <mergeCell ref="H1788:I1788"/>
    <mergeCell ref="J1788:K1788"/>
    <mergeCell ref="M1788:N1788"/>
    <mergeCell ref="C1789:N1789"/>
    <mergeCell ref="C1790:O1792"/>
    <mergeCell ref="C1793:J1793"/>
    <mergeCell ref="M1793:N1793"/>
    <mergeCell ref="C1794:J1794"/>
    <mergeCell ref="M1794:N1794"/>
    <mergeCell ref="M1795:N1795"/>
    <mergeCell ref="M1796:N1796"/>
    <mergeCell ref="M1797:N1797"/>
    <mergeCell ref="C1798:J1798"/>
    <mergeCell ref="M1798:N1798"/>
    <mergeCell ref="C1799:N1799"/>
    <mergeCell ref="C1800:O1802"/>
    <mergeCell ref="C1803:I1803"/>
    <mergeCell ref="M1803:N1803"/>
    <mergeCell ref="C1804:I1804"/>
    <mergeCell ref="M1804:N1804"/>
    <mergeCell ref="C1805:I1805"/>
    <mergeCell ref="M1805:N1805"/>
    <mergeCell ref="C1806:N1806"/>
    <mergeCell ref="C1807:O1809"/>
    <mergeCell ref="C1810:I1810"/>
    <mergeCell ref="M1810:N1810"/>
    <mergeCell ref="M1811:N1811"/>
    <mergeCell ref="M1812:N1812"/>
    <mergeCell ref="M1813:N1813"/>
    <mergeCell ref="C1814:I1814"/>
    <mergeCell ref="M1814:N1814"/>
    <mergeCell ref="C1815:N1815"/>
    <mergeCell ref="C1817:N1817"/>
    <mergeCell ref="C1818:O1820"/>
    <mergeCell ref="C1821:I1821"/>
    <mergeCell ref="M1821:N1821"/>
    <mergeCell ref="C1822:I1822"/>
    <mergeCell ref="M1822:N1822"/>
    <mergeCell ref="M1823:N1823"/>
    <mergeCell ref="M1824:N1824"/>
    <mergeCell ref="C1825:N1825"/>
    <mergeCell ref="C1827:N1827"/>
    <mergeCell ref="C1837:E1837"/>
    <mergeCell ref="B1841:P1841"/>
    <mergeCell ref="C1842:F1842"/>
    <mergeCell ref="C1846:D1852"/>
    <mergeCell ref="E1846:K1846"/>
    <mergeCell ref="L1846:O1847"/>
    <mergeCell ref="E1847:K1847"/>
    <mergeCell ref="E1848:K1848"/>
    <mergeCell ref="L1848:L1849"/>
    <mergeCell ref="M1848:O1849"/>
    <mergeCell ref="E1849:K1849"/>
    <mergeCell ref="E1850:K1850"/>
    <mergeCell ref="L1850:L1852"/>
    <mergeCell ref="M1850:M1852"/>
    <mergeCell ref="N1850:N1852"/>
    <mergeCell ref="O1850:O1852"/>
    <mergeCell ref="E1851:K1851"/>
    <mergeCell ref="E1852:K1852"/>
    <mergeCell ref="C1859:O1859"/>
    <mergeCell ref="D1861:L1861"/>
    <mergeCell ref="M1861:N1861"/>
    <mergeCell ref="D1862:L1862"/>
    <mergeCell ref="M1862:N1862"/>
    <mergeCell ref="C1863:O1865"/>
    <mergeCell ref="C1866:G1866"/>
    <mergeCell ref="H1866:I1866"/>
    <mergeCell ref="J1866:K1866"/>
    <mergeCell ref="M1866:N1866"/>
    <mergeCell ref="C1867:G1867"/>
    <mergeCell ref="H1867:I1867"/>
    <mergeCell ref="J1867:K1867"/>
    <mergeCell ref="M1867:N1867"/>
    <mergeCell ref="J1868:K1868"/>
    <mergeCell ref="M1868:N1868"/>
    <mergeCell ref="C1869:G1869"/>
    <mergeCell ref="H1869:I1869"/>
    <mergeCell ref="J1869:K1869"/>
    <mergeCell ref="M1869:N1869"/>
    <mergeCell ref="M1896:N1896"/>
    <mergeCell ref="M1897:N1897"/>
    <mergeCell ref="M1898:N1898"/>
    <mergeCell ref="C1899:I1899"/>
    <mergeCell ref="M1899:N1899"/>
    <mergeCell ref="C1900:N1900"/>
    <mergeCell ref="C1902:N1902"/>
    <mergeCell ref="C1903:O1905"/>
    <mergeCell ref="C1906:I1906"/>
    <mergeCell ref="M1906:N1906"/>
    <mergeCell ref="C1907:I1907"/>
    <mergeCell ref="M1907:N1907"/>
    <mergeCell ref="C1870:N1870"/>
    <mergeCell ref="C1871:O1873"/>
    <mergeCell ref="C1874:J1874"/>
    <mergeCell ref="M1874:N1874"/>
    <mergeCell ref="M1875:N1875"/>
    <mergeCell ref="M1876:N1876"/>
    <mergeCell ref="M1881:N1881"/>
    <mergeCell ref="M1882:N1882"/>
    <mergeCell ref="C1883:J1883"/>
    <mergeCell ref="M1883:N1883"/>
    <mergeCell ref="C1884:N1884"/>
    <mergeCell ref="C1885:O1887"/>
    <mergeCell ref="C1888:I1888"/>
    <mergeCell ref="M1888:N1888"/>
    <mergeCell ref="C1889:I1889"/>
    <mergeCell ref="M1889:N1889"/>
    <mergeCell ref="M1908:N1908"/>
    <mergeCell ref="M1909:N1909"/>
    <mergeCell ref="C1910:N1910"/>
    <mergeCell ref="C1912:N1912"/>
    <mergeCell ref="C1922:E1922"/>
    <mergeCell ref="M1877:N1877"/>
    <mergeCell ref="M1878:N1878"/>
    <mergeCell ref="M1879:N1879"/>
    <mergeCell ref="M1880:N1880"/>
    <mergeCell ref="B1926:P1926"/>
    <mergeCell ref="C1927:F1927"/>
    <mergeCell ref="C1931:D1937"/>
    <mergeCell ref="E1931:K1931"/>
    <mergeCell ref="L1931:O1932"/>
    <mergeCell ref="E1932:K1932"/>
    <mergeCell ref="E1933:K1933"/>
    <mergeCell ref="L1933:L1934"/>
    <mergeCell ref="M1933:O1934"/>
    <mergeCell ref="E1934:K1934"/>
    <mergeCell ref="E1935:K1935"/>
    <mergeCell ref="L1935:L1937"/>
    <mergeCell ref="M1935:M1937"/>
    <mergeCell ref="N1935:N1937"/>
    <mergeCell ref="O1935:O1937"/>
    <mergeCell ref="E1936:K1936"/>
    <mergeCell ref="E1937:K1937"/>
    <mergeCell ref="C1890:I1890"/>
    <mergeCell ref="M1890:N1890"/>
    <mergeCell ref="C1891:N1891"/>
    <mergeCell ref="C1892:O1894"/>
    <mergeCell ref="C1895:I1895"/>
    <mergeCell ref="M1895:N1895"/>
    <mergeCell ref="C1944:O1944"/>
    <mergeCell ref="D1946:L1946"/>
    <mergeCell ref="M1946:N1946"/>
    <mergeCell ref="D1947:L1947"/>
    <mergeCell ref="M1947:N1947"/>
    <mergeCell ref="C1948:O1950"/>
    <mergeCell ref="C1951:G1951"/>
    <mergeCell ref="H1951:I1951"/>
    <mergeCell ref="J1951:K1951"/>
    <mergeCell ref="M1951:N1951"/>
    <mergeCell ref="C1952:G1952"/>
    <mergeCell ref="H1952:I1952"/>
    <mergeCell ref="J1952:K1952"/>
    <mergeCell ref="M1952:N1952"/>
    <mergeCell ref="J1953:K1953"/>
    <mergeCell ref="M1953:N1953"/>
    <mergeCell ref="C1954:G1954"/>
    <mergeCell ref="H1954:I1954"/>
    <mergeCell ref="J1954:K1954"/>
    <mergeCell ref="M1954:N1954"/>
    <mergeCell ref="C1981:I1981"/>
    <mergeCell ref="M1981:N1981"/>
    <mergeCell ref="C1982:N1982"/>
    <mergeCell ref="C1984:N1984"/>
    <mergeCell ref="C1985:O1987"/>
    <mergeCell ref="C1988:I1988"/>
    <mergeCell ref="M1988:N1988"/>
    <mergeCell ref="C1989:I1989"/>
    <mergeCell ref="M1989:N1989"/>
    <mergeCell ref="C1955:N1955"/>
    <mergeCell ref="C1956:O1958"/>
    <mergeCell ref="C1959:J1959"/>
    <mergeCell ref="M1959:N1959"/>
    <mergeCell ref="M1960:N1960"/>
    <mergeCell ref="M1961:N1961"/>
    <mergeCell ref="M1962:N1962"/>
    <mergeCell ref="M1964:N1964"/>
    <mergeCell ref="M1965:N1965"/>
    <mergeCell ref="C1966:N1966"/>
    <mergeCell ref="C1967:O1969"/>
    <mergeCell ref="C1970:I1970"/>
    <mergeCell ref="M1970:N1970"/>
    <mergeCell ref="C1971:I1971"/>
    <mergeCell ref="M1971:N1971"/>
    <mergeCell ref="M1990:N1990"/>
    <mergeCell ref="M1991:N1991"/>
    <mergeCell ref="C1992:N1992"/>
    <mergeCell ref="C1994:N1994"/>
    <mergeCell ref="C2004:E2004"/>
    <mergeCell ref="M1963:N1963"/>
    <mergeCell ref="B2008:P2008"/>
    <mergeCell ref="C2009:F2009"/>
    <mergeCell ref="C2013:D2019"/>
    <mergeCell ref="E2013:K2013"/>
    <mergeCell ref="L2013:O2014"/>
    <mergeCell ref="E2014:K2014"/>
    <mergeCell ref="E2015:K2015"/>
    <mergeCell ref="L2015:L2016"/>
    <mergeCell ref="M2015:O2016"/>
    <mergeCell ref="E2016:K2016"/>
    <mergeCell ref="E2017:K2017"/>
    <mergeCell ref="L2017:L2019"/>
    <mergeCell ref="M2017:M2019"/>
    <mergeCell ref="N2017:N2019"/>
    <mergeCell ref="O2017:O2019"/>
    <mergeCell ref="E2018:K2018"/>
    <mergeCell ref="E2019:K2019"/>
    <mergeCell ref="C1972:I1972"/>
    <mergeCell ref="M1972:N1972"/>
    <mergeCell ref="C1973:N1973"/>
    <mergeCell ref="C1974:O1976"/>
    <mergeCell ref="C1977:I1977"/>
    <mergeCell ref="M1977:N1977"/>
    <mergeCell ref="M1978:N1978"/>
    <mergeCell ref="M1979:N1979"/>
    <mergeCell ref="M1980:N1980"/>
    <mergeCell ref="C2026:O2026"/>
    <mergeCell ref="D2028:L2028"/>
    <mergeCell ref="M2028:N2028"/>
    <mergeCell ref="D2029:L2029"/>
    <mergeCell ref="M2029:N2029"/>
    <mergeCell ref="C2030:O2032"/>
    <mergeCell ref="C2033:G2033"/>
    <mergeCell ref="H2033:I2033"/>
    <mergeCell ref="J2033:K2033"/>
    <mergeCell ref="M2033:N2033"/>
    <mergeCell ref="C2034:G2034"/>
    <mergeCell ref="H2034:I2034"/>
    <mergeCell ref="J2034:K2034"/>
    <mergeCell ref="M2034:N2034"/>
    <mergeCell ref="J2035:K2035"/>
    <mergeCell ref="M2035:N2035"/>
    <mergeCell ref="C2036:G2036"/>
    <mergeCell ref="H2036:I2036"/>
    <mergeCell ref="J2036:K2036"/>
    <mergeCell ref="M2036:N2036"/>
    <mergeCell ref="C2037:N2037"/>
    <mergeCell ref="C2038:O2040"/>
    <mergeCell ref="C2041:J2041"/>
    <mergeCell ref="M2041:N2041"/>
    <mergeCell ref="M2042:N2042"/>
    <mergeCell ref="M2043:N2043"/>
    <mergeCell ref="M2044:N2044"/>
    <mergeCell ref="M2045:N2045"/>
    <mergeCell ref="M2046:N2046"/>
    <mergeCell ref="M2047:N2047"/>
    <mergeCell ref="C2048:N2048"/>
    <mergeCell ref="C2049:O2051"/>
    <mergeCell ref="C2052:I2052"/>
    <mergeCell ref="M2052:N2052"/>
    <mergeCell ref="C2053:I2053"/>
    <mergeCell ref="M2053:N2053"/>
    <mergeCell ref="C2054:I2054"/>
    <mergeCell ref="M2054:N2054"/>
    <mergeCell ref="C2055:N2055"/>
    <mergeCell ref="C2056:O2058"/>
    <mergeCell ref="C2059:I2059"/>
    <mergeCell ref="M2059:N2059"/>
    <mergeCell ref="M2060:N2060"/>
    <mergeCell ref="M2061:N2061"/>
    <mergeCell ref="M2062:N2062"/>
    <mergeCell ref="C2063:I2063"/>
    <mergeCell ref="M2063:N2063"/>
    <mergeCell ref="C2064:N2064"/>
    <mergeCell ref="C2066:N2066"/>
    <mergeCell ref="C2067:O2069"/>
    <mergeCell ref="C2070:I2070"/>
    <mergeCell ref="M2070:N2070"/>
    <mergeCell ref="C2071:I2071"/>
    <mergeCell ref="M2071:N2071"/>
    <mergeCell ref="M2072:N2072"/>
    <mergeCell ref="M2073:N2073"/>
    <mergeCell ref="C2074:N2074"/>
    <mergeCell ref="C2076:N2076"/>
    <mergeCell ref="C2086:E2086"/>
    <mergeCell ref="B2090:P2090"/>
    <mergeCell ref="C2091:F2091"/>
    <mergeCell ref="C2095:D2101"/>
    <mergeCell ref="E2095:K2095"/>
    <mergeCell ref="L2095:O2096"/>
    <mergeCell ref="E2096:K2096"/>
    <mergeCell ref="E2097:K2097"/>
    <mergeCell ref="L2097:L2098"/>
    <mergeCell ref="M2097:O2098"/>
    <mergeCell ref="E2098:K2098"/>
    <mergeCell ref="E2099:K2099"/>
    <mergeCell ref="L2099:L2101"/>
    <mergeCell ref="M2099:M2101"/>
    <mergeCell ref="N2099:N2101"/>
    <mergeCell ref="O2099:O2101"/>
    <mergeCell ref="E2100:K2100"/>
    <mergeCell ref="E2101:K2101"/>
    <mergeCell ref="C2108:O2108"/>
    <mergeCell ref="D2110:L2110"/>
    <mergeCell ref="M2110:N2110"/>
    <mergeCell ref="D2111:L2111"/>
    <mergeCell ref="M2111:N2111"/>
    <mergeCell ref="C2112:O2114"/>
    <mergeCell ref="C2115:G2115"/>
    <mergeCell ref="H2115:I2115"/>
    <mergeCell ref="J2115:K2115"/>
    <mergeCell ref="M2115:N2115"/>
    <mergeCell ref="C2116:G2116"/>
    <mergeCell ref="H2116:I2116"/>
    <mergeCell ref="J2116:K2116"/>
    <mergeCell ref="M2116:N2116"/>
    <mergeCell ref="J2117:K2117"/>
    <mergeCell ref="M2117:N2117"/>
    <mergeCell ref="C2118:G2118"/>
    <mergeCell ref="H2118:I2118"/>
    <mergeCell ref="J2118:K2118"/>
    <mergeCell ref="M2118:N2118"/>
    <mergeCell ref="C2119:N2119"/>
    <mergeCell ref="C2120:O2122"/>
    <mergeCell ref="C2123:J2123"/>
    <mergeCell ref="M2123:N2123"/>
    <mergeCell ref="M2124:N2124"/>
    <mergeCell ref="M2125:N2125"/>
    <mergeCell ref="M2126:N2126"/>
    <mergeCell ref="M2127:N2127"/>
    <mergeCell ref="M2128:N2128"/>
    <mergeCell ref="M2129:N2129"/>
    <mergeCell ref="C2130:N2130"/>
    <mergeCell ref="C2131:O2133"/>
    <mergeCell ref="C2134:I2134"/>
    <mergeCell ref="M2134:N2134"/>
    <mergeCell ref="C2135:I2135"/>
    <mergeCell ref="M2135:N2135"/>
    <mergeCell ref="C2136:I2136"/>
    <mergeCell ref="M2136:N2136"/>
    <mergeCell ref="C2137:N2137"/>
    <mergeCell ref="C2138:O2140"/>
    <mergeCell ref="C2141:I2141"/>
    <mergeCell ref="M2141:N2141"/>
    <mergeCell ref="M2142:N2142"/>
    <mergeCell ref="M2143:N2143"/>
    <mergeCell ref="M2144:N2144"/>
    <mergeCell ref="C2145:I2145"/>
    <mergeCell ref="M2145:N2145"/>
    <mergeCell ref="C2146:N2146"/>
    <mergeCell ref="C2148:N2148"/>
    <mergeCell ref="C2149:O2151"/>
    <mergeCell ref="C2152:I2152"/>
    <mergeCell ref="M2152:N2152"/>
    <mergeCell ref="C2153:I2153"/>
    <mergeCell ref="M2153:N2153"/>
    <mergeCell ref="M2154:N2154"/>
    <mergeCell ref="M2155:N2155"/>
    <mergeCell ref="C2156:N2156"/>
    <mergeCell ref="C2158:N2158"/>
    <mergeCell ref="C2168:E2168"/>
    <mergeCell ref="B2172:P2172"/>
    <mergeCell ref="C2173:F2173"/>
    <mergeCell ref="C2177:D2183"/>
    <mergeCell ref="E2177:K2177"/>
    <mergeCell ref="L2177:O2178"/>
    <mergeCell ref="E2178:K2178"/>
    <mergeCell ref="E2179:K2179"/>
    <mergeCell ref="L2179:L2180"/>
    <mergeCell ref="M2179:O2180"/>
    <mergeCell ref="E2180:K2180"/>
    <mergeCell ref="E2181:K2181"/>
    <mergeCell ref="L2181:L2183"/>
    <mergeCell ref="M2181:M2183"/>
    <mergeCell ref="N2181:N2183"/>
    <mergeCell ref="O2181:O2183"/>
    <mergeCell ref="E2182:K2182"/>
    <mergeCell ref="E2183:K2183"/>
    <mergeCell ref="C2190:O2190"/>
    <mergeCell ref="D2192:L2192"/>
    <mergeCell ref="M2192:N2192"/>
    <mergeCell ref="D2193:L2193"/>
    <mergeCell ref="M2193:N2193"/>
    <mergeCell ref="C2194:O2196"/>
    <mergeCell ref="C2197:G2197"/>
    <mergeCell ref="H2197:I2197"/>
    <mergeCell ref="J2197:K2197"/>
    <mergeCell ref="M2197:N2197"/>
    <mergeCell ref="C2198:G2198"/>
    <mergeCell ref="H2198:I2198"/>
    <mergeCell ref="J2198:K2198"/>
    <mergeCell ref="M2198:N2198"/>
    <mergeCell ref="J2199:K2199"/>
    <mergeCell ref="M2199:N2199"/>
    <mergeCell ref="C2200:G2200"/>
    <mergeCell ref="H2200:I2200"/>
    <mergeCell ref="J2200:K2200"/>
    <mergeCell ref="M2200:N2200"/>
    <mergeCell ref="C2201:N2201"/>
    <mergeCell ref="C2202:O2204"/>
    <mergeCell ref="C2205:J2205"/>
    <mergeCell ref="M2205:N2205"/>
    <mergeCell ref="M2206:N2206"/>
    <mergeCell ref="M2207:N2207"/>
    <mergeCell ref="M2208:N2208"/>
    <mergeCell ref="M2209:N2209"/>
    <mergeCell ref="M2210:N2210"/>
    <mergeCell ref="M2211:N2211"/>
    <mergeCell ref="C2212:N2212"/>
    <mergeCell ref="C2213:O2215"/>
    <mergeCell ref="C2216:I2216"/>
    <mergeCell ref="M2216:N2216"/>
    <mergeCell ref="C2217:I2217"/>
    <mergeCell ref="M2217:N2217"/>
    <mergeCell ref="C2218:I2218"/>
    <mergeCell ref="M2218:N2218"/>
    <mergeCell ref="C2219:N2219"/>
    <mergeCell ref="C2220:O2222"/>
    <mergeCell ref="C2223:I2223"/>
    <mergeCell ref="M2223:N2223"/>
    <mergeCell ref="M2224:N2224"/>
    <mergeCell ref="M2225:N2225"/>
    <mergeCell ref="M2226:N2226"/>
    <mergeCell ref="C2227:I2227"/>
    <mergeCell ref="M2227:N2227"/>
    <mergeCell ref="C2228:N2228"/>
    <mergeCell ref="C2230:N2230"/>
    <mergeCell ref="C2231:O2233"/>
    <mergeCell ref="C2234:I2234"/>
    <mergeCell ref="M2234:N2234"/>
    <mergeCell ref="C2235:I2235"/>
    <mergeCell ref="M2235:N2235"/>
    <mergeCell ref="M2236:N2236"/>
    <mergeCell ref="M2237:N2237"/>
    <mergeCell ref="C2238:N2238"/>
    <mergeCell ref="C2240:N2240"/>
    <mergeCell ref="C2250:E2250"/>
    <mergeCell ref="B2254:P2254"/>
    <mergeCell ref="C2255:F2255"/>
    <mergeCell ref="C2259:D2265"/>
    <mergeCell ref="E2259:K2259"/>
    <mergeCell ref="L2259:O2260"/>
    <mergeCell ref="E2260:K2260"/>
    <mergeCell ref="E2261:K2261"/>
    <mergeCell ref="L2261:L2262"/>
    <mergeCell ref="M2261:O2262"/>
    <mergeCell ref="E2262:K2262"/>
    <mergeCell ref="E2263:K2263"/>
    <mergeCell ref="L2263:L2265"/>
    <mergeCell ref="M2263:M2265"/>
    <mergeCell ref="N2263:N2265"/>
    <mergeCell ref="O2263:O2265"/>
    <mergeCell ref="E2264:K2264"/>
    <mergeCell ref="E2265:K2265"/>
    <mergeCell ref="C2272:O2272"/>
    <mergeCell ref="D2274:L2274"/>
    <mergeCell ref="M2274:N2274"/>
    <mergeCell ref="D2275:L2275"/>
    <mergeCell ref="M2275:N2275"/>
    <mergeCell ref="C2276:O2278"/>
    <mergeCell ref="C2279:G2279"/>
    <mergeCell ref="H2279:I2279"/>
    <mergeCell ref="J2279:K2279"/>
    <mergeCell ref="M2279:N2279"/>
    <mergeCell ref="C2280:G2280"/>
    <mergeCell ref="H2280:I2280"/>
    <mergeCell ref="J2280:K2280"/>
    <mergeCell ref="M2280:N2280"/>
    <mergeCell ref="J2281:K2281"/>
    <mergeCell ref="M2281:N2281"/>
    <mergeCell ref="C2282:G2282"/>
    <mergeCell ref="H2282:I2282"/>
    <mergeCell ref="J2282:K2282"/>
    <mergeCell ref="M2282:N2282"/>
    <mergeCell ref="C2283:N2283"/>
    <mergeCell ref="C2284:O2286"/>
    <mergeCell ref="C2287:J2287"/>
    <mergeCell ref="M2287:N2287"/>
    <mergeCell ref="M2288:N2288"/>
    <mergeCell ref="M2289:N2289"/>
    <mergeCell ref="M2290:N2290"/>
    <mergeCell ref="M2291:N2291"/>
    <mergeCell ref="M2292:N2292"/>
    <mergeCell ref="M2293:N2293"/>
    <mergeCell ref="C2294:N2294"/>
    <mergeCell ref="C2295:O2297"/>
    <mergeCell ref="C2298:I2298"/>
    <mergeCell ref="M2298:N2298"/>
    <mergeCell ref="C2299:I2299"/>
    <mergeCell ref="M2299:N2299"/>
    <mergeCell ref="C2300:I2300"/>
    <mergeCell ref="M2300:N2300"/>
    <mergeCell ref="C2301:N2301"/>
    <mergeCell ref="C2302:O2304"/>
    <mergeCell ref="C2305:I2305"/>
    <mergeCell ref="M2305:N2305"/>
    <mergeCell ref="M2306:N2306"/>
    <mergeCell ref="M2307:N2307"/>
    <mergeCell ref="M2308:N2308"/>
    <mergeCell ref="C2309:I2309"/>
    <mergeCell ref="M2309:N2309"/>
    <mergeCell ref="C2310:N2310"/>
    <mergeCell ref="C2312:N2312"/>
    <mergeCell ref="C2313:O2315"/>
    <mergeCell ref="C2316:I2316"/>
    <mergeCell ref="M2316:N2316"/>
    <mergeCell ref="C2317:I2317"/>
    <mergeCell ref="M2317:N2317"/>
    <mergeCell ref="M2318:N2318"/>
    <mergeCell ref="M2319:N2319"/>
    <mergeCell ref="C2320:N2320"/>
    <mergeCell ref="C2322:N2322"/>
    <mergeCell ref="C2332:E2332"/>
    <mergeCell ref="B2336:P2336"/>
    <mergeCell ref="C2337:F2337"/>
    <mergeCell ref="C2341:D2347"/>
    <mergeCell ref="E2341:K2341"/>
    <mergeCell ref="L2341:O2342"/>
    <mergeCell ref="E2342:K2342"/>
    <mergeCell ref="E2343:K2343"/>
    <mergeCell ref="L2343:L2344"/>
    <mergeCell ref="M2343:O2344"/>
    <mergeCell ref="E2344:K2344"/>
    <mergeCell ref="E2345:K2345"/>
    <mergeCell ref="L2345:L2347"/>
    <mergeCell ref="M2345:M2347"/>
    <mergeCell ref="N2345:N2347"/>
    <mergeCell ref="O2345:O2347"/>
    <mergeCell ref="E2346:K2346"/>
    <mergeCell ref="E2347:K2347"/>
    <mergeCell ref="C2354:O2354"/>
    <mergeCell ref="D2356:L2356"/>
    <mergeCell ref="M2356:N2356"/>
    <mergeCell ref="D2357:L2357"/>
    <mergeCell ref="M2357:N2357"/>
    <mergeCell ref="C2358:O2360"/>
    <mergeCell ref="C2361:G2361"/>
    <mergeCell ref="H2361:I2361"/>
    <mergeCell ref="J2361:K2361"/>
    <mergeCell ref="M2361:N2361"/>
    <mergeCell ref="C2362:G2362"/>
    <mergeCell ref="H2362:I2362"/>
    <mergeCell ref="J2362:K2362"/>
    <mergeCell ref="M2362:N2362"/>
    <mergeCell ref="J2363:K2363"/>
    <mergeCell ref="M2363:N2363"/>
    <mergeCell ref="C2364:G2364"/>
    <mergeCell ref="H2364:I2364"/>
    <mergeCell ref="J2364:K2364"/>
    <mergeCell ref="M2364:N2364"/>
    <mergeCell ref="M2395:N2395"/>
    <mergeCell ref="C2396:N2396"/>
    <mergeCell ref="C2398:N2398"/>
    <mergeCell ref="C2399:O2401"/>
    <mergeCell ref="C2402:I2402"/>
    <mergeCell ref="M2402:N2402"/>
    <mergeCell ref="C2403:I2403"/>
    <mergeCell ref="M2403:N2403"/>
    <mergeCell ref="M2404:N2404"/>
    <mergeCell ref="C2365:N2365"/>
    <mergeCell ref="C2366:O2368"/>
    <mergeCell ref="C2369:J2369"/>
    <mergeCell ref="M2369:N2369"/>
    <mergeCell ref="M2370:N2370"/>
    <mergeCell ref="M2371:N2371"/>
    <mergeCell ref="M2375:N2375"/>
    <mergeCell ref="M2376:N2376"/>
    <mergeCell ref="M2377:N2377"/>
    <mergeCell ref="M2379:N2379"/>
    <mergeCell ref="C2380:N2380"/>
    <mergeCell ref="C2381:O2383"/>
    <mergeCell ref="C2384:I2384"/>
    <mergeCell ref="M2384:N2384"/>
    <mergeCell ref="C2385:I2385"/>
    <mergeCell ref="M2385:N2385"/>
    <mergeCell ref="C2386:I2386"/>
    <mergeCell ref="M2386:N2386"/>
    <mergeCell ref="M2405:N2405"/>
    <mergeCell ref="C2406:N2406"/>
    <mergeCell ref="C2408:N2408"/>
    <mergeCell ref="C2418:E2418"/>
    <mergeCell ref="M2372:N2372"/>
    <mergeCell ref="M2373:N2373"/>
    <mergeCell ref="M2374:N2374"/>
    <mergeCell ref="B2422:P2422"/>
    <mergeCell ref="C2423:F2423"/>
    <mergeCell ref="C2427:D2433"/>
    <mergeCell ref="E2427:K2427"/>
    <mergeCell ref="L2427:O2428"/>
    <mergeCell ref="E2428:K2428"/>
    <mergeCell ref="E2429:K2429"/>
    <mergeCell ref="L2429:L2430"/>
    <mergeCell ref="M2429:O2430"/>
    <mergeCell ref="E2430:K2430"/>
    <mergeCell ref="E2431:K2431"/>
    <mergeCell ref="L2431:L2433"/>
    <mergeCell ref="M2431:M2433"/>
    <mergeCell ref="N2431:N2433"/>
    <mergeCell ref="O2431:O2433"/>
    <mergeCell ref="E2432:K2432"/>
    <mergeCell ref="E2433:K2433"/>
    <mergeCell ref="C2387:N2387"/>
    <mergeCell ref="C2388:O2390"/>
    <mergeCell ref="C2391:I2391"/>
    <mergeCell ref="M2391:N2391"/>
    <mergeCell ref="M2392:N2392"/>
    <mergeCell ref="M2393:N2393"/>
    <mergeCell ref="M2394:N2394"/>
    <mergeCell ref="C2395:I2395"/>
    <mergeCell ref="C2440:O2440"/>
    <mergeCell ref="D2442:L2442"/>
    <mergeCell ref="M2442:N2442"/>
    <mergeCell ref="D2443:L2443"/>
    <mergeCell ref="M2443:N2443"/>
    <mergeCell ref="C2444:O2446"/>
    <mergeCell ref="C2447:G2447"/>
    <mergeCell ref="H2447:I2447"/>
    <mergeCell ref="J2447:K2447"/>
    <mergeCell ref="M2447:N2447"/>
    <mergeCell ref="C2448:G2448"/>
    <mergeCell ref="H2448:I2448"/>
    <mergeCell ref="J2448:K2448"/>
    <mergeCell ref="M2448:N2448"/>
    <mergeCell ref="J2449:K2449"/>
    <mergeCell ref="M2449:N2449"/>
    <mergeCell ref="C2450:G2450"/>
    <mergeCell ref="H2450:I2450"/>
    <mergeCell ref="J2450:K2450"/>
    <mergeCell ref="M2450:N2450"/>
    <mergeCell ref="C2451:N2451"/>
    <mergeCell ref="C2452:O2454"/>
    <mergeCell ref="C2455:J2455"/>
    <mergeCell ref="M2455:N2455"/>
    <mergeCell ref="M2456:N2456"/>
    <mergeCell ref="M2457:N2457"/>
    <mergeCell ref="M2458:N2458"/>
    <mergeCell ref="M2459:N2459"/>
    <mergeCell ref="M2460:N2460"/>
    <mergeCell ref="M2461:N2461"/>
    <mergeCell ref="M2462:N2462"/>
    <mergeCell ref="M2463:N2463"/>
    <mergeCell ref="M2465:N2465"/>
    <mergeCell ref="C2466:N2466"/>
    <mergeCell ref="C2467:O2469"/>
    <mergeCell ref="C2470:I2470"/>
    <mergeCell ref="M2470:N2470"/>
    <mergeCell ref="C2471:I2471"/>
    <mergeCell ref="M2471:N2471"/>
    <mergeCell ref="C2472:I2472"/>
    <mergeCell ref="M2472:N2472"/>
    <mergeCell ref="C2473:N2473"/>
    <mergeCell ref="C2474:O2476"/>
    <mergeCell ref="C2477:I2477"/>
    <mergeCell ref="M2477:N2477"/>
    <mergeCell ref="M2478:N2478"/>
    <mergeCell ref="M2479:N2479"/>
    <mergeCell ref="M2480:N2480"/>
    <mergeCell ref="C2481:I2481"/>
    <mergeCell ref="M2481:N2481"/>
    <mergeCell ref="C2482:N2482"/>
    <mergeCell ref="C2484:N2484"/>
    <mergeCell ref="C2485:O2487"/>
    <mergeCell ref="C2488:I2488"/>
    <mergeCell ref="M2488:N2488"/>
    <mergeCell ref="C2489:I2489"/>
    <mergeCell ref="M2489:N2489"/>
    <mergeCell ref="M2490:N2490"/>
    <mergeCell ref="M2491:N2491"/>
    <mergeCell ref="C2492:N2492"/>
    <mergeCell ref="C2494:N2494"/>
    <mergeCell ref="C2504:E2504"/>
    <mergeCell ref="B2508:P2508"/>
    <mergeCell ref="C2509:F2509"/>
    <mergeCell ref="C2513:D2519"/>
    <mergeCell ref="E2513:K2513"/>
    <mergeCell ref="L2513:O2514"/>
    <mergeCell ref="E2514:K2514"/>
    <mergeCell ref="E2515:K2515"/>
    <mergeCell ref="L2515:L2516"/>
    <mergeCell ref="M2515:O2516"/>
    <mergeCell ref="E2516:K2516"/>
    <mergeCell ref="E2517:K2517"/>
    <mergeCell ref="L2517:L2519"/>
    <mergeCell ref="M2517:M2519"/>
    <mergeCell ref="N2517:N2519"/>
    <mergeCell ref="O2517:O2519"/>
    <mergeCell ref="E2518:K2518"/>
    <mergeCell ref="E2519:K2519"/>
    <mergeCell ref="C2537:N2537"/>
    <mergeCell ref="C2538:O2540"/>
    <mergeCell ref="C2541:J2541"/>
    <mergeCell ref="M2541:N2541"/>
    <mergeCell ref="C2553:N2553"/>
    <mergeCell ref="C2554:O2556"/>
    <mergeCell ref="C2557:I2557"/>
    <mergeCell ref="M2557:N2557"/>
    <mergeCell ref="C2526:O2526"/>
    <mergeCell ref="D2528:L2528"/>
    <mergeCell ref="M2528:N2528"/>
    <mergeCell ref="D2529:L2529"/>
    <mergeCell ref="M2529:N2529"/>
    <mergeCell ref="C2530:O2532"/>
    <mergeCell ref="C2533:G2533"/>
    <mergeCell ref="H2533:I2533"/>
    <mergeCell ref="J2533:K2533"/>
    <mergeCell ref="M2533:N2533"/>
    <mergeCell ref="C2534:G2534"/>
    <mergeCell ref="H2534:I2534"/>
    <mergeCell ref="J2534:K2534"/>
    <mergeCell ref="M2534:N2534"/>
    <mergeCell ref="J2535:K2535"/>
    <mergeCell ref="M2535:N2535"/>
    <mergeCell ref="C2536:G2536"/>
    <mergeCell ref="H2536:I2536"/>
    <mergeCell ref="J2536:K2536"/>
    <mergeCell ref="M2536:N2536"/>
    <mergeCell ref="C2558:I2558"/>
    <mergeCell ref="M2558:N2558"/>
    <mergeCell ref="C2559:I2559"/>
    <mergeCell ref="M2559:N2559"/>
    <mergeCell ref="C2560:N2560"/>
    <mergeCell ref="C2561:O2563"/>
    <mergeCell ref="C2564:I2564"/>
    <mergeCell ref="M2564:N2564"/>
    <mergeCell ref="M2565:N2565"/>
    <mergeCell ref="M2566:N2566"/>
    <mergeCell ref="M2567:N2567"/>
    <mergeCell ref="C2568:I2568"/>
    <mergeCell ref="M2568:N2568"/>
    <mergeCell ref="C2569:N2569"/>
    <mergeCell ref="C2571:N2571"/>
    <mergeCell ref="C2572:O2574"/>
    <mergeCell ref="C2575:I2575"/>
    <mergeCell ref="M2575:N2575"/>
    <mergeCell ref="C2576:I2576"/>
    <mergeCell ref="M2576:N2576"/>
    <mergeCell ref="M2577:N2577"/>
    <mergeCell ref="M2578:N2578"/>
    <mergeCell ref="C2579:N2579"/>
    <mergeCell ref="C2581:N2581"/>
    <mergeCell ref="C2591:E2591"/>
    <mergeCell ref="B2595:P2595"/>
    <mergeCell ref="C2596:F2596"/>
    <mergeCell ref="C2600:D2606"/>
    <mergeCell ref="E2600:K2600"/>
    <mergeCell ref="L2600:O2601"/>
    <mergeCell ref="E2601:K2601"/>
    <mergeCell ref="E2602:K2602"/>
    <mergeCell ref="L2602:L2603"/>
    <mergeCell ref="M2602:O2603"/>
    <mergeCell ref="E2603:K2603"/>
    <mergeCell ref="E2604:K2604"/>
    <mergeCell ref="L2604:L2606"/>
    <mergeCell ref="M2604:M2606"/>
    <mergeCell ref="N2604:N2606"/>
    <mergeCell ref="O2604:O2606"/>
    <mergeCell ref="E2605:K2605"/>
    <mergeCell ref="E2606:K2606"/>
    <mergeCell ref="C2613:O2613"/>
    <mergeCell ref="D2615:L2615"/>
    <mergeCell ref="M2615:N2615"/>
    <mergeCell ref="D2616:L2616"/>
    <mergeCell ref="M2616:N2616"/>
    <mergeCell ref="C2617:O2619"/>
    <mergeCell ref="C2620:G2620"/>
    <mergeCell ref="H2620:I2620"/>
    <mergeCell ref="J2620:K2620"/>
    <mergeCell ref="M2620:N2620"/>
    <mergeCell ref="C2621:G2621"/>
    <mergeCell ref="H2621:I2621"/>
    <mergeCell ref="J2621:K2621"/>
    <mergeCell ref="M2621:N2621"/>
    <mergeCell ref="J2622:K2622"/>
    <mergeCell ref="M2622:N2622"/>
    <mergeCell ref="C2623:G2623"/>
    <mergeCell ref="H2623:I2623"/>
    <mergeCell ref="J2623:K2623"/>
    <mergeCell ref="M2623:N2623"/>
    <mergeCell ref="C2650:N2650"/>
    <mergeCell ref="C2651:O2653"/>
    <mergeCell ref="C2654:I2654"/>
    <mergeCell ref="M2654:N2654"/>
    <mergeCell ref="C2655:I2655"/>
    <mergeCell ref="M2655:N2655"/>
    <mergeCell ref="M2656:N2656"/>
    <mergeCell ref="C2624:N2624"/>
    <mergeCell ref="C2625:O2627"/>
    <mergeCell ref="C2628:J2628"/>
    <mergeCell ref="M2628:N2628"/>
    <mergeCell ref="M2629:N2629"/>
    <mergeCell ref="M2630:N2630"/>
    <mergeCell ref="M2631:N2631"/>
    <mergeCell ref="C2632:N2632"/>
    <mergeCell ref="C2633:O2635"/>
    <mergeCell ref="C2636:I2636"/>
    <mergeCell ref="M2636:N2636"/>
    <mergeCell ref="C2637:I2637"/>
    <mergeCell ref="M2637:N2637"/>
    <mergeCell ref="C2638:I2638"/>
    <mergeCell ref="M2638:N2638"/>
    <mergeCell ref="M2657:N2657"/>
    <mergeCell ref="C2658:N2658"/>
    <mergeCell ref="C2660:N2660"/>
    <mergeCell ref="C2670:E2670"/>
    <mergeCell ref="C2629:J2629"/>
    <mergeCell ref="B2674:P2674"/>
    <mergeCell ref="C2675:F2675"/>
    <mergeCell ref="C2679:D2685"/>
    <mergeCell ref="E2679:K2679"/>
    <mergeCell ref="L2679:O2680"/>
    <mergeCell ref="E2680:K2680"/>
    <mergeCell ref="E2681:K2681"/>
    <mergeCell ref="L2681:L2682"/>
    <mergeCell ref="M2681:O2682"/>
    <mergeCell ref="E2682:K2682"/>
    <mergeCell ref="E2683:K2683"/>
    <mergeCell ref="L2683:L2685"/>
    <mergeCell ref="M2683:M2685"/>
    <mergeCell ref="N2683:N2685"/>
    <mergeCell ref="O2683:O2685"/>
    <mergeCell ref="E2684:K2684"/>
    <mergeCell ref="E2685:K2685"/>
    <mergeCell ref="C2639:N2639"/>
    <mergeCell ref="C2640:O2642"/>
    <mergeCell ref="C2643:I2643"/>
    <mergeCell ref="M2643:N2643"/>
    <mergeCell ref="M2644:N2644"/>
    <mergeCell ref="M2645:N2645"/>
    <mergeCell ref="M2646:N2646"/>
    <mergeCell ref="C2647:I2647"/>
    <mergeCell ref="M2647:N2647"/>
    <mergeCell ref="C2648:N2648"/>
    <mergeCell ref="C2692:O2692"/>
    <mergeCell ref="D2694:L2694"/>
    <mergeCell ref="M2694:N2694"/>
    <mergeCell ref="D2695:L2695"/>
    <mergeCell ref="M2695:N2695"/>
    <mergeCell ref="C2696:O2698"/>
    <mergeCell ref="C2699:G2699"/>
    <mergeCell ref="H2699:I2699"/>
    <mergeCell ref="J2699:K2699"/>
    <mergeCell ref="M2699:N2699"/>
    <mergeCell ref="C2700:G2700"/>
    <mergeCell ref="H2700:I2700"/>
    <mergeCell ref="J2700:K2700"/>
    <mergeCell ref="M2700:N2700"/>
    <mergeCell ref="J2701:K2701"/>
    <mergeCell ref="M2701:N2701"/>
    <mergeCell ref="C2702:G2702"/>
    <mergeCell ref="H2702:I2702"/>
    <mergeCell ref="J2702:K2702"/>
    <mergeCell ref="M2702:N2702"/>
    <mergeCell ref="C2703:N2703"/>
    <mergeCell ref="C2704:O2706"/>
    <mergeCell ref="C2707:J2707"/>
    <mergeCell ref="M2707:N2707"/>
    <mergeCell ref="C2708:J2708"/>
    <mergeCell ref="M2708:N2708"/>
    <mergeCell ref="M2709:N2709"/>
    <mergeCell ref="M2710:N2710"/>
    <mergeCell ref="C2711:N2711"/>
    <mergeCell ref="C2712:O2714"/>
    <mergeCell ref="C2715:I2715"/>
    <mergeCell ref="M2715:N2715"/>
    <mergeCell ref="C2716:I2716"/>
    <mergeCell ref="M2716:N2716"/>
    <mergeCell ref="C2717:I2717"/>
    <mergeCell ref="M2717:N2717"/>
    <mergeCell ref="C2718:N2718"/>
    <mergeCell ref="C2719:O2721"/>
    <mergeCell ref="C2722:I2722"/>
    <mergeCell ref="M2722:N2722"/>
    <mergeCell ref="M2723:N2723"/>
    <mergeCell ref="M2724:N2724"/>
    <mergeCell ref="M2725:N2725"/>
    <mergeCell ref="C2726:I2726"/>
    <mergeCell ref="M2726:N2726"/>
    <mergeCell ref="C2727:N2727"/>
    <mergeCell ref="C2729:N2729"/>
    <mergeCell ref="C2730:O2732"/>
    <mergeCell ref="C2733:I2733"/>
    <mergeCell ref="M2733:N2733"/>
    <mergeCell ref="C2734:I2734"/>
    <mergeCell ref="M2734:N2734"/>
    <mergeCell ref="M2735:N2735"/>
    <mergeCell ref="M2736:N2736"/>
    <mergeCell ref="C2737:N2737"/>
    <mergeCell ref="C2739:N2739"/>
    <mergeCell ref="C2749:E2749"/>
    <mergeCell ref="B2753:P2753"/>
    <mergeCell ref="C2754:F2754"/>
    <mergeCell ref="C2758:D2764"/>
    <mergeCell ref="E2758:K2758"/>
    <mergeCell ref="L2758:O2759"/>
    <mergeCell ref="E2759:K2759"/>
    <mergeCell ref="E2760:K2760"/>
    <mergeCell ref="L2760:L2761"/>
    <mergeCell ref="M2760:O2761"/>
    <mergeCell ref="E2761:K2761"/>
    <mergeCell ref="E2762:K2762"/>
    <mergeCell ref="L2762:L2764"/>
    <mergeCell ref="M2762:M2764"/>
    <mergeCell ref="N2762:N2764"/>
    <mergeCell ref="O2762:O2764"/>
    <mergeCell ref="E2763:K2763"/>
    <mergeCell ref="E2764:K2764"/>
    <mergeCell ref="C2771:O2771"/>
    <mergeCell ref="D2773:L2773"/>
    <mergeCell ref="M2773:N2773"/>
    <mergeCell ref="D2774:L2774"/>
    <mergeCell ref="M2774:N2774"/>
    <mergeCell ref="C2775:O2777"/>
    <mergeCell ref="C2778:G2778"/>
    <mergeCell ref="H2778:I2778"/>
    <mergeCell ref="J2778:K2778"/>
    <mergeCell ref="M2778:N2778"/>
    <mergeCell ref="C2779:G2779"/>
    <mergeCell ref="H2779:I2779"/>
    <mergeCell ref="J2779:K2779"/>
    <mergeCell ref="M2779:N2779"/>
    <mergeCell ref="J2780:K2780"/>
    <mergeCell ref="M2780:N2780"/>
    <mergeCell ref="C2781:G2781"/>
    <mergeCell ref="H2781:I2781"/>
    <mergeCell ref="J2781:K2781"/>
    <mergeCell ref="M2781:N2781"/>
    <mergeCell ref="C2782:N2782"/>
    <mergeCell ref="C2783:O2785"/>
    <mergeCell ref="C2786:J2786"/>
    <mergeCell ref="M2786:N2786"/>
    <mergeCell ref="C2787:J2787"/>
    <mergeCell ref="M2787:N2787"/>
    <mergeCell ref="M2788:N2788"/>
    <mergeCell ref="M2789:N2789"/>
    <mergeCell ref="C2790:N2790"/>
    <mergeCell ref="C2791:O2793"/>
    <mergeCell ref="C2794:I2794"/>
    <mergeCell ref="M2794:N2794"/>
    <mergeCell ref="C2795:I2795"/>
    <mergeCell ref="M2795:N2795"/>
    <mergeCell ref="C2796:I2796"/>
    <mergeCell ref="M2796:N2796"/>
    <mergeCell ref="C2797:N2797"/>
    <mergeCell ref="C2798:O2800"/>
    <mergeCell ref="C2801:I2801"/>
    <mergeCell ref="M2801:N2801"/>
    <mergeCell ref="M2802:N2802"/>
    <mergeCell ref="M2803:N2803"/>
    <mergeCell ref="M2804:N2804"/>
    <mergeCell ref="C2805:I2805"/>
    <mergeCell ref="M2805:N2805"/>
    <mergeCell ref="C2806:N2806"/>
    <mergeCell ref="C2808:N2808"/>
    <mergeCell ref="C2809:O2811"/>
    <mergeCell ref="C2812:I2812"/>
    <mergeCell ref="M2812:N2812"/>
    <mergeCell ref="C2813:I2813"/>
    <mergeCell ref="M2813:N2813"/>
    <mergeCell ref="M2814:N2814"/>
    <mergeCell ref="M2815:N2815"/>
    <mergeCell ref="C2816:N2816"/>
    <mergeCell ref="C2818:N2818"/>
    <mergeCell ref="C2828:E2828"/>
    <mergeCell ref="B2832:P2832"/>
    <mergeCell ref="C2833:F2833"/>
    <mergeCell ref="C2837:D2843"/>
    <mergeCell ref="E2837:K2837"/>
    <mergeCell ref="L2837:O2838"/>
    <mergeCell ref="E2838:K2838"/>
    <mergeCell ref="E2839:K2839"/>
    <mergeCell ref="L2839:L2840"/>
    <mergeCell ref="M2839:O2840"/>
    <mergeCell ref="E2840:K2840"/>
    <mergeCell ref="E2841:K2841"/>
    <mergeCell ref="L2841:L2843"/>
    <mergeCell ref="M2841:M2843"/>
    <mergeCell ref="N2841:N2843"/>
    <mergeCell ref="O2841:O2843"/>
    <mergeCell ref="E2842:K2842"/>
    <mergeCell ref="E2843:K2843"/>
    <mergeCell ref="C2850:O2850"/>
    <mergeCell ref="D2852:L2852"/>
    <mergeCell ref="M2852:N2852"/>
    <mergeCell ref="D2853:L2853"/>
    <mergeCell ref="M2853:N2853"/>
    <mergeCell ref="C2854:O2856"/>
    <mergeCell ref="C2857:G2857"/>
    <mergeCell ref="H2857:I2857"/>
    <mergeCell ref="J2857:K2857"/>
    <mergeCell ref="M2857:N2857"/>
    <mergeCell ref="C2858:G2858"/>
    <mergeCell ref="H2858:I2858"/>
    <mergeCell ref="J2858:K2858"/>
    <mergeCell ref="M2858:N2858"/>
    <mergeCell ref="J2859:K2859"/>
    <mergeCell ref="M2859:N2859"/>
    <mergeCell ref="C2860:G2860"/>
    <mergeCell ref="H2860:I2860"/>
    <mergeCell ref="J2860:K2860"/>
    <mergeCell ref="M2860:N2860"/>
    <mergeCell ref="C2861:N2861"/>
    <mergeCell ref="C2862:O2864"/>
    <mergeCell ref="C2865:J2865"/>
    <mergeCell ref="M2865:N2865"/>
    <mergeCell ref="C2866:J2866"/>
    <mergeCell ref="M2866:N2866"/>
    <mergeCell ref="M2867:N2867"/>
    <mergeCell ref="M2868:N2868"/>
    <mergeCell ref="C2869:N2869"/>
    <mergeCell ref="C2870:O2872"/>
    <mergeCell ref="C2873:I2873"/>
    <mergeCell ref="M2873:N2873"/>
    <mergeCell ref="C2874:I2874"/>
    <mergeCell ref="M2874:N2874"/>
    <mergeCell ref="C2875:I2875"/>
    <mergeCell ref="M2875:N2875"/>
    <mergeCell ref="C2876:N2876"/>
    <mergeCell ref="C2877:O2879"/>
    <mergeCell ref="C2880:I2880"/>
    <mergeCell ref="M2880:N2880"/>
    <mergeCell ref="M2881:N2881"/>
    <mergeCell ref="M2882:N2882"/>
    <mergeCell ref="M2883:N2883"/>
    <mergeCell ref="C2884:I2884"/>
    <mergeCell ref="M2884:N2884"/>
    <mergeCell ref="C2885:N2885"/>
    <mergeCell ref="C2887:N2887"/>
    <mergeCell ref="C2888:O2890"/>
    <mergeCell ref="C2891:I2891"/>
    <mergeCell ref="M2891:N2891"/>
    <mergeCell ref="C2892:I2892"/>
    <mergeCell ref="M2892:N2892"/>
    <mergeCell ref="M2893:N2893"/>
    <mergeCell ref="M2894:N2894"/>
    <mergeCell ref="C2895:N2895"/>
    <mergeCell ref="C2897:N2897"/>
    <mergeCell ref="C2907:E2907"/>
    <mergeCell ref="B2911:P2911"/>
    <mergeCell ref="C2912:F2912"/>
    <mergeCell ref="C2916:D2922"/>
    <mergeCell ref="E2916:K2916"/>
    <mergeCell ref="L2916:O2917"/>
    <mergeCell ref="E2917:K2917"/>
    <mergeCell ref="E2918:K2918"/>
    <mergeCell ref="L2918:L2919"/>
    <mergeCell ref="M2918:O2919"/>
    <mergeCell ref="E2919:K2919"/>
    <mergeCell ref="E2920:K2920"/>
    <mergeCell ref="L2920:L2922"/>
    <mergeCell ref="M2920:M2922"/>
    <mergeCell ref="N2920:N2922"/>
    <mergeCell ref="O2920:O2922"/>
    <mergeCell ref="E2921:K2921"/>
    <mergeCell ref="E2922:K2922"/>
    <mergeCell ref="C2929:O2929"/>
    <mergeCell ref="D2931:L2931"/>
    <mergeCell ref="M2931:N2931"/>
    <mergeCell ref="D2932:L2932"/>
    <mergeCell ref="M2932:N2932"/>
    <mergeCell ref="C2933:O2935"/>
    <mergeCell ref="C2936:G2936"/>
    <mergeCell ref="H2936:I2936"/>
    <mergeCell ref="J2936:K2936"/>
    <mergeCell ref="M2936:N2936"/>
    <mergeCell ref="C2937:G2937"/>
    <mergeCell ref="H2937:I2937"/>
    <mergeCell ref="J2937:K2937"/>
    <mergeCell ref="M2937:N2937"/>
    <mergeCell ref="J2938:K2938"/>
    <mergeCell ref="M2938:N2938"/>
    <mergeCell ref="C2939:G2939"/>
    <mergeCell ref="H2939:I2939"/>
    <mergeCell ref="J2939:K2939"/>
    <mergeCell ref="M2939:N2939"/>
    <mergeCell ref="C2940:N2940"/>
    <mergeCell ref="C2941:O2943"/>
    <mergeCell ref="C2944:J2944"/>
    <mergeCell ref="M2944:N2944"/>
    <mergeCell ref="C2945:J2945"/>
    <mergeCell ref="M2945:N2945"/>
    <mergeCell ref="M2946:N2946"/>
    <mergeCell ref="M2947:N2947"/>
    <mergeCell ref="C2948:N2948"/>
    <mergeCell ref="C2949:O2951"/>
    <mergeCell ref="C2952:I2952"/>
    <mergeCell ref="M2952:N2952"/>
    <mergeCell ref="C2953:I2953"/>
    <mergeCell ref="M2953:N2953"/>
    <mergeCell ref="C2954:I2954"/>
    <mergeCell ref="M2954:N2954"/>
    <mergeCell ref="C2955:N2955"/>
    <mergeCell ref="C2956:O2958"/>
    <mergeCell ref="C2959:I2959"/>
    <mergeCell ref="M2959:N2959"/>
    <mergeCell ref="M2960:N2960"/>
    <mergeCell ref="M2961:N2961"/>
    <mergeCell ref="M2962:N2962"/>
    <mergeCell ref="C2963:I2963"/>
    <mergeCell ref="M2963:N2963"/>
    <mergeCell ref="C2964:N2964"/>
    <mergeCell ref="C2966:N2966"/>
    <mergeCell ref="C2967:O2969"/>
    <mergeCell ref="C2970:I2970"/>
    <mergeCell ref="M2970:N2970"/>
    <mergeCell ref="C2971:I2971"/>
    <mergeCell ref="M2971:N2971"/>
    <mergeCell ref="M2972:N2972"/>
    <mergeCell ref="M2973:N2973"/>
    <mergeCell ref="C3018:G3018"/>
    <mergeCell ref="H3018:I3018"/>
    <mergeCell ref="J3018:K3018"/>
    <mergeCell ref="M3018:N3018"/>
    <mergeCell ref="C2974:N2974"/>
    <mergeCell ref="C2976:N2976"/>
    <mergeCell ref="C2986:E2986"/>
    <mergeCell ref="B2990:P2990"/>
    <mergeCell ref="C2991:F2991"/>
    <mergeCell ref="C2995:D3001"/>
    <mergeCell ref="E2995:K2995"/>
    <mergeCell ref="L2995:O2996"/>
    <mergeCell ref="E2996:K2996"/>
    <mergeCell ref="E2997:K2997"/>
    <mergeCell ref="L2997:L2998"/>
    <mergeCell ref="M2997:O2998"/>
    <mergeCell ref="E2998:K2998"/>
    <mergeCell ref="E2999:K2999"/>
    <mergeCell ref="L2999:L3001"/>
    <mergeCell ref="M2999:M3001"/>
    <mergeCell ref="N2999:N3001"/>
    <mergeCell ref="O2999:O3001"/>
    <mergeCell ref="E3000:K3000"/>
    <mergeCell ref="E3001:K3001"/>
    <mergeCell ref="C3019:N3019"/>
    <mergeCell ref="C3020:O3022"/>
    <mergeCell ref="C3023:J3023"/>
    <mergeCell ref="M3023:N3023"/>
    <mergeCell ref="C3024:J3024"/>
    <mergeCell ref="M3024:N3024"/>
    <mergeCell ref="M3033:N3033"/>
    <mergeCell ref="C3034:N3034"/>
    <mergeCell ref="C3035:O3037"/>
    <mergeCell ref="C3038:I3038"/>
    <mergeCell ref="M3038:N3038"/>
    <mergeCell ref="C3039:I3039"/>
    <mergeCell ref="M3039:N3039"/>
    <mergeCell ref="C3040:I3040"/>
    <mergeCell ref="M3040:N3040"/>
    <mergeCell ref="C3041:N3041"/>
    <mergeCell ref="C3008:O3008"/>
    <mergeCell ref="D3010:L3010"/>
    <mergeCell ref="M3010:N3010"/>
    <mergeCell ref="D3011:L3011"/>
    <mergeCell ref="M3011:N3011"/>
    <mergeCell ref="C3012:O3014"/>
    <mergeCell ref="C3015:G3015"/>
    <mergeCell ref="H3015:I3015"/>
    <mergeCell ref="J3015:K3015"/>
    <mergeCell ref="M3015:N3015"/>
    <mergeCell ref="C3016:G3016"/>
    <mergeCell ref="H3016:I3016"/>
    <mergeCell ref="J3016:K3016"/>
    <mergeCell ref="M3016:N3016"/>
    <mergeCell ref="J3017:K3017"/>
    <mergeCell ref="M3017:N3017"/>
    <mergeCell ref="C3060:N3060"/>
    <mergeCell ref="C3062:N3062"/>
    <mergeCell ref="C3072:E3072"/>
    <mergeCell ref="M3025:N3025"/>
    <mergeCell ref="M3026:N3026"/>
    <mergeCell ref="M3027:N3027"/>
    <mergeCell ref="M3028:N3028"/>
    <mergeCell ref="M3029:N3029"/>
    <mergeCell ref="M3030:N3030"/>
    <mergeCell ref="C3031:J3031"/>
    <mergeCell ref="M3031:N3031"/>
    <mergeCell ref="C3032:J3032"/>
    <mergeCell ref="M3032:N3032"/>
    <mergeCell ref="C3042:O3044"/>
    <mergeCell ref="C3045:I3045"/>
    <mergeCell ref="M3045:N3045"/>
    <mergeCell ref="M3046:N3046"/>
    <mergeCell ref="M3047:N3047"/>
    <mergeCell ref="M3048:N3048"/>
    <mergeCell ref="C3049:I3049"/>
    <mergeCell ref="M3049:N3049"/>
    <mergeCell ref="C3050:N3050"/>
    <mergeCell ref="C3052:N3052"/>
    <mergeCell ref="C3053:O3055"/>
    <mergeCell ref="C3056:I3056"/>
    <mergeCell ref="M3056:N3056"/>
    <mergeCell ref="C3057:I3057"/>
    <mergeCell ref="M3057:N3057"/>
    <mergeCell ref="M3058:N3058"/>
    <mergeCell ref="M3059:N3059"/>
  </mergeCells>
  <printOptions horizontalCentered="1" verticalCentered="1"/>
  <pageMargins left="0.11811023622047245" right="0.11811023622047245" top="0.15748031496062992" bottom="0.15748031496062992" header="0" footer="0"/>
  <pageSetup scale="57" orientation="portrait" r:id="rId1"/>
  <headerFooter alignWithMargins="0"/>
  <rowBreaks count="38" manualBreakCount="38">
    <brk id="79" max="16" man="1"/>
    <brk id="158" max="16" man="1"/>
    <brk id="237" max="16" man="1"/>
    <brk id="316" max="16" man="1"/>
    <brk id="395" max="16" man="1"/>
    <brk id="475" max="16" man="1"/>
    <brk id="557" max="16" man="1"/>
    <brk id="636" max="16" man="1"/>
    <brk id="715" max="16" man="1"/>
    <brk id="791" max="16" man="1"/>
    <brk id="870" max="16" man="1"/>
    <brk id="949" max="16" man="1"/>
    <brk id="1028" max="16" man="1"/>
    <brk id="1108" max="16" man="1"/>
    <brk id="1190" max="16" man="1"/>
    <brk id="1272" max="16" man="1"/>
    <brk id="1354" max="16" man="1"/>
    <brk id="1434" max="16" man="1"/>
    <brk id="1515" max="16" man="1"/>
    <brk id="1596" max="16" man="1"/>
    <brk id="1677" max="16" man="1"/>
    <brk id="1758" max="16" man="1"/>
    <brk id="1839" max="16" man="1"/>
    <brk id="1924" max="16" man="1"/>
    <brk id="2006" max="16" man="1"/>
    <brk id="2088" max="16" man="1"/>
    <brk id="2170" max="16" man="1"/>
    <brk id="2252" max="16" man="1"/>
    <brk id="2334" max="16" man="1"/>
    <brk id="2420" max="16" man="1"/>
    <brk id="2506" max="16" man="1"/>
    <brk id="2593" max="16" man="1"/>
    <brk id="2672" max="16" man="1"/>
    <brk id="2751" max="16" man="1"/>
    <brk id="2830" max="16" man="1"/>
    <brk id="2909" max="16" man="1"/>
    <brk id="2988" max="16" man="1"/>
    <brk id="3074" max="16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C44BD7-730F-4E59-B287-7BFEE38974CD}">
  <dimension ref="A1:K63"/>
  <sheetViews>
    <sheetView showGridLines="0" view="pageBreakPreview" topLeftCell="A28" zoomScale="80" zoomScaleNormal="55" zoomScaleSheetLayoutView="80" zoomScalePageLayoutView="70" workbookViewId="0">
      <selection activeCell="O40" sqref="O40"/>
    </sheetView>
  </sheetViews>
  <sheetFormatPr baseColWidth="10" defaultColWidth="11.44140625" defaultRowHeight="13.8"/>
  <cols>
    <col min="1" max="1" width="4.44140625" style="1" customWidth="1"/>
    <col min="2" max="2" width="3" style="1" customWidth="1"/>
    <col min="3" max="3" width="8.5546875" style="1" customWidth="1"/>
    <col min="4" max="4" width="12.33203125" style="1" customWidth="1"/>
    <col min="5" max="5" width="73.33203125" style="1" customWidth="1"/>
    <col min="6" max="6" width="10.109375" style="1" customWidth="1"/>
    <col min="7" max="7" width="18.88671875" style="1" customWidth="1"/>
    <col min="8" max="8" width="22.109375" style="1" customWidth="1"/>
    <col min="9" max="9" width="19.33203125" style="1" customWidth="1"/>
    <col min="10" max="10" width="3.33203125" style="1" customWidth="1"/>
    <col min="11" max="11" width="4.44140625" style="1" customWidth="1"/>
    <col min="12" max="12" width="15.6640625" style="1" customWidth="1"/>
    <col min="13" max="16384" width="11.44140625" style="1"/>
  </cols>
  <sheetData>
    <row r="1" spans="1:11" ht="15.6">
      <c r="A1" s="4"/>
      <c r="B1" s="73"/>
      <c r="C1" s="74"/>
      <c r="D1" s="73"/>
      <c r="E1" s="4"/>
      <c r="F1" s="4"/>
      <c r="G1" s="4"/>
      <c r="H1" s="4"/>
      <c r="I1" s="4"/>
      <c r="J1" s="4"/>
      <c r="K1" s="4"/>
    </row>
    <row r="2" spans="1:11" ht="15.6">
      <c r="A2" s="4"/>
      <c r="B2" s="296" t="s">
        <v>96</v>
      </c>
      <c r="C2" s="296"/>
      <c r="D2" s="296"/>
      <c r="E2" s="296"/>
      <c r="F2" s="296"/>
      <c r="G2" s="296"/>
      <c r="H2" s="4"/>
      <c r="I2" s="4"/>
      <c r="J2" s="4"/>
      <c r="K2" s="4"/>
    </row>
    <row r="3" spans="1:11" ht="15.6">
      <c r="A3" s="4"/>
      <c r="B3" s="296" t="s">
        <v>97</v>
      </c>
      <c r="C3" s="296"/>
      <c r="D3" s="296"/>
      <c r="E3" s="296"/>
      <c r="F3" s="296"/>
      <c r="G3" s="187"/>
      <c r="H3" s="4"/>
      <c r="I3" s="4"/>
      <c r="J3" s="4"/>
      <c r="K3" s="4"/>
    </row>
    <row r="4" spans="1:11" ht="16.2" thickBot="1">
      <c r="A4" s="4"/>
      <c r="B4" s="73"/>
      <c r="C4" s="74"/>
      <c r="D4" s="73"/>
      <c r="E4" s="4"/>
      <c r="F4" s="4"/>
      <c r="G4" s="4"/>
      <c r="H4" s="4"/>
      <c r="I4" s="4"/>
      <c r="J4" s="4"/>
      <c r="K4" s="4"/>
    </row>
    <row r="5" spans="1:11" ht="16.2" thickTop="1">
      <c r="A5" s="4"/>
      <c r="B5" s="310"/>
      <c r="C5" s="311"/>
      <c r="D5" s="311"/>
      <c r="E5" s="311"/>
      <c r="F5" s="311"/>
      <c r="G5" s="311"/>
      <c r="H5" s="311"/>
      <c r="I5" s="311"/>
      <c r="J5" s="312"/>
    </row>
    <row r="6" spans="1:11" ht="15.6">
      <c r="A6" s="4"/>
      <c r="B6" s="5"/>
      <c r="C6" s="309"/>
      <c r="D6" s="309"/>
      <c r="E6" s="4"/>
      <c r="F6" s="4"/>
      <c r="G6" s="4"/>
      <c r="H6" s="4"/>
      <c r="I6" s="4"/>
      <c r="J6" s="6"/>
    </row>
    <row r="7" spans="1:11" ht="15.6">
      <c r="A7" s="4"/>
      <c r="B7" s="5"/>
      <c r="C7" s="189"/>
      <c r="D7" s="190"/>
      <c r="E7" s="4"/>
      <c r="F7" s="4"/>
      <c r="G7" s="4"/>
      <c r="H7" s="4"/>
      <c r="I7" s="4"/>
      <c r="J7" s="6"/>
    </row>
    <row r="8" spans="1:11" ht="16.2" thickBot="1">
      <c r="A8" s="4"/>
      <c r="B8" s="5"/>
      <c r="C8" s="73"/>
      <c r="D8" s="74"/>
      <c r="E8" s="4"/>
      <c r="F8" s="4"/>
      <c r="G8" s="4"/>
      <c r="H8" s="4"/>
      <c r="I8" s="4"/>
      <c r="J8" s="6"/>
    </row>
    <row r="9" spans="1:11" ht="15.6">
      <c r="A9" s="4"/>
      <c r="B9" s="5"/>
      <c r="C9" s="479" t="s">
        <v>0</v>
      </c>
      <c r="D9" s="480"/>
      <c r="E9" s="480"/>
      <c r="F9" s="480"/>
      <c r="G9" s="480"/>
      <c r="H9" s="480"/>
      <c r="I9" s="481"/>
      <c r="J9" s="6"/>
    </row>
    <row r="10" spans="1:11" ht="16.2" thickBot="1">
      <c r="A10" s="4"/>
      <c r="B10" s="5"/>
      <c r="C10" s="468" t="s">
        <v>110</v>
      </c>
      <c r="D10" s="469"/>
      <c r="E10" s="469"/>
      <c r="F10" s="469"/>
      <c r="G10" s="469"/>
      <c r="H10" s="469"/>
      <c r="I10" s="470"/>
      <c r="J10" s="6"/>
    </row>
    <row r="11" spans="1:11" ht="15.6">
      <c r="A11" s="4"/>
      <c r="B11" s="5"/>
      <c r="C11" s="471" t="s">
        <v>2</v>
      </c>
      <c r="D11" s="473" t="s">
        <v>3</v>
      </c>
      <c r="E11" s="471" t="s">
        <v>4</v>
      </c>
      <c r="F11" s="473" t="s">
        <v>5</v>
      </c>
      <c r="G11" s="473" t="s">
        <v>6</v>
      </c>
      <c r="H11" s="475" t="s">
        <v>7</v>
      </c>
      <c r="I11" s="477" t="s">
        <v>8</v>
      </c>
      <c r="J11" s="6"/>
    </row>
    <row r="12" spans="1:11" ht="16.2" thickBot="1">
      <c r="A12" s="4"/>
      <c r="B12" s="5"/>
      <c r="C12" s="472"/>
      <c r="D12" s="474"/>
      <c r="E12" s="472"/>
      <c r="F12" s="474"/>
      <c r="G12" s="474"/>
      <c r="H12" s="476"/>
      <c r="I12" s="478"/>
      <c r="J12" s="6"/>
    </row>
    <row r="13" spans="1:11" ht="16.2" thickBot="1">
      <c r="A13" s="4"/>
      <c r="B13" s="5"/>
      <c r="C13" s="465" t="s">
        <v>98</v>
      </c>
      <c r="D13" s="466"/>
      <c r="E13" s="466"/>
      <c r="F13" s="466"/>
      <c r="G13" s="466"/>
      <c r="H13" s="466"/>
      <c r="I13" s="467"/>
      <c r="J13" s="6"/>
    </row>
    <row r="14" spans="1:11" ht="16.2" thickBot="1">
      <c r="A14" s="4"/>
      <c r="B14" s="5"/>
      <c r="C14" s="168">
        <v>1</v>
      </c>
      <c r="D14" s="297" t="s">
        <v>74</v>
      </c>
      <c r="E14" s="298"/>
      <c r="F14" s="298"/>
      <c r="G14" s="298"/>
      <c r="H14" s="298"/>
      <c r="I14" s="299"/>
      <c r="J14" s="6"/>
    </row>
    <row r="15" spans="1:11" ht="15.6">
      <c r="A15" s="4"/>
      <c r="B15" s="5"/>
      <c r="C15" s="169"/>
      <c r="D15" s="170">
        <v>1.01</v>
      </c>
      <c r="E15" s="185" t="s">
        <v>93</v>
      </c>
      <c r="F15" s="170" t="s">
        <v>73</v>
      </c>
      <c r="G15" s="171">
        <v>6</v>
      </c>
      <c r="H15" s="172"/>
      <c r="I15" s="173"/>
      <c r="J15" s="6"/>
    </row>
    <row r="16" spans="1:11" ht="16.2" thickBot="1">
      <c r="A16" s="4"/>
      <c r="B16" s="5"/>
      <c r="C16" s="174"/>
      <c r="D16" s="175">
        <v>1.02</v>
      </c>
      <c r="E16" s="176" t="s">
        <v>84</v>
      </c>
      <c r="F16" s="175" t="s">
        <v>73</v>
      </c>
      <c r="G16" s="177">
        <v>11</v>
      </c>
      <c r="H16" s="178"/>
      <c r="I16" s="179"/>
      <c r="J16" s="6"/>
    </row>
    <row r="17" spans="1:10" ht="16.2" thickBot="1">
      <c r="A17" s="4"/>
      <c r="B17" s="5"/>
      <c r="C17" s="462" t="s">
        <v>9</v>
      </c>
      <c r="D17" s="463"/>
      <c r="E17" s="463"/>
      <c r="F17" s="463"/>
      <c r="G17" s="463"/>
      <c r="H17" s="464"/>
      <c r="I17" s="167">
        <f>SUM(I15:I16)</f>
        <v>0</v>
      </c>
      <c r="J17" s="6"/>
    </row>
    <row r="18" spans="1:10" ht="16.2" thickBot="1">
      <c r="A18" s="4"/>
      <c r="B18" s="5"/>
      <c r="C18" s="136">
        <v>2</v>
      </c>
      <c r="D18" s="300" t="s">
        <v>75</v>
      </c>
      <c r="E18" s="301"/>
      <c r="F18" s="301"/>
      <c r="G18" s="301"/>
      <c r="H18" s="301"/>
      <c r="I18" s="302"/>
      <c r="J18" s="6"/>
    </row>
    <row r="19" spans="1:10" ht="15.6">
      <c r="A19" s="4"/>
      <c r="B19" s="5"/>
      <c r="C19" s="145"/>
      <c r="D19" s="137">
        <v>2.0099999999999998</v>
      </c>
      <c r="E19" s="135" t="s">
        <v>92</v>
      </c>
      <c r="F19" s="137" t="s">
        <v>66</v>
      </c>
      <c r="G19" s="138">
        <v>30</v>
      </c>
      <c r="H19" s="139"/>
      <c r="I19" s="140"/>
      <c r="J19" s="6"/>
    </row>
    <row r="20" spans="1:10" ht="15.6">
      <c r="A20" s="4"/>
      <c r="B20" s="5"/>
      <c r="C20" s="146"/>
      <c r="D20" s="141">
        <v>2.02</v>
      </c>
      <c r="E20" s="124" t="s">
        <v>91</v>
      </c>
      <c r="F20" s="141" t="s">
        <v>73</v>
      </c>
      <c r="G20" s="142">
        <v>6</v>
      </c>
      <c r="H20" s="143"/>
      <c r="I20" s="144"/>
      <c r="J20" s="6"/>
    </row>
    <row r="21" spans="1:10" ht="15.6">
      <c r="A21" s="4"/>
      <c r="B21" s="5"/>
      <c r="C21" s="146"/>
      <c r="D21" s="141">
        <v>2.0299999999999998</v>
      </c>
      <c r="E21" s="124" t="s">
        <v>76</v>
      </c>
      <c r="F21" s="141" t="s">
        <v>73</v>
      </c>
      <c r="G21" s="142">
        <v>1</v>
      </c>
      <c r="H21" s="143"/>
      <c r="I21" s="144"/>
      <c r="J21" s="6"/>
    </row>
    <row r="22" spans="1:10" ht="15.6">
      <c r="A22" s="4"/>
      <c r="B22" s="5"/>
      <c r="C22" s="146"/>
      <c r="D22" s="141">
        <v>2.04</v>
      </c>
      <c r="E22" s="124" t="s">
        <v>85</v>
      </c>
      <c r="F22" s="141" t="s">
        <v>73</v>
      </c>
      <c r="G22" s="142">
        <v>4</v>
      </c>
      <c r="H22" s="143"/>
      <c r="I22" s="144"/>
      <c r="J22" s="6"/>
    </row>
    <row r="23" spans="1:10" ht="15.6">
      <c r="A23" s="4"/>
      <c r="B23" s="5"/>
      <c r="C23" s="146"/>
      <c r="D23" s="141">
        <v>2.0499999999999998</v>
      </c>
      <c r="E23" s="124" t="s">
        <v>77</v>
      </c>
      <c r="F23" s="141" t="s">
        <v>73</v>
      </c>
      <c r="G23" s="142">
        <v>6</v>
      </c>
      <c r="H23" s="143"/>
      <c r="I23" s="144"/>
      <c r="J23" s="6"/>
    </row>
    <row r="24" spans="1:10" ht="15.6">
      <c r="A24" s="4"/>
      <c r="B24" s="5"/>
      <c r="C24" s="182"/>
      <c r="D24" s="141">
        <v>2.06</v>
      </c>
      <c r="E24" s="124" t="s">
        <v>86</v>
      </c>
      <c r="F24" s="141" t="s">
        <v>73</v>
      </c>
      <c r="G24" s="142">
        <v>1</v>
      </c>
      <c r="H24" s="143"/>
      <c r="I24" s="183"/>
      <c r="J24" s="6"/>
    </row>
    <row r="25" spans="1:10" ht="16.2" thickBot="1">
      <c r="A25" s="4"/>
      <c r="B25" s="5"/>
      <c r="C25" s="155"/>
      <c r="D25" s="156">
        <v>2.0699999999999998</v>
      </c>
      <c r="E25" s="157" t="s">
        <v>94</v>
      </c>
      <c r="F25" s="156" t="s">
        <v>73</v>
      </c>
      <c r="G25" s="158">
        <v>2</v>
      </c>
      <c r="H25" s="159"/>
      <c r="I25" s="181"/>
      <c r="J25" s="6"/>
    </row>
    <row r="26" spans="1:10" ht="16.2" thickBot="1">
      <c r="A26" s="4"/>
      <c r="B26" s="5"/>
      <c r="C26" s="160"/>
      <c r="D26" s="161"/>
      <c r="E26" s="162"/>
      <c r="F26" s="163"/>
      <c r="G26" s="164"/>
      <c r="H26" s="184" t="s">
        <v>9</v>
      </c>
      <c r="I26" s="165">
        <f>SUM(I19:I25)</f>
        <v>0</v>
      </c>
      <c r="J26" s="6"/>
    </row>
    <row r="27" spans="1:10" ht="16.2" thickBot="1">
      <c r="A27" s="4"/>
      <c r="B27" s="5"/>
      <c r="C27" s="465" t="s">
        <v>99</v>
      </c>
      <c r="D27" s="466"/>
      <c r="E27" s="466"/>
      <c r="F27" s="466"/>
      <c r="G27" s="466"/>
      <c r="H27" s="466"/>
      <c r="I27" s="467"/>
      <c r="J27" s="6"/>
    </row>
    <row r="28" spans="1:10" ht="16.2" thickBot="1">
      <c r="A28" s="4"/>
      <c r="B28" s="5"/>
      <c r="C28" s="168">
        <v>3</v>
      </c>
      <c r="D28" s="297" t="s">
        <v>74</v>
      </c>
      <c r="E28" s="298"/>
      <c r="F28" s="298"/>
      <c r="G28" s="298"/>
      <c r="H28" s="298"/>
      <c r="I28" s="299"/>
      <c r="J28" s="6"/>
    </row>
    <row r="29" spans="1:10" ht="15.6">
      <c r="A29" s="4"/>
      <c r="B29" s="5"/>
      <c r="C29" s="169"/>
      <c r="D29" s="170">
        <v>3.01</v>
      </c>
      <c r="E29" s="185" t="s">
        <v>100</v>
      </c>
      <c r="F29" s="170" t="s">
        <v>101</v>
      </c>
      <c r="G29" s="171">
        <v>1</v>
      </c>
      <c r="H29" s="172"/>
      <c r="I29" s="173"/>
      <c r="J29" s="6"/>
    </row>
    <row r="30" spans="1:10" ht="16.2" thickBot="1">
      <c r="A30" s="4"/>
      <c r="B30" s="5"/>
      <c r="C30" s="174"/>
      <c r="D30" s="175">
        <v>3.02</v>
      </c>
      <c r="E30" s="176" t="s">
        <v>104</v>
      </c>
      <c r="F30" s="175" t="s">
        <v>73</v>
      </c>
      <c r="G30" s="177">
        <v>2</v>
      </c>
      <c r="H30" s="178"/>
      <c r="I30" s="179"/>
      <c r="J30" s="6"/>
    </row>
    <row r="31" spans="1:10" ht="16.2" thickBot="1">
      <c r="A31" s="4"/>
      <c r="B31" s="5"/>
      <c r="C31" s="462" t="s">
        <v>9</v>
      </c>
      <c r="D31" s="463"/>
      <c r="E31" s="463"/>
      <c r="F31" s="463"/>
      <c r="G31" s="463"/>
      <c r="H31" s="464"/>
      <c r="I31" s="167">
        <f>SUM(I29:I30)</f>
        <v>0</v>
      </c>
      <c r="J31" s="6"/>
    </row>
    <row r="32" spans="1:10" ht="16.2" thickBot="1">
      <c r="A32" s="4"/>
      <c r="B32" s="5"/>
      <c r="C32" s="136">
        <v>4</v>
      </c>
      <c r="D32" s="300" t="s">
        <v>75</v>
      </c>
      <c r="E32" s="301"/>
      <c r="F32" s="301"/>
      <c r="G32" s="301"/>
      <c r="H32" s="301"/>
      <c r="I32" s="302"/>
      <c r="J32" s="6"/>
    </row>
    <row r="33" spans="1:10" ht="30">
      <c r="A33" s="4"/>
      <c r="B33" s="5"/>
      <c r="C33" s="145"/>
      <c r="D33" s="137">
        <v>4.01</v>
      </c>
      <c r="E33" s="135" t="s">
        <v>102</v>
      </c>
      <c r="F33" s="137" t="s">
        <v>66</v>
      </c>
      <c r="G33" s="138">
        <v>18</v>
      </c>
      <c r="H33" s="139"/>
      <c r="I33" s="140"/>
      <c r="J33" s="6"/>
    </row>
    <row r="34" spans="1:10" ht="30">
      <c r="A34" s="4"/>
      <c r="B34" s="5"/>
      <c r="C34" s="146"/>
      <c r="D34" s="141">
        <v>4.0199999999999996</v>
      </c>
      <c r="E34" s="124" t="s">
        <v>103</v>
      </c>
      <c r="F34" s="141" t="s">
        <v>73</v>
      </c>
      <c r="G34" s="142">
        <v>2</v>
      </c>
      <c r="H34" s="143"/>
      <c r="I34" s="144"/>
      <c r="J34" s="6"/>
    </row>
    <row r="35" spans="1:10" ht="45">
      <c r="A35" s="4"/>
      <c r="B35" s="5"/>
      <c r="C35" s="146"/>
      <c r="D35" s="141">
        <v>4.03</v>
      </c>
      <c r="E35" s="124" t="s">
        <v>111</v>
      </c>
      <c r="F35" s="141" t="s">
        <v>73</v>
      </c>
      <c r="G35" s="142">
        <v>4</v>
      </c>
      <c r="H35" s="143"/>
      <c r="I35" s="144"/>
      <c r="J35" s="6"/>
    </row>
    <row r="36" spans="1:10" ht="15.6">
      <c r="A36" s="4"/>
      <c r="B36" s="5"/>
      <c r="C36" s="146"/>
      <c r="D36" s="141">
        <v>4.04</v>
      </c>
      <c r="E36" s="124" t="s">
        <v>91</v>
      </c>
      <c r="F36" s="141" t="s">
        <v>73</v>
      </c>
      <c r="G36" s="142">
        <v>3</v>
      </c>
      <c r="H36" s="143"/>
      <c r="I36" s="144"/>
      <c r="J36" s="6"/>
    </row>
    <row r="37" spans="1:10" ht="15.6">
      <c r="A37" s="4"/>
      <c r="B37" s="5"/>
      <c r="C37" s="146"/>
      <c r="D37" s="141">
        <v>4.05</v>
      </c>
      <c r="E37" s="124" t="s">
        <v>105</v>
      </c>
      <c r="F37" s="141" t="s">
        <v>66</v>
      </c>
      <c r="G37" s="142">
        <v>15</v>
      </c>
      <c r="H37" s="143"/>
      <c r="I37" s="144"/>
      <c r="J37" s="6"/>
    </row>
    <row r="38" spans="1:10" ht="15.6">
      <c r="A38" s="4"/>
      <c r="B38" s="5"/>
      <c r="C38" s="146"/>
      <c r="D38" s="141">
        <v>4.0599999999999996</v>
      </c>
      <c r="E38" s="124" t="s">
        <v>106</v>
      </c>
      <c r="F38" s="141" t="s">
        <v>73</v>
      </c>
      <c r="G38" s="142">
        <v>2</v>
      </c>
      <c r="H38" s="143"/>
      <c r="I38" s="144"/>
      <c r="J38" s="6"/>
    </row>
    <row r="39" spans="1:10" ht="15.6">
      <c r="A39" s="4"/>
      <c r="B39" s="5"/>
      <c r="C39" s="146"/>
      <c r="D39" s="141">
        <v>4.07</v>
      </c>
      <c r="E39" s="124" t="s">
        <v>107</v>
      </c>
      <c r="F39" s="141" t="s">
        <v>66</v>
      </c>
      <c r="G39" s="142">
        <v>164</v>
      </c>
      <c r="H39" s="143"/>
      <c r="I39" s="144"/>
      <c r="J39" s="6"/>
    </row>
    <row r="40" spans="1:10" ht="16.2" thickBot="1">
      <c r="A40" s="4"/>
      <c r="B40" s="5"/>
      <c r="C40" s="182"/>
      <c r="D40" s="141">
        <v>4.0599999999999996</v>
      </c>
      <c r="E40" s="124" t="s">
        <v>108</v>
      </c>
      <c r="F40" s="141" t="s">
        <v>73</v>
      </c>
      <c r="G40" s="142">
        <v>2</v>
      </c>
      <c r="H40" s="143"/>
      <c r="I40" s="183"/>
      <c r="J40" s="6"/>
    </row>
    <row r="41" spans="1:10" ht="16.2" thickBot="1">
      <c r="A41" s="4"/>
      <c r="B41" s="5"/>
      <c r="C41" s="160"/>
      <c r="D41" s="161"/>
      <c r="E41" s="162"/>
      <c r="F41" s="163"/>
      <c r="G41" s="164"/>
      <c r="H41" s="184" t="s">
        <v>9</v>
      </c>
      <c r="I41" s="165">
        <f>SUM(I33:I40)</f>
        <v>0</v>
      </c>
      <c r="J41" s="6"/>
    </row>
    <row r="42" spans="1:10" ht="16.2" thickBot="1">
      <c r="A42" s="4"/>
      <c r="B42" s="5"/>
      <c r="C42" s="330"/>
      <c r="D42" s="331"/>
      <c r="E42" s="331"/>
      <c r="F42" s="331"/>
      <c r="G42" s="331"/>
      <c r="H42" s="331"/>
      <c r="I42" s="332"/>
      <c r="J42" s="6"/>
    </row>
    <row r="43" spans="1:10" ht="16.2" thickBot="1">
      <c r="A43" s="7"/>
      <c r="B43" s="8"/>
      <c r="C43" s="277" t="s">
        <v>10</v>
      </c>
      <c r="D43" s="278"/>
      <c r="E43" s="278"/>
      <c r="F43" s="278"/>
      <c r="G43" s="278"/>
      <c r="H43" s="279"/>
      <c r="I43" s="166">
        <f>+I26+I17+I41+I31</f>
        <v>0</v>
      </c>
      <c r="J43" s="9"/>
    </row>
    <row r="44" spans="1:10" ht="16.2" thickBot="1">
      <c r="A44" s="7"/>
      <c r="B44" s="8"/>
      <c r="C44" s="327"/>
      <c r="D44" s="328"/>
      <c r="E44" s="328"/>
      <c r="F44" s="328"/>
      <c r="G44" s="328"/>
      <c r="H44" s="328"/>
      <c r="I44" s="329"/>
      <c r="J44" s="9"/>
    </row>
    <row r="45" spans="1:10" ht="16.2" thickBot="1">
      <c r="A45" s="7"/>
      <c r="B45" s="8"/>
      <c r="C45" s="277" t="s">
        <v>109</v>
      </c>
      <c r="D45" s="278"/>
      <c r="E45" s="278"/>
      <c r="F45" s="278"/>
      <c r="G45" s="278"/>
      <c r="H45" s="284"/>
      <c r="I45" s="201">
        <f>+I43</f>
        <v>0</v>
      </c>
      <c r="J45" s="9"/>
    </row>
    <row r="46" spans="1:10" ht="15.6">
      <c r="A46" s="7"/>
      <c r="B46" s="8"/>
      <c r="C46" s="75"/>
      <c r="D46" s="75"/>
      <c r="E46" s="75"/>
      <c r="F46" s="75"/>
      <c r="G46" s="75"/>
      <c r="H46" s="75"/>
      <c r="I46" s="76"/>
      <c r="J46" s="9"/>
    </row>
    <row r="47" spans="1:10" ht="16.2" thickBot="1">
      <c r="A47" s="7"/>
      <c r="B47" s="8"/>
      <c r="C47" s="77"/>
      <c r="D47" s="78"/>
      <c r="E47" s="77"/>
      <c r="F47" s="77"/>
      <c r="G47" s="79"/>
      <c r="H47" s="80"/>
      <c r="I47" s="81"/>
      <c r="J47" s="9"/>
    </row>
    <row r="48" spans="1:10" ht="15.6">
      <c r="A48" s="7"/>
      <c r="B48" s="8"/>
      <c r="C48" s="10"/>
      <c r="D48" s="282"/>
      <c r="E48" s="282"/>
      <c r="F48" s="282"/>
      <c r="G48" s="282"/>
      <c r="H48" s="282"/>
      <c r="I48" s="283"/>
      <c r="J48" s="11"/>
    </row>
    <row r="49" spans="1:10" ht="15.6">
      <c r="A49" s="7"/>
      <c r="B49" s="8"/>
      <c r="C49" s="275" t="s">
        <v>78</v>
      </c>
      <c r="D49" s="276"/>
      <c r="E49" s="276"/>
      <c r="F49" s="280" t="s">
        <v>4</v>
      </c>
      <c r="G49" s="280"/>
      <c r="H49" s="280"/>
      <c r="I49" s="148" t="s">
        <v>11</v>
      </c>
      <c r="J49" s="12"/>
    </row>
    <row r="50" spans="1:10" ht="57" customHeight="1">
      <c r="A50" s="7"/>
      <c r="B50" s="8"/>
      <c r="C50" s="275" t="s">
        <v>79</v>
      </c>
      <c r="D50" s="276"/>
      <c r="E50" s="276"/>
      <c r="F50" s="281" t="s">
        <v>12</v>
      </c>
      <c r="G50" s="281"/>
      <c r="H50" s="149" t="s">
        <v>13</v>
      </c>
      <c r="I50" s="150">
        <v>0.28999999999999998</v>
      </c>
      <c r="J50" s="12"/>
    </row>
    <row r="51" spans="1:10" ht="39" customHeight="1">
      <c r="A51" s="7"/>
      <c r="B51" s="8"/>
      <c r="C51" s="275" t="s">
        <v>80</v>
      </c>
      <c r="D51" s="276"/>
      <c r="E51" s="276"/>
      <c r="F51" s="287" t="s">
        <v>14</v>
      </c>
      <c r="G51" s="288"/>
      <c r="H51" s="149" t="s">
        <v>15</v>
      </c>
      <c r="I51" s="150">
        <v>0.01</v>
      </c>
      <c r="J51" s="12"/>
    </row>
    <row r="52" spans="1:10" ht="17.399999999999999" customHeight="1">
      <c r="A52" s="7"/>
      <c r="B52" s="8"/>
      <c r="C52" s="151"/>
      <c r="D52" s="152"/>
      <c r="E52" s="153"/>
      <c r="F52" s="289" t="s">
        <v>57</v>
      </c>
      <c r="G52" s="281"/>
      <c r="H52" s="149" t="s">
        <v>16</v>
      </c>
      <c r="I52" s="150">
        <v>0.05</v>
      </c>
      <c r="J52" s="9"/>
    </row>
    <row r="53" spans="1:10" ht="18" customHeight="1">
      <c r="A53" s="4"/>
      <c r="B53" s="5"/>
      <c r="C53" s="290"/>
      <c r="D53" s="291"/>
      <c r="E53" s="292"/>
      <c r="F53" s="281" t="s">
        <v>17</v>
      </c>
      <c r="G53" s="281"/>
      <c r="H53" s="149" t="s">
        <v>18</v>
      </c>
      <c r="I53" s="154">
        <f>+I52+I51+I50</f>
        <v>0.35</v>
      </c>
      <c r="J53" s="6"/>
    </row>
    <row r="54" spans="1:10" ht="23.4" thickBot="1">
      <c r="A54" s="4"/>
      <c r="B54" s="5"/>
      <c r="C54" s="293"/>
      <c r="D54" s="294"/>
      <c r="E54" s="295"/>
      <c r="F54" s="285"/>
      <c r="G54" s="285"/>
      <c r="H54" s="285"/>
      <c r="I54" s="286"/>
      <c r="J54" s="6"/>
    </row>
    <row r="55" spans="1:10" ht="16.2" thickBot="1">
      <c r="A55" s="4"/>
      <c r="B55" s="82"/>
      <c r="C55" s="83"/>
      <c r="D55" s="83"/>
      <c r="E55" s="84"/>
      <c r="F55" s="83"/>
      <c r="G55" s="83"/>
      <c r="H55" s="83"/>
      <c r="I55" s="83"/>
      <c r="J55" s="85"/>
    </row>
    <row r="56" spans="1:10" ht="14.4" thickTop="1"/>
    <row r="62" spans="1:10">
      <c r="E62" s="186"/>
    </row>
    <row r="63" spans="1:10" ht="15.6">
      <c r="E63" s="194" t="s">
        <v>95</v>
      </c>
    </row>
  </sheetData>
  <mergeCells count="37">
    <mergeCell ref="B2:G2"/>
    <mergeCell ref="B3:F3"/>
    <mergeCell ref="B5:J5"/>
    <mergeCell ref="C6:D6"/>
    <mergeCell ref="C9:I9"/>
    <mergeCell ref="C10:I10"/>
    <mergeCell ref="C11:C12"/>
    <mergeCell ref="D11:D12"/>
    <mergeCell ref="E11:E12"/>
    <mergeCell ref="F11:F12"/>
    <mergeCell ref="G11:G12"/>
    <mergeCell ref="H11:H12"/>
    <mergeCell ref="I11:I12"/>
    <mergeCell ref="C13:I13"/>
    <mergeCell ref="D14:I14"/>
    <mergeCell ref="C17:H17"/>
    <mergeCell ref="D18:I18"/>
    <mergeCell ref="C27:I27"/>
    <mergeCell ref="D28:I28"/>
    <mergeCell ref="C31:H31"/>
    <mergeCell ref="D32:I32"/>
    <mergeCell ref="C42:I42"/>
    <mergeCell ref="C43:H43"/>
    <mergeCell ref="C44:I44"/>
    <mergeCell ref="C45:H45"/>
    <mergeCell ref="D48:I48"/>
    <mergeCell ref="C49:E49"/>
    <mergeCell ref="F49:H49"/>
    <mergeCell ref="C53:E53"/>
    <mergeCell ref="F53:G53"/>
    <mergeCell ref="C54:E54"/>
    <mergeCell ref="F54:I54"/>
    <mergeCell ref="C50:E50"/>
    <mergeCell ref="F50:G50"/>
    <mergeCell ref="C51:E51"/>
    <mergeCell ref="F51:G51"/>
    <mergeCell ref="F52:G52"/>
  </mergeCells>
  <pageMargins left="0.11811023622047245" right="0.11811023622047245" top="0.15748031496062992" bottom="0.15748031496062992" header="0.31496062992125984" footer="0.31496062992125984"/>
  <pageSetup scale="38"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B118EDF-F6F9-439A-8413-9FA9016CF69D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a6cb9e4b-f1d1-4245-83ec-6cad768d538a"/>
    <ds:schemaRef ds:uri="9d85dbaf-23eb-4e57-a637-93dcacc8b1a1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042E8BB3-52AF-45C2-B261-29FE22166B4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PRESUPUESTO OFICIAL (Entidad)</vt:lpstr>
      <vt:lpstr>INDICAR CÓDIGO DEL ITEM DE PAGO</vt:lpstr>
      <vt:lpstr>PROPUESTA ECONOMICA(Proponente)</vt:lpstr>
      <vt:lpstr>'INDICAR CÓDIGO DEL ITEM DE PAGO'!Área_de_impresión</vt:lpstr>
      <vt:lpstr>'PRESUPUESTO OFICIAL (Entidad)'!Área_de_impresión</vt:lpstr>
      <vt:lpstr>'PROPUESTA ECONOMICA(Proponente)'!Área_de_impresión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Usuario</cp:lastModifiedBy>
  <cp:revision/>
  <cp:lastPrinted>2026-07-29T16:42:11Z</cp:lastPrinted>
  <dcterms:created xsi:type="dcterms:W3CDTF">2006-06-27T16:47:25Z</dcterms:created>
  <dcterms:modified xsi:type="dcterms:W3CDTF">2026-08-04T22:02:01Z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22927100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