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rojasa\Desktop\ESTUDIOS PREVIOS\CONTRATO TEJAS\"/>
    </mc:Choice>
  </mc:AlternateContent>
  <xr:revisionPtr revIDLastSave="0" documentId="8_{DBFA8548-B538-4927-95E5-C6D080A8320A}" xr6:coauthVersionLast="47" xr6:coauthVersionMax="47" xr10:uidLastSave="{00000000-0000-0000-0000-000000000000}"/>
  <bookViews>
    <workbookView xWindow="-120" yWindow="-120" windowWidth="29040" windowHeight="15720" xr2:uid="{85366BBA-800E-4F80-9231-55EA1765A789}"/>
  </bookViews>
  <sheets>
    <sheet name="PRESUPUESTO" sheetId="1" r:id="rId1"/>
    <sheet name="PROYECC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8" i="2" l="1"/>
  <c r="H7" i="2"/>
  <c r="H8" i="2"/>
  <c r="H9" i="2"/>
  <c r="H10" i="2"/>
  <c r="H11" i="2"/>
  <c r="H12" i="2"/>
  <c r="H13" i="2"/>
  <c r="H14" i="2"/>
  <c r="H15" i="2"/>
  <c r="H16" i="2"/>
  <c r="H17" i="2"/>
  <c r="H6" i="2"/>
  <c r="F9" i="1"/>
  <c r="F10" i="1" s="1"/>
  <c r="F7" i="1" s="1"/>
  <c r="H18" i="2" l="1"/>
</calcChain>
</file>

<file path=xl/sharedStrings.xml><?xml version="1.0" encoding="utf-8"?>
<sst xmlns="http://schemas.openxmlformats.org/spreadsheetml/2006/main" count="26" uniqueCount="26">
  <si>
    <t>Amarra tapa metálica</t>
  </si>
  <si>
    <t>Ganchos tipo S</t>
  </si>
  <si>
    <t>Caballete fijo Fibrocemento (tipo viejo)</t>
  </si>
  <si>
    <t>Caballete fijo Fibrocemento (tipo nuevo)</t>
  </si>
  <si>
    <t>Teja fibrocemento # 120 MT # 4</t>
  </si>
  <si>
    <t>Teja fibrocemento P7 180 # 6</t>
  </si>
  <si>
    <t>Teja fibrocemento 240MT # 8</t>
  </si>
  <si>
    <t>Teja fibrocemento 3 MT # 10</t>
  </si>
  <si>
    <t>Teja Techolit PP P3 N7 2.15 MTS</t>
  </si>
  <si>
    <t>Teja Techolit PP P3 N10 3 MTS</t>
  </si>
  <si>
    <t>Techolit Caballete Perfil P3 Rojo</t>
  </si>
  <si>
    <t xml:space="preserve"> Plástico Negro X Metro</t>
  </si>
  <si>
    <t>DETALLE</t>
  </si>
  <si>
    <t>VALOR DEL CONTRATO</t>
  </si>
  <si>
    <t>VALOR DEL RECURSO A ADMINISTRAR</t>
  </si>
  <si>
    <t>HONORARIOS 4.5%</t>
  </si>
  <si>
    <t>IVA HONORARIOS 19%</t>
  </si>
  <si>
    <t>ROL LOGISTICO</t>
  </si>
  <si>
    <t xml:space="preserve">PRESUPUESTO MATERIALES </t>
  </si>
  <si>
    <t>DAGRAN</t>
  </si>
  <si>
    <t>PRECIO PROMEDIO 2026</t>
  </si>
  <si>
    <t>ITEM</t>
  </si>
  <si>
    <t>CANTIDADES</t>
  </si>
  <si>
    <t>VALOR</t>
  </si>
  <si>
    <t>TOTAL</t>
  </si>
  <si>
    <t>JORGE IVÁN MOLINA PALACIO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</si>
</sst>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0" fontId="2" fillId="0" borderId="1" xfId="0" applyFont="1" applyBorder="1"/>
    <xf numFmtId="164" fontId="2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/>
    <xf numFmtId="0" fontId="0" fillId="0" borderId="0" xfId="0" applyAlignme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10</xdr:row>
      <xdr:rowOff>85725</xdr:rowOff>
    </xdr:from>
    <xdr:to>
      <xdr:col>4</xdr:col>
      <xdr:colOff>952500</xdr:colOff>
      <xdr:row>11</xdr:row>
      <xdr:rowOff>180975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D5FBC5E-1388-4256-AF3C-AFB1603C4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990725"/>
          <a:ext cx="952500" cy="476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FB655-DFF2-414E-8D09-F747A7A922F3}">
  <dimension ref="E5:F14"/>
  <sheetViews>
    <sheetView tabSelected="1" workbookViewId="0">
      <selection activeCell="H15" sqref="H15"/>
    </sheetView>
  </sheetViews>
  <sheetFormatPr baseColWidth="10" defaultRowHeight="15" x14ac:dyDescent="0.25"/>
  <cols>
    <col min="5" max="5" width="32.7109375" customWidth="1"/>
    <col min="6" max="6" width="16.42578125" bestFit="1" customWidth="1"/>
  </cols>
  <sheetData>
    <row r="5" spans="5:6" x14ac:dyDescent="0.25">
      <c r="E5" s="18" t="s">
        <v>19</v>
      </c>
      <c r="F5" s="19"/>
    </row>
    <row r="6" spans="5:6" x14ac:dyDescent="0.25">
      <c r="E6" s="17" t="s">
        <v>18</v>
      </c>
      <c r="F6" s="17"/>
    </row>
    <row r="7" spans="5:6" x14ac:dyDescent="0.25">
      <c r="E7" s="6" t="s">
        <v>13</v>
      </c>
      <c r="F7" s="7">
        <f>+F8+F9+F10</f>
        <v>700000000</v>
      </c>
    </row>
    <row r="8" spans="5:6" x14ac:dyDescent="0.25">
      <c r="E8" s="8" t="s">
        <v>14</v>
      </c>
      <c r="F8" s="9">
        <v>664420293.29410088</v>
      </c>
    </row>
    <row r="9" spans="5:6" x14ac:dyDescent="0.25">
      <c r="E9" s="6" t="s">
        <v>15</v>
      </c>
      <c r="F9" s="7">
        <f>+F8*4.5%</f>
        <v>29898913.198234539</v>
      </c>
    </row>
    <row r="10" spans="5:6" x14ac:dyDescent="0.25">
      <c r="E10" s="6" t="s">
        <v>16</v>
      </c>
      <c r="F10" s="7">
        <f>+F9*19%</f>
        <v>5680793.5076645622</v>
      </c>
    </row>
    <row r="11" spans="5:6" ht="30" customHeight="1" x14ac:dyDescent="0.25">
      <c r="E11" s="20"/>
    </row>
    <row r="12" spans="5:6" x14ac:dyDescent="0.25">
      <c r="E12" s="21"/>
    </row>
    <row r="13" spans="5:6" ht="19.5" customHeight="1" x14ac:dyDescent="0.25">
      <c r="E13" t="s">
        <v>25</v>
      </c>
    </row>
    <row r="14" spans="5:6" ht="18" customHeight="1" x14ac:dyDescent="0.25">
      <c r="E14" t="s">
        <v>17</v>
      </c>
    </row>
  </sheetData>
  <mergeCells count="3">
    <mergeCell ref="E6:F6"/>
    <mergeCell ref="E5:F5"/>
    <mergeCell ref="E11:E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D266-71E8-41AE-9A09-7F7577469EBE}">
  <dimension ref="D5:J18"/>
  <sheetViews>
    <sheetView workbookViewId="0">
      <selection activeCell="F11" sqref="F11"/>
    </sheetView>
  </sheetViews>
  <sheetFormatPr baseColWidth="10" defaultRowHeight="15" x14ac:dyDescent="0.25"/>
  <cols>
    <col min="5" max="5" width="40.140625" customWidth="1"/>
    <col min="6" max="6" width="12.7109375" bestFit="1" customWidth="1"/>
    <col min="7" max="7" width="11.5703125" style="4"/>
    <col min="8" max="8" width="15.42578125" style="4" bestFit="1" customWidth="1"/>
    <col min="10" max="10" width="16.42578125" bestFit="1" customWidth="1"/>
  </cols>
  <sheetData>
    <row r="5" spans="4:10" ht="45" x14ac:dyDescent="0.25">
      <c r="D5" s="11" t="s">
        <v>21</v>
      </c>
      <c r="E5" s="11" t="s">
        <v>12</v>
      </c>
      <c r="F5" s="12" t="s">
        <v>20</v>
      </c>
      <c r="G5" s="11" t="s">
        <v>22</v>
      </c>
      <c r="H5" s="11" t="s">
        <v>23</v>
      </c>
    </row>
    <row r="6" spans="4:10" x14ac:dyDescent="0.25">
      <c r="D6" s="1">
        <v>1</v>
      </c>
      <c r="E6" s="2" t="s">
        <v>0</v>
      </c>
      <c r="F6" s="13">
        <v>386</v>
      </c>
      <c r="G6" s="10">
        <v>701</v>
      </c>
      <c r="H6" s="13">
        <f>+F6*G6</f>
        <v>270586</v>
      </c>
    </row>
    <row r="7" spans="4:10" x14ac:dyDescent="0.25">
      <c r="D7" s="1">
        <v>2</v>
      </c>
      <c r="E7" s="2" t="s">
        <v>1</v>
      </c>
      <c r="F7" s="13">
        <v>740</v>
      </c>
      <c r="G7" s="10">
        <v>700</v>
      </c>
      <c r="H7" s="13">
        <f t="shared" ref="H7:H17" si="0">+F7*G7</f>
        <v>518000</v>
      </c>
      <c r="J7" s="5"/>
    </row>
    <row r="8" spans="4:10" x14ac:dyDescent="0.25">
      <c r="D8" s="1">
        <v>3</v>
      </c>
      <c r="E8" s="2" t="s">
        <v>2</v>
      </c>
      <c r="F8" s="13">
        <v>48265.333333333336</v>
      </c>
      <c r="G8" s="10">
        <v>684</v>
      </c>
      <c r="H8" s="13">
        <f t="shared" si="0"/>
        <v>33013488</v>
      </c>
    </row>
    <row r="9" spans="4:10" x14ac:dyDescent="0.25">
      <c r="D9" s="1">
        <v>4</v>
      </c>
      <c r="E9" s="2" t="s">
        <v>3</v>
      </c>
      <c r="F9" s="13">
        <v>47265.333333333336</v>
      </c>
      <c r="G9" s="10">
        <v>684</v>
      </c>
      <c r="H9" s="13">
        <f t="shared" si="0"/>
        <v>32329488</v>
      </c>
      <c r="J9" s="16"/>
    </row>
    <row r="10" spans="4:10" x14ac:dyDescent="0.25">
      <c r="D10" s="1">
        <v>5</v>
      </c>
      <c r="E10" s="2" t="s">
        <v>4</v>
      </c>
      <c r="F10" s="13">
        <v>32774.333333333336</v>
      </c>
      <c r="G10" s="10">
        <v>684</v>
      </c>
      <c r="H10" s="13">
        <f t="shared" si="0"/>
        <v>22417644</v>
      </c>
    </row>
    <row r="11" spans="4:10" x14ac:dyDescent="0.25">
      <c r="D11" s="1">
        <v>6</v>
      </c>
      <c r="E11" s="2" t="s">
        <v>5</v>
      </c>
      <c r="F11" s="13">
        <v>47977.333333333336</v>
      </c>
      <c r="G11" s="10">
        <v>684</v>
      </c>
      <c r="H11" s="13">
        <f t="shared" si="0"/>
        <v>32816496</v>
      </c>
    </row>
    <row r="12" spans="4:10" x14ac:dyDescent="0.25">
      <c r="D12" s="1">
        <v>7</v>
      </c>
      <c r="E12" s="2" t="s">
        <v>6</v>
      </c>
      <c r="F12" s="13">
        <v>62501.666666666664</v>
      </c>
      <c r="G12" s="10">
        <v>684</v>
      </c>
      <c r="H12" s="13">
        <f t="shared" si="0"/>
        <v>42751140</v>
      </c>
    </row>
    <row r="13" spans="4:10" x14ac:dyDescent="0.25">
      <c r="D13" s="1">
        <v>8</v>
      </c>
      <c r="E13" s="2" t="s">
        <v>7</v>
      </c>
      <c r="F13" s="13">
        <v>76548.666666666672</v>
      </c>
      <c r="G13" s="10">
        <v>685</v>
      </c>
      <c r="H13" s="13">
        <f t="shared" si="0"/>
        <v>52435836.666666672</v>
      </c>
    </row>
    <row r="14" spans="4:10" x14ac:dyDescent="0.25">
      <c r="D14" s="1">
        <v>9</v>
      </c>
      <c r="E14" s="2" t="s">
        <v>8</v>
      </c>
      <c r="F14" s="13">
        <v>31969</v>
      </c>
      <c r="G14" s="10">
        <v>683</v>
      </c>
      <c r="H14" s="13">
        <f t="shared" si="0"/>
        <v>21834827</v>
      </c>
    </row>
    <row r="15" spans="4:10" x14ac:dyDescent="0.25">
      <c r="D15" s="1">
        <v>10</v>
      </c>
      <c r="E15" s="2" t="s">
        <v>9</v>
      </c>
      <c r="F15" s="13">
        <v>44534.666666666664</v>
      </c>
      <c r="G15" s="10">
        <v>683</v>
      </c>
      <c r="H15" s="13">
        <f t="shared" si="0"/>
        <v>30417177.333333332</v>
      </c>
    </row>
    <row r="16" spans="4:10" x14ac:dyDescent="0.25">
      <c r="D16" s="1">
        <v>11</v>
      </c>
      <c r="E16" s="3" t="s">
        <v>10</v>
      </c>
      <c r="F16" s="13">
        <v>55148.666666666664</v>
      </c>
      <c r="G16" s="10">
        <v>683</v>
      </c>
      <c r="H16" s="13">
        <f t="shared" si="0"/>
        <v>37666539.333333328</v>
      </c>
    </row>
    <row r="17" spans="4:8" x14ac:dyDescent="0.25">
      <c r="D17" s="1">
        <v>12</v>
      </c>
      <c r="E17" s="2" t="s">
        <v>11</v>
      </c>
      <c r="F17" s="13">
        <v>524083.33333333331</v>
      </c>
      <c r="G17" s="10">
        <v>683</v>
      </c>
      <c r="H17" s="13">
        <f t="shared" si="0"/>
        <v>357948916.66666663</v>
      </c>
    </row>
    <row r="18" spans="4:8" x14ac:dyDescent="0.25">
      <c r="D18" s="18" t="s">
        <v>24</v>
      </c>
      <c r="E18" s="19"/>
      <c r="F18" s="14">
        <v>972194.33333333337</v>
      </c>
      <c r="G18" s="15">
        <f>SUM(G6:G17)</f>
        <v>8238</v>
      </c>
      <c r="H18" s="14">
        <f>SUM(H6:H17)</f>
        <v>664420139</v>
      </c>
    </row>
  </sheetData>
  <mergeCells count="1">
    <mergeCell ref="D18:E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PROYECCION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meneses Johana meneses</dc:creator>
  <cp:lastModifiedBy>ESTER LUCIA ROJAS ARENAS</cp:lastModifiedBy>
  <dcterms:created xsi:type="dcterms:W3CDTF">2026-08-27T13:55:27Z</dcterms:created>
  <dcterms:modified xsi:type="dcterms:W3CDTF">2026-08-27T14:37:41Z</dcterms:modified>
</cp:coreProperties>
</file>