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OHANA MENESES\GOBERNACION 2026\HELICOPTERO 2\"/>
    </mc:Choice>
  </mc:AlternateContent>
  <xr:revisionPtr revIDLastSave="0" documentId="13_ncr:1_{15686734-9BA1-4EC4-B53A-7FB4C0A33CAE}" xr6:coauthVersionLast="47" xr6:coauthVersionMax="47" xr10:uidLastSave="{00000000-0000-0000-0000-000000000000}"/>
  <bookViews>
    <workbookView xWindow="-108" yWindow="-108" windowWidth="23256" windowHeight="12456" xr2:uid="{8C5744D3-E2F8-46D0-A391-1DE9297AEC35}"/>
  </bookViews>
  <sheets>
    <sheet name="Hoja1" sheetId="1" r:id="rId1"/>
  </sheets>
  <definedNames>
    <definedName name="_xlnm._FilterDatabase" localSheetId="0" hidden="1">Hoja1!$A$2:$AB$285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X285" i="1" l="1"/>
  <c r="X277" i="1"/>
  <c r="X273" i="1"/>
  <c r="X270" i="1"/>
  <c r="X259" i="1"/>
  <c r="X248" i="1"/>
  <c r="X247" i="1"/>
  <c r="X244" i="1"/>
  <c r="X243" i="1"/>
  <c r="X213" i="1"/>
  <c r="X141" i="1"/>
  <c r="X113" i="1"/>
  <c r="X284" i="1" l="1"/>
  <c r="X215" i="1"/>
  <c r="X217" i="1"/>
  <c r="X231" i="1"/>
  <c r="X237" i="1"/>
  <c r="X263" i="1"/>
  <c r="X269" i="1"/>
  <c r="X264" i="1"/>
  <c r="X272" i="1"/>
  <c r="X16" i="1"/>
  <c r="X38" i="1"/>
  <c r="X110" i="1"/>
  <c r="X134" i="1"/>
  <c r="X158" i="1"/>
  <c r="X182" i="1"/>
  <c r="X184" i="1"/>
  <c r="X208" i="1"/>
  <c r="X30" i="1"/>
  <c r="X78" i="1"/>
  <c r="X100" i="1"/>
  <c r="X126" i="1"/>
  <c r="X150" i="1"/>
  <c r="X172" i="1"/>
  <c r="X202" i="1"/>
  <c r="X24" i="1"/>
  <c r="X90" i="1"/>
  <c r="X170" i="1"/>
  <c r="X204" i="1"/>
  <c r="X14" i="1"/>
  <c r="X34" i="1"/>
  <c r="X132" i="1"/>
  <c r="X198" i="1"/>
  <c r="X32" i="1"/>
  <c r="X136" i="1"/>
  <c r="X160" i="1"/>
  <c r="X186" i="1"/>
  <c r="X10" i="1"/>
  <c r="X44" i="1"/>
  <c r="X72" i="1"/>
  <c r="X98" i="1"/>
  <c r="X122" i="1"/>
  <c r="X162" i="1"/>
  <c r="X188" i="1"/>
  <c r="X22" i="1"/>
  <c r="X20" i="1"/>
  <c r="X42" i="1"/>
  <c r="X76" i="1"/>
  <c r="X124" i="1"/>
  <c r="X174" i="1"/>
  <c r="X194" i="1"/>
  <c r="X28" i="1"/>
  <c r="X120" i="1"/>
  <c r="X166" i="1"/>
  <c r="X190" i="1"/>
  <c r="X118" i="1"/>
  <c r="X192" i="1"/>
  <c r="X18" i="1"/>
  <c r="X64" i="1"/>
  <c r="X84" i="1"/>
  <c r="X128" i="1"/>
  <c r="X196" i="1"/>
  <c r="X12" i="1"/>
  <c r="X36" i="1"/>
  <c r="X178" i="1"/>
  <c r="X200" i="1"/>
  <c r="X218" i="1"/>
  <c r="X4" i="1"/>
  <c r="X6" i="1"/>
  <c r="X8" i="1"/>
  <c r="X26" i="1"/>
  <c r="X40" i="1"/>
  <c r="X46" i="1"/>
  <c r="X48" i="1"/>
  <c r="X50" i="1"/>
  <c r="X52" i="1"/>
  <c r="X54" i="1"/>
  <c r="X56" i="1"/>
  <c r="X58" i="1"/>
  <c r="X60" i="1"/>
  <c r="X62" i="1"/>
  <c r="X66" i="1"/>
  <c r="X68" i="1"/>
  <c r="X70" i="1"/>
  <c r="X74" i="1"/>
  <c r="X80" i="1"/>
  <c r="X82" i="1"/>
  <c r="X86" i="1"/>
  <c r="X88" i="1"/>
  <c r="X92" i="1"/>
  <c r="X94" i="1"/>
  <c r="X96" i="1"/>
  <c r="X102" i="1"/>
  <c r="X104" i="1"/>
  <c r="X106" i="1"/>
  <c r="X108" i="1"/>
  <c r="X112" i="1"/>
  <c r="X116" i="1"/>
  <c r="X130" i="1"/>
  <c r="X138" i="1"/>
  <c r="X140" i="1"/>
  <c r="X142" i="1"/>
  <c r="X144" i="1"/>
  <c r="X148" i="1"/>
  <c r="X164" i="1"/>
  <c r="X168" i="1"/>
  <c r="X176" i="1"/>
  <c r="X180" i="1"/>
  <c r="X206" i="1"/>
  <c r="X210" i="1"/>
  <c r="X224" i="1"/>
  <c r="X216" i="1"/>
  <c r="X146" i="1"/>
  <c r="X220" i="1"/>
  <c r="X252" i="1"/>
  <c r="X114" i="1"/>
  <c r="X240" i="1"/>
  <c r="X214" i="1"/>
  <c r="X242" i="1"/>
  <c r="X156" i="1"/>
  <c r="X9" i="1"/>
  <c r="X11" i="1"/>
  <c r="X13" i="1"/>
  <c r="X15" i="1"/>
  <c r="X23" i="1"/>
  <c r="X25" i="1"/>
  <c r="X27" i="1"/>
  <c r="X29" i="1"/>
  <c r="X31" i="1"/>
  <c r="X33" i="1"/>
  <c r="X35" i="1"/>
  <c r="X37" i="1"/>
  <c r="X39" i="1"/>
  <c r="X41" i="1"/>
  <c r="X43" i="1"/>
  <c r="X45" i="1"/>
  <c r="X61" i="1"/>
  <c r="X63" i="1"/>
  <c r="X71" i="1"/>
  <c r="X77" i="1"/>
  <c r="X79" i="1"/>
  <c r="X81" i="1"/>
  <c r="X83" i="1"/>
  <c r="X91" i="1"/>
  <c r="X93" i="1"/>
  <c r="X97" i="1"/>
  <c r="X99" i="1"/>
  <c r="X105" i="1"/>
  <c r="X111" i="1"/>
  <c r="X117" i="1"/>
  <c r="X119" i="1"/>
  <c r="X123" i="1"/>
  <c r="X125" i="1"/>
  <c r="X127" i="1"/>
  <c r="X131" i="1"/>
  <c r="X133" i="1"/>
  <c r="X135" i="1"/>
  <c r="X137" i="1"/>
  <c r="X143" i="1"/>
  <c r="X145" i="1"/>
  <c r="X147" i="1"/>
  <c r="X149" i="1"/>
  <c r="X157" i="1"/>
  <c r="X161" i="1"/>
  <c r="X163" i="1"/>
  <c r="X167" i="1"/>
  <c r="X169" i="1"/>
  <c r="X171" i="1"/>
  <c r="X173" i="1"/>
  <c r="X183" i="1"/>
  <c r="X185" i="1"/>
  <c r="X187" i="1"/>
  <c r="X189" i="1"/>
  <c r="X191" i="1"/>
  <c r="X195" i="1"/>
  <c r="X197" i="1"/>
  <c r="X199" i="1"/>
  <c r="X201" i="1"/>
  <c r="X203" i="1"/>
  <c r="X207" i="1"/>
  <c r="X209" i="1"/>
  <c r="X236" i="1"/>
  <c r="X228" i="1"/>
  <c r="X154" i="1"/>
  <c r="X19" i="1"/>
  <c r="X21" i="1"/>
  <c r="X65" i="1"/>
  <c r="X69" i="1"/>
  <c r="X89" i="1"/>
  <c r="X121" i="1"/>
  <c r="X153" i="1"/>
  <c r="X165" i="1"/>
  <c r="X175" i="1"/>
  <c r="X193" i="1"/>
  <c r="X212" i="1"/>
  <c r="X230" i="1"/>
  <c r="X254" i="1"/>
  <c r="X3" i="1"/>
  <c r="X7" i="1"/>
  <c r="X47" i="1"/>
  <c r="X49" i="1"/>
  <c r="X51" i="1"/>
  <c r="X53" i="1"/>
  <c r="X55" i="1"/>
  <c r="X57" i="1"/>
  <c r="X59" i="1"/>
  <c r="X67" i="1"/>
  <c r="X73" i="1"/>
  <c r="X75" i="1"/>
  <c r="X85" i="1"/>
  <c r="X87" i="1"/>
  <c r="X95" i="1"/>
  <c r="X101" i="1"/>
  <c r="X103" i="1"/>
  <c r="X107" i="1"/>
  <c r="X109" i="1"/>
  <c r="X115" i="1"/>
  <c r="X129" i="1"/>
  <c r="X139" i="1"/>
  <c r="X151" i="1"/>
  <c r="X155" i="1"/>
  <c r="X177" i="1"/>
  <c r="X179" i="1"/>
  <c r="X181" i="1"/>
  <c r="X205" i="1"/>
  <c r="X5" i="1"/>
  <c r="X17" i="1"/>
  <c r="X159" i="1"/>
  <c r="X152" i="1"/>
  <c r="X281" i="1"/>
  <c r="X255" i="1"/>
  <c r="X233" i="1"/>
  <c r="X223" i="1"/>
  <c r="X219" i="1"/>
  <c r="X211" i="1"/>
  <c r="X266" i="1"/>
  <c r="X226" i="1"/>
  <c r="X258" i="1"/>
  <c r="X276" i="1"/>
  <c r="X251" i="1"/>
  <c r="X229" i="1"/>
  <c r="X222" i="1"/>
  <c r="X280" i="1"/>
  <c r="X232" i="1"/>
  <c r="X279" i="1"/>
  <c r="X262" i="1"/>
  <c r="X239" i="1"/>
  <c r="X235" i="1"/>
  <c r="X225" i="1"/>
  <c r="X265" i="1"/>
  <c r="X257" i="1"/>
  <c r="X275" i="1"/>
  <c r="X268" i="1"/>
  <c r="X261" i="1"/>
  <c r="X250" i="1"/>
  <c r="X246" i="1"/>
  <c r="X221" i="1"/>
  <c r="X283" i="1"/>
  <c r="X253" i="1"/>
  <c r="X238" i="1"/>
  <c r="X282" i="1"/>
  <c r="X278" i="1"/>
  <c r="X271" i="1"/>
  <c r="X256" i="1"/>
  <c r="X234" i="1"/>
  <c r="X260" i="1"/>
  <c r="X241" i="1"/>
  <c r="X274" i="1"/>
  <c r="X267" i="1"/>
  <c r="X249" i="1"/>
  <c r="X245" i="1"/>
  <c r="X227" i="1"/>
</calcChain>
</file>

<file path=xl/sharedStrings.xml><?xml version="1.0" encoding="utf-8"?>
<sst xmlns="http://schemas.openxmlformats.org/spreadsheetml/2006/main" count="1547" uniqueCount="422">
  <si>
    <t>Nivel Plan</t>
  </si>
  <si>
    <t>Código Meta</t>
  </si>
  <si>
    <t>Nombre Indicador</t>
  </si>
  <si>
    <t>Tipo acumulado</t>
  </si>
  <si>
    <t>Secretaría</t>
  </si>
  <si>
    <t>Programado Cuatrienio</t>
  </si>
  <si>
    <t>Meta 2024</t>
  </si>
  <si>
    <t>Meta 2025</t>
  </si>
  <si>
    <t>Meta 2026</t>
  </si>
  <si>
    <t>Meta 2027</t>
  </si>
  <si>
    <t>Logro 2024</t>
  </si>
  <si>
    <t>Logro 2025</t>
  </si>
  <si>
    <t>Logro 2026</t>
  </si>
  <si>
    <t>Logro 2027</t>
  </si>
  <si>
    <t>Cumplimiento 2024</t>
  </si>
  <si>
    <t>Cumplimiento 2025</t>
  </si>
  <si>
    <t>Cumplimiento 2026</t>
  </si>
  <si>
    <t>Cumplimiento 2027</t>
  </si>
  <si>
    <t>Plurianual 2026</t>
  </si>
  <si>
    <t>Ejecución incorporada 2026</t>
  </si>
  <si>
    <t>Ejecución no incorporada 2026</t>
  </si>
  <si>
    <t>Total ejecución financiera 2026</t>
  </si>
  <si>
    <t>% Cumplimiento financiero 2026</t>
  </si>
  <si>
    <t>Ejecutado acumulado</t>
  </si>
  <si>
    <t>Avance 2024</t>
  </si>
  <si>
    <t>Avance 2025</t>
  </si>
  <si>
    <t>Avance 2026</t>
  </si>
  <si>
    <t>Avance 2027</t>
  </si>
  <si>
    <t>510101: Fortalecimiento de los organismos de acción comunal y la participación ciudadana en la gestión pública</t>
  </si>
  <si>
    <t>Entidades, organismos y dependencias fortalecidos en los procesos de participación ciudadana</t>
  </si>
  <si>
    <t>Anualizado</t>
  </si>
  <si>
    <t>Secretaría de Gobierno</t>
  </si>
  <si>
    <t>NA</t>
  </si>
  <si>
    <t>Instancias formales y no formales de participación fortalecidas</t>
  </si>
  <si>
    <t>Acumulado</t>
  </si>
  <si>
    <t>Estrategia para la promoción de la participación, la formación ciudadana, la rendición de cuentas y el control social</t>
  </si>
  <si>
    <t>NP</t>
  </si>
  <si>
    <t>Estrategia para el fortalecimiento de las capacidades institucionales y de gestión de los Organismos de Acción Comunal</t>
  </si>
  <si>
    <t>Alianzas para la promoción de nuevos liderazgos e integración generacional en los Organismos de Acción Comunal</t>
  </si>
  <si>
    <t>Comités interinstitucionales y alianzas público-privadas implementadas, que promueven el empoderamiento de las organizaciones comunales en el departamento</t>
  </si>
  <si>
    <t>510102: Participación ciudadana para la garantía de derechos humanos y la consolidación de paz.</t>
  </si>
  <si>
    <t>Consejos de paz acompañados para su fortalecimiento</t>
  </si>
  <si>
    <t>No Acumulado</t>
  </si>
  <si>
    <t>Secretaría de Seguridad, Justicia y Paz</t>
  </si>
  <si>
    <t>Planes de acción de las mesas de víctimas departamental y municipales asesoradas y acompañadas para participación efectiva</t>
  </si>
  <si>
    <t>Mesas de Derechos Humanos asesoradas o asistidas técnicamene para la elaboración y ejecución de los planes de acción de derechos humanos municipales.</t>
  </si>
  <si>
    <t>Comités de libertad religiosa y de cultos fortalecidos</t>
  </si>
  <si>
    <t>510201: Consolidación de la paz</t>
  </si>
  <si>
    <t>Municipios PDET y ZOMAC  asistidos técnicamente o asesorados para acceso a oferta pública o privada</t>
  </si>
  <si>
    <t>Personas acompañadas en la búsqueda de personas desaparecidas.</t>
  </si>
  <si>
    <t>Acciones para las iniciativas de memoria y reconciliación para la construcción de paz.</t>
  </si>
  <si>
    <t>Espacios colectivos de reincorporación acompañados para el fortalecimiento del proyecto de vida de firmantes de paz</t>
  </si>
  <si>
    <t>Alianzas para contribuir e impulsar la sustitución de usos de cultivos de uso ilícito</t>
  </si>
  <si>
    <t>510202: Por los derechos de las víctimas del conflicto armado</t>
  </si>
  <si>
    <t>Entidades asistidas técnicamente para su fortalecimiento en la implementación de la Ley 1448 de 2011 (Ley de Víctimas)</t>
  </si>
  <si>
    <t>Asistencia humanitaria prestada a víctimas del conflicto armado.</t>
  </si>
  <si>
    <t>510203: Antioquia firme contribuye al respeto, protección y garantía de DDHH</t>
  </si>
  <si>
    <t>Municipios asistidos técnicamente en herramientas y rutas para la protección y garantía de derechos de la población migrante</t>
  </si>
  <si>
    <t>Asistencias humanitarias a líderes y defensores de DDHH y otras personas en el marco de vulneraciones de DDHH</t>
  </si>
  <si>
    <t>Municipios asistidos técnicamente para la implementación de la política pública de DDHH, sus rutas de atención y cofinanciación de proyectos</t>
  </si>
  <si>
    <t>Proyectos cofinanciados para el desarrollo de programas sociales en el marco de la garantía del derecho a la libertad religiosa</t>
  </si>
  <si>
    <t>510204: Gobierno propio, Hábitat y Territorios Indígenas</t>
  </si>
  <si>
    <t>Líderes indígenas asistidos técnicamente</t>
  </si>
  <si>
    <t>Territorios indígenas formalizados o regularizados</t>
  </si>
  <si>
    <t>510205: Reconocimiento de la diversidad étnica y multicultural NARP</t>
  </si>
  <si>
    <t>Comunidades afrocolombianas asesoradas y asistidas técnicamente</t>
  </si>
  <si>
    <t>Acciones para el beneficio de las comunidades afrodescendientes ejecutadas</t>
  </si>
  <si>
    <t>Municipios y distritos capacitados en la implementación de estudios afrocolombianos</t>
  </si>
  <si>
    <t>510301: Presencia y control territorial</t>
  </si>
  <si>
    <t>Gerencia contra delitos implementada</t>
  </si>
  <si>
    <t>Grupos de apoyo de participación ciudadana para la seguridad creados y fortalecidos</t>
  </si>
  <si>
    <t>Estrategia en sitio para la recuperación de espacios-Casas de vicio</t>
  </si>
  <si>
    <t>Proyectos presentados por organismos de seguridad y justicia, financiados con recursos del Fondo de Seguridad Territorial (Fonset)</t>
  </si>
  <si>
    <t>510302: Tecnología para la seguridad, la justicia y la convivencia ciudadana</t>
  </si>
  <si>
    <t>Cámaras implementadas, fortalecidas e integradas al SIES</t>
  </si>
  <si>
    <t>Implementacion del SIES Departamental para el fortalecimiento de la seguridad</t>
  </si>
  <si>
    <t>510303: Fortalecimiento de la institucionalidad para la seguridad, la justicia y la convivencia ciudadana</t>
  </si>
  <si>
    <t>Comisarías de Familia, Inspecciones de Policía y Puntos de Atención de Fiscalía (PAF) para la atención ciudadana dotadas</t>
  </si>
  <si>
    <t>Instalaciones del Sistema Penitenciario y Carcelario dotadas</t>
  </si>
  <si>
    <t>Intervenciones de promoción de acceso a la justicia, la prevención del delito y violencias basadas en género realizadas</t>
  </si>
  <si>
    <t>Estrategias de intervención integral  para la prevención del delito implementada</t>
  </si>
  <si>
    <t>Escuadrones Militares y Policiales Antioquia Segura (EMPAS) dotados</t>
  </si>
  <si>
    <t>Observatorio de política criminal en funcionamiento</t>
  </si>
  <si>
    <t>Estrategias para el abordaje integral de los delitos ambientales</t>
  </si>
  <si>
    <t>Instancias territoriales asistidas técnicamente en aspectos relacionados con la convivencia ciudadana</t>
  </si>
  <si>
    <t>510304: Infraestructura para la seguridad, la justicia y la convivencia ciudadana</t>
  </si>
  <si>
    <t>Proyectos de cárceles estructurados</t>
  </si>
  <si>
    <t>Infraestructura para la promoción a la cultura de la legalidad y a la convivencia construida y dotada</t>
  </si>
  <si>
    <t>Instalaciones del Sistema Penitenciario y Carcelario adecuadas</t>
  </si>
  <si>
    <t>510305: Movilidad segura y sostenible</t>
  </si>
  <si>
    <t>Estrategias de seguridad vial implementadas</t>
  </si>
  <si>
    <t>Municipios apoyados con agentes de tránsito</t>
  </si>
  <si>
    <t>520101: Cuidado integral: Gestión de la salud pública y la protección social en el territorio</t>
  </si>
  <si>
    <t>Entidades del sector salud al servicio del cuidado integral por curso de vida y enfoque diferencial en Antioquia</t>
  </si>
  <si>
    <t>Secretaría de Salud e Inclusión Social</t>
  </si>
  <si>
    <t>Visitas de vigilancia a entidades del sector salud con capacidad técnica para la gestión del riesgo a nivel individual y colectivo realizadas</t>
  </si>
  <si>
    <t>Campañas de gestión del riesgo en temas de salud sexual y reproductiva implementadas</t>
  </si>
  <si>
    <t>Estrategia para la prevención y conciencia del consumo de licor formulada</t>
  </si>
  <si>
    <t>520102: Salud mental: Ambientes saludables y protectores</t>
  </si>
  <si>
    <t>Entidades asesoradas en la implementación del ecosistema de salud mental</t>
  </si>
  <si>
    <t>Estrategias de la Promoción de la Salud mental implementadas</t>
  </si>
  <si>
    <t>520103: Salud mental: Acceso con calidad a la red prestadora de servicios de salud</t>
  </si>
  <si>
    <t>Instituciones fortalecidas técnica, administrativa y financieramente para garantizar la sostenibilidad y resolutividad en la atención integral en salud</t>
  </si>
  <si>
    <t>520104: Aseguramiento y prestación de servicios de salud</t>
  </si>
  <si>
    <t>Visitas de IVC para el aseguramiento,protección de la población  PPNA y Sistema de Emergencias y Desastres realizadas</t>
  </si>
  <si>
    <t>520105: Gobernabilidad y rectoría del sistema de salud</t>
  </si>
  <si>
    <t>Evaluaciones municipales para la certificación en salud y fortalecimiento de la gestión realizadas</t>
  </si>
  <si>
    <t>Entidades con asistencia técnica para la implementación de la arquitectura en tecnologías de Información e interoperabilidad en el marco de la transformación digital en salud</t>
  </si>
  <si>
    <t>520106: Gestión y Vigilancia de los Riesgos Sanitarios y Ambientales</t>
  </si>
  <si>
    <t>Campañas de gestión del riesgo para abordar situaciones de salud relacionadas con condiciones  ambientales realizadas</t>
  </si>
  <si>
    <t>Campañas de gestión del riesgo para abordar situaciones relacionadas con enfermedades transmitidas por vectores y zoonosis</t>
  </si>
  <si>
    <t>Campañas de gestión del riesgo para la implementación del Plan de Adaptación del Cambio Climático en Salud</t>
  </si>
  <si>
    <t>520107: Deporte, recreación y actividad física para la transformación social</t>
  </si>
  <si>
    <t>Dotaciones en recreación, actividad física, deporte social comunitario entregadas</t>
  </si>
  <si>
    <t>INDEPORTES Antioquia</t>
  </si>
  <si>
    <t>Personas atendidas en programas de recreación, deporte formativo y actividad física para el Bien-estar</t>
  </si>
  <si>
    <t>Personas beneficiadas en juegos deportivos institucionales</t>
  </si>
  <si>
    <t>Talento humano de Antioquia capacitado para fortalecer habilidades en recreación, actividad física y formación en deporte para el Bien-estar</t>
  </si>
  <si>
    <t>Municipios apoyados, asesorados y acompañados en programas de recreación, actividad física y deporte social comunitario</t>
  </si>
  <si>
    <t>520108: Desarrollo del rendimiento deportivo para la competencia</t>
  </si>
  <si>
    <t>Organizaciones deportivas de alto rendimiento apoyadas</t>
  </si>
  <si>
    <t>Atletas con apoyo técnico</t>
  </si>
  <si>
    <t>Estímulos entregados para el desarrollo deportivo de atletas</t>
  </si>
  <si>
    <t>Personas en semilleros de talentos deportivos</t>
  </si>
  <si>
    <t>Servicios de atención médica especializada para el desarrollo deportivo de atletas realizados</t>
  </si>
  <si>
    <t>520109: Espacios deportivos protectores e incluyentes</t>
  </si>
  <si>
    <t>Infraestructura deportiva construida</t>
  </si>
  <si>
    <t>Escenarios deportivos  o equipamientos  adecuados,  mantenidos o mejorados.</t>
  </si>
  <si>
    <t>520110: Fortalecimiento y gestión para el desarrollo deportivo</t>
  </si>
  <si>
    <t>Sistemas de información para el deporte, la recreación y la actividad física implementados</t>
  </si>
  <si>
    <t>Sedes operativas, para la prestación de servicios deportivos, recreativos y de actividad física en las regiones funcionales y con mantenimiento</t>
  </si>
  <si>
    <t>5202010: Entornos seguros protectores y ambientes de calidad</t>
  </si>
  <si>
    <t>Niños, niñas y adolescentes atendidos en entornos protectores</t>
  </si>
  <si>
    <t>Despacho del Gobernador-Oficina Privada</t>
  </si>
  <si>
    <t>Municipios asistidos técnicamente para la prevención de las violencias sexuales en niñas, niños y adolescentes</t>
  </si>
  <si>
    <t>520201: Antioquia firme y para todas</t>
  </si>
  <si>
    <t>Estrategias de promoción de la garantía de derechos humanos de las mujeres implementadas</t>
  </si>
  <si>
    <t>Secretaría de las Mujeres</t>
  </si>
  <si>
    <t>Estrategias de asistencia técnica para la transversalización de los enfoques de género e interseccionalidad implementadas</t>
  </si>
  <si>
    <t>520202: Sistema departamental del cuidado</t>
  </si>
  <si>
    <t>Mujeres y empresas beneficiadas con capital semilla</t>
  </si>
  <si>
    <t>Personas capacitadas para el uso del tiempo y la generación de ingresos para la autonomía economica de las mujeres</t>
  </si>
  <si>
    <t>Entidades asistidas técnicamente en sistema del cuidado</t>
  </si>
  <si>
    <t>Espacios generados en el marco del sistema departamental del cuidado</t>
  </si>
  <si>
    <t>520203: Antioquia se pinta de Diversidad</t>
  </si>
  <si>
    <t>Personas de la comunidad en general sensibilizadas y capacitadas en promoción de derechos de la población LGBTI</t>
  </si>
  <si>
    <t>Personas de la población LGBTI atendidas en garantía y restablecimiento de derechos</t>
  </si>
  <si>
    <t>520204: Protección integral de las personas mayores</t>
  </si>
  <si>
    <t>Centros Dia/Vida Construidos</t>
  </si>
  <si>
    <t>Centros Vida para el adulto mayor dotados</t>
  </si>
  <si>
    <t>Centros de Protección Social para el Adulto Mayor Construidos</t>
  </si>
  <si>
    <t>Centros de Protección Social Dotados</t>
  </si>
  <si>
    <t>Adultos mayores atendidos con servicios integrales</t>
  </si>
  <si>
    <t>520205: Desarrollo de la capacidad humana para la población con discapacidad</t>
  </si>
  <si>
    <t>Personas con discapacidad atendidas con servicios integrales</t>
  </si>
  <si>
    <t>Cuidadores, familiares y responsables de personas con discapacidad cualificados</t>
  </si>
  <si>
    <t>520206: Oportunidades para los jóvenes</t>
  </si>
  <si>
    <t>Municipios y Distritos asistidos técnicamente en garantía de derechos para la población joven</t>
  </si>
  <si>
    <t>Secretaría de Juventud</t>
  </si>
  <si>
    <t>Encuentros de formación en participación, liderazgo y resolución de conflictos realizados</t>
  </si>
  <si>
    <t>Estrategia de empleo y emprendimiento implementada</t>
  </si>
  <si>
    <t>Banco de iniciativas juveniles implementado</t>
  </si>
  <si>
    <t>520207: Atención integral a la primera infancia</t>
  </si>
  <si>
    <t>Gestantes, niños y niñas de 0 a 5 años atendidios en servicios integrales</t>
  </si>
  <si>
    <t>Agentes educativos de educación inicial y de atención integral a la primera infancia cualificados</t>
  </si>
  <si>
    <t>Edificaciones de atención integral a la primera infancia construidas</t>
  </si>
  <si>
    <t>Edificaciones de atención a la primera infancia adecuadas</t>
  </si>
  <si>
    <t>Edificaciones de atención a la primera infancia dotadas</t>
  </si>
  <si>
    <t>520208: Atención integral en curso de vida y familia</t>
  </si>
  <si>
    <t>Hogares con acompañamiento familiar</t>
  </si>
  <si>
    <t>520209: Seguridad alimentaria, nutricional y alimentación escolar</t>
  </si>
  <si>
    <t>Escolares beneficiados con raciones de alimentos</t>
  </si>
  <si>
    <t>Secretaría de Educación</t>
  </si>
  <si>
    <t>Beneficiarios con transferencias para la seguridad alimentaria y nutricional.</t>
  </si>
  <si>
    <t>Unidades productivas para el autoconsumo instaladas</t>
  </si>
  <si>
    <t>Gestantes, niños y niñas menores de 7 años atendidos con complementación alimentaria</t>
  </si>
  <si>
    <t>Personas vinculadas a empleo para la población del programa de Alimentación escolar</t>
  </si>
  <si>
    <t>520301: Tránsitos armónicos y trayectorias educativas continuas y completas con calidad</t>
  </si>
  <si>
    <t>Sedes Educativas oficiales que implementan la jornada escolar extendida</t>
  </si>
  <si>
    <t>Sedes Educativas oficiales que implementan la jornada Complementaria</t>
  </si>
  <si>
    <t>Sedes educativas oficiales que implementan la jornada única</t>
  </si>
  <si>
    <t>Sedes educativas dotadas con mobiliario escolar</t>
  </si>
  <si>
    <t>Niños, niñas y adoslescentes de establecimientos educativos oficiales apoyados en sus aptitudes y vocaciones científicas</t>
  </si>
  <si>
    <t>Modelos educativos para grupos étnicos acompañados</t>
  </si>
  <si>
    <t>Número de niños y niñas con servicios de educación inicial en el marco de la atención integral que cuentan con 6 o más atenciones</t>
  </si>
  <si>
    <t>Estudiantes matrículados en establecimientos educativos oficiales urbanos y rurales</t>
  </si>
  <si>
    <t>Instituciones educativas oficiales que implementan el nivel preescolar en el marco de la atención integral.</t>
  </si>
  <si>
    <t>Estudiantes oficiales con discapacidad y talentos excepcionales atendidos con apoyos pedagógicos.</t>
  </si>
  <si>
    <t>Estudiantes beneficiados con estrategias de fomento para el acceso a programas de articulación y media técnica</t>
  </si>
  <si>
    <t>Estudiantes beneficiados con Becas o créditos condonables para cursar programas de educación post-secundaria y terciaria</t>
  </si>
  <si>
    <t>Estudiantes beneficiados con apoyo financiero para la matrícula en el Programa de Formación Complementaria de las Escuelas Normales Superiores Oficiales del Departamento.</t>
  </si>
  <si>
    <t>Establecimientos educativos asesorados en la implementación de la ruta de atención integral,  protocolos para la convivencia y el Gobierno Escolar</t>
  </si>
  <si>
    <t>Estudiantes beneficiados con transporte escolar</t>
  </si>
  <si>
    <t>Establecimientos educativos que reciben acompañamiento para la implementación de Modelos Educativos Flexibles</t>
  </si>
  <si>
    <t>Personas beneficiarias de estrategias de permanencia</t>
  </si>
  <si>
    <t>Nodos para el aprendizaje dotados.</t>
  </si>
  <si>
    <t>520302: Competencia digital y lengua extranjera para una Antioquia global</t>
  </si>
  <si>
    <t>Docentes de establecimientos educativos oficiales formados en lengua extranjera inglés</t>
  </si>
  <si>
    <t>Docentes de establecimientos educativos oficiales beneficiados con procesos de formación en competencias TIC y digital.</t>
  </si>
  <si>
    <t>Estudiantes oficiales beneficiados con procesos de formación en lengua extranjera inglés</t>
  </si>
  <si>
    <t>520303: Infraestructura física y tecnológica, conectividad y transformación digital para la calidad educativa.</t>
  </si>
  <si>
    <t>Sedes educativas mejoradas</t>
  </si>
  <si>
    <t>Sedes educativas conectadas a internet</t>
  </si>
  <si>
    <t>Parques y ciudadelas educativos conectados a internet</t>
  </si>
  <si>
    <t>Dispositivos  tecnológicos para la tranformación digital educativa en las sedes entregados</t>
  </si>
  <si>
    <t>520304: Bienestar integral para docentes, directivos docentes y personal administrativo de la Secretaría de Educación</t>
  </si>
  <si>
    <t>Docentes y administrativos beneficiados con las políticas de bienestar integral</t>
  </si>
  <si>
    <t>520305: Innovación y desarrollo para el mejoramiento de la gestión y la calidad</t>
  </si>
  <si>
    <t>Procesos de formación para docentes oficiales o agentes educativos para el mejoramiento de sus capacidades y competencias</t>
  </si>
  <si>
    <t>Experiencias pedagógicas o prácticas educativas de maestros, maestras y directivos docentes reconocidas</t>
  </si>
  <si>
    <t>Establecimientos Educativos oficiales acompañados en la revisión, actualización o resignificación del PEI o PEC y en el diseño e implementación de los PMI</t>
  </si>
  <si>
    <t>Establecimientos Educativos oficiales acompañados en la formulación o implementación de los proyectos pedagógicos.</t>
  </si>
  <si>
    <t>Establecimientos Educativos con inspección, vigilancia y control del servicio educativo</t>
  </si>
  <si>
    <t>Escuelas Normales Superiores que reciben acompañamiento en el marco de las estrategias de calidad educativa</t>
  </si>
  <si>
    <t>Estrategias implementadas para la innovación y el desempeño de los procesos de la secretaria de educación</t>
  </si>
  <si>
    <t>Centros de investigación e innovación educativa para maestros y maestras operando</t>
  </si>
  <si>
    <t>Estrategia desarrollada para la articulación y la gobernanza del sistema de educación terciaria y superior departamental</t>
  </si>
  <si>
    <t>Ambientes digitales de aprendizaje en funcionamiento: Escuela digital de artes y oficios</t>
  </si>
  <si>
    <t>520306: Educación Rural  Transformadora</t>
  </si>
  <si>
    <t>Proyectos pedágogicos productivos financiados</t>
  </si>
  <si>
    <t>Estudiantes beneficiados del programa de Educación Rural</t>
  </si>
  <si>
    <t>Estudiantes beneficiados con la estrategia de Universidad en el Campo</t>
  </si>
  <si>
    <t>520307: Cultura para vivir en un territorio diverso y en paz</t>
  </si>
  <si>
    <t>Sistema de información del sector artístico y cultural en operación</t>
  </si>
  <si>
    <t>Instituto de Cultura y Patrimonio de Antioquia</t>
  </si>
  <si>
    <t>Infraestructuras culturales intervenidas</t>
  </si>
  <si>
    <t>Estímulos al sector artístico y cultural otorgados</t>
  </si>
  <si>
    <t>Sedes artísticas y culturales dotadas</t>
  </si>
  <si>
    <t>Contenidos culturales en circulación</t>
  </si>
  <si>
    <t>Cupos de educación formal ofertados</t>
  </si>
  <si>
    <t>Personas capacitadas en Formación artística y cultural</t>
  </si>
  <si>
    <t>Entidades con programas de formación artística y cultural asistidas técnicamente</t>
  </si>
  <si>
    <t>Emprendimientos culturales beneficiados</t>
  </si>
  <si>
    <t>520308: Institucionalidad cultural sólida y articulada con los territorios</t>
  </si>
  <si>
    <t>Sistema de Gestión del ICPA Actualizado</t>
  </si>
  <si>
    <t>520309: Reconocimiento y protección del patrimonio</t>
  </si>
  <si>
    <t>Planeación e investigación sobre patrimonio cultural realizada.</t>
  </si>
  <si>
    <t>Intervenciones en bienes muebles de interés cultural realizadas</t>
  </si>
  <si>
    <t>530101: Urbanismo para el Desarrollo</t>
  </si>
  <si>
    <t>Espacio público adecuado</t>
  </si>
  <si>
    <t>Secretaría de Infraestructura Física</t>
  </si>
  <si>
    <t>Equipamientos construidos</t>
  </si>
  <si>
    <t>530102:  Infraestructura estratégica para la conexión e integración territorial</t>
  </si>
  <si>
    <t>Túnel y vías de acceso construidas</t>
  </si>
  <si>
    <t>Aeropuertos o Aeródromos mejorados y en operación</t>
  </si>
  <si>
    <t>Sistema de transporte público de pasajeros fortalecido</t>
  </si>
  <si>
    <t>Vía primaria mantenidas</t>
  </si>
  <si>
    <t>Cables Aéreos sostenibles construidos y operando</t>
  </si>
  <si>
    <t>Muelles o Embarcaderos Mejorados</t>
  </si>
  <si>
    <t>Vias secundarias mejoradas</t>
  </si>
  <si>
    <t>Vías secundarias mantenidas</t>
  </si>
  <si>
    <t>Vias terciarias mejoradas</t>
  </si>
  <si>
    <t>Vias terciarias mantenidas</t>
  </si>
  <si>
    <t>Vía urbana mejorada</t>
  </si>
  <si>
    <t>Estudios y diseños para proyectos de Infraestructura realizados</t>
  </si>
  <si>
    <t>Vía férrea estructurada</t>
  </si>
  <si>
    <t>Promotora Ferrocarril de Antioquia</t>
  </si>
  <si>
    <t>Estudios de preinversión para el sistema ferreo realizados</t>
  </si>
  <si>
    <t>Sistema de transporte público de pasajeros cofinanciado</t>
  </si>
  <si>
    <t>Secretaría de Hacienda</t>
  </si>
  <si>
    <t>530103:  Transformación digital de Antioquia</t>
  </si>
  <si>
    <t>Personas sensibilizadas en el uso y apropiación de las TIC</t>
  </si>
  <si>
    <t>Departamento Administrativo de Planeación</t>
  </si>
  <si>
    <t>Puntos de acceso a Internet con diferentes tecnologías</t>
  </si>
  <si>
    <t>Estrategia para ampliar y mejorar la cobertura del servicio a internet implementada</t>
  </si>
  <si>
    <t>530104: Energía Accesible y No Contaminante</t>
  </si>
  <si>
    <t>Viviendas en zonas rurales conectadas a la red del sistema de distribución local de energía eléctrica</t>
  </si>
  <si>
    <t>Secretaría de Ambiente</t>
  </si>
  <si>
    <t>Unidades de generación fotovoltaica de energía eléctrica instaladas</t>
  </si>
  <si>
    <t>Lámparas de alumbrado público en funcionamiento</t>
  </si>
  <si>
    <t>530201: Sistemas de producción de agricultura campesina, familiar, étnica y comunitaria</t>
  </si>
  <si>
    <t>Procesos de formalización o regularización de predios para el desarrollo rural</t>
  </si>
  <si>
    <t>Secretaría de Desarrollo Económico</t>
  </si>
  <si>
    <t>Campesinos y productores agropecuarios apoyados con sistemas de agricultura campesina, familiar, étnica y comunitaria</t>
  </si>
  <si>
    <t>Unidades productivas fortalecidas a través de programas de cofinanciación y procesos asociativos para la generación de valor agregado y acceso a la exportación</t>
  </si>
  <si>
    <t>Proyectos productivos con enfoque agroecológico implementados</t>
  </si>
  <si>
    <t>Programas y estrategias asociativas creadas para el fortalecimiento de encadenamientos comerciales regionales, nacionales e internacionales</t>
  </si>
  <si>
    <t>530202: Gestión y fortalecimiento para la producción y comercialización agropecuaria</t>
  </si>
  <si>
    <t>Unidades productivas agropecuarias beneficiadas</t>
  </si>
  <si>
    <t>Formulación del nuevo Plan Departamental de Extensión Agropecuaria- PDEA</t>
  </si>
  <si>
    <t>Productores atendidos con servicio de extensión agropecuaria</t>
  </si>
  <si>
    <t>Productores con acceso a crédito agropecuario y rural</t>
  </si>
  <si>
    <t>Pequeños productores cubiertos con seguro agropecuario</t>
  </si>
  <si>
    <t>Productores atendidos con estrategias de información comercial o comercio exterior</t>
  </si>
  <si>
    <t>Sistemas de información para la comercialización actualizado.</t>
  </si>
  <si>
    <t>Eventos de transferencia de tecnología realizados</t>
  </si>
  <si>
    <t>530203: Reconversión productiva y modernización de la ganadería en Antioquia</t>
  </si>
  <si>
    <t>Unidades productivas ganaderas fortalecidas</t>
  </si>
  <si>
    <t>Infraestructura de apoyo a la producción,transformación y comercialización pecuaria intervenida</t>
  </si>
  <si>
    <t>Áreas reforestadas con sistema silvopastoriles</t>
  </si>
  <si>
    <t>530301: Sector minero energetico social,justo y sostenible: Impulsando la Eficiencia Energética</t>
  </si>
  <si>
    <t>Estrategias para el fomento y el desarrollo del sector minero-energético realizadas</t>
  </si>
  <si>
    <t>Estrategias de planeación del sector minero-energético ejecutadas</t>
  </si>
  <si>
    <t>Unidades productivas del sector minero-energético formadas</t>
  </si>
  <si>
    <t>Entidades territoriales, autoridades, comunidades y grupos de valor acompañados en la diversificación de la matriz energética</t>
  </si>
  <si>
    <t>530302: Gestión integral para el desarrollo turístico de Antioquia</t>
  </si>
  <si>
    <t>Proyectos de infraestructura turística apoyados</t>
  </si>
  <si>
    <t>Entidades Territoriales acompañadas en la gestión y promoción para el desarrollo turístico.</t>
  </si>
  <si>
    <t>Estrategias regionales de promoción turística lideradas y apoyadas</t>
  </si>
  <si>
    <t>Redes de turismo, Innovación, productividad y sostenibilidad fortalecidas</t>
  </si>
  <si>
    <t>Observatorio turístico sostenible de Antioquia SITA implementado</t>
  </si>
  <si>
    <t>Personas formadas en procesos enfocados al sector turístico</t>
  </si>
  <si>
    <t>530303: Generación y formalización del empleo: Trabajo Digno y Decente</t>
  </si>
  <si>
    <t>Estrategias para el cierre de brechas de competitividad sectorial y subregional implementadas</t>
  </si>
  <si>
    <t>Unidades productivas con modelos de negocios apoyados con microcrédito/apalancamiento</t>
  </si>
  <si>
    <t>Planes de negocios financiados</t>
  </si>
  <si>
    <t>530304: Productividad y competitividad para el desarrollo económico de Antioquia</t>
  </si>
  <si>
    <t>Personas formadas-mujeres,jóvenes,migrantes-en habilidades y competencias empresariales funcionales</t>
  </si>
  <si>
    <t>Plazas de mercado intervenidas como dinamizadores económicos locales</t>
  </si>
  <si>
    <t>Estrategias implementadas para el desarrollo de la agenda departamental de competitividad e innovación</t>
  </si>
  <si>
    <t>530305: Internacionalización de Antioquia</t>
  </si>
  <si>
    <t>Eventos de promoción y marketing para la atracción de Inversión Extranjera Directa realizados</t>
  </si>
  <si>
    <t>Estrategias de acompañamiento en fomento exportador implementadas</t>
  </si>
  <si>
    <t>Proyectos estratégicos apoyados</t>
  </si>
  <si>
    <t>530306: Desarrollo tecnológico e innovación para crecimiento empresarial</t>
  </si>
  <si>
    <t>Fondo de Ciencia, Tecnología e innovación creado e implementado</t>
  </si>
  <si>
    <t>Proyectos de investigación e innovación con integración de actores sociales apoyados</t>
  </si>
  <si>
    <t>540101: Gestión integral del recuso hídrico</t>
  </si>
  <si>
    <t>Áreas con esquema de pago por servicios ambientales implementado</t>
  </si>
  <si>
    <t>Áreas en proceso de recuperación de cobertura vegetal</t>
  </si>
  <si>
    <t>Áreas protegidas</t>
  </si>
  <si>
    <t>Emprendimientos verdes sostenibles apoyados</t>
  </si>
  <si>
    <t>540102: Gestión integral costera</t>
  </si>
  <si>
    <t>Monitoreo de la Erosión Costera en el Litoral Antioqueño realizado</t>
  </si>
  <si>
    <t>Departamento Administrativo de Gestión del Riesgo de Antioquia - DAGRAN</t>
  </si>
  <si>
    <t>Manglar en proceso de restauración</t>
  </si>
  <si>
    <t>540103: Educación ambiental</t>
  </si>
  <si>
    <t>Estrategias educativo-ambientales y de participación implementadas</t>
  </si>
  <si>
    <t>Estrategias articuladas para impulsar la competitividad como un modelo sostenible y circular</t>
  </si>
  <si>
    <t>540104: Conservación de la biodiversidad y sus servicios ecosistémicos</t>
  </si>
  <si>
    <t>Áreas en proceso de restauración en mantenimiento</t>
  </si>
  <si>
    <t>Árboles nativos sembrados</t>
  </si>
  <si>
    <t>Estrategias para el fortalecimiento de los sistemas de áreas protegidas y su fauna silvestre asociada ejecutadas</t>
  </si>
  <si>
    <t>Áreas en proceso de restauración</t>
  </si>
  <si>
    <t>Entidades territoriales acompañadas en su gestión de la calidad del aire</t>
  </si>
  <si>
    <t>540201: Estrategias para la gestión territorial</t>
  </si>
  <si>
    <t>Planes y estudios con orientaciones para el ordenamiento territorial departamental realizados</t>
  </si>
  <si>
    <t>Entidades, organismos y dependencias asistidos técnicamente con la escuela de ecología territorial</t>
  </si>
  <si>
    <t>540202: Gestión del Riesgo de Desastres</t>
  </si>
  <si>
    <t>Sistema de Alerta Temprana implementado</t>
  </si>
  <si>
    <t>Obras de infraestructura para la reducción del riesgo de desastres realizadas</t>
  </si>
  <si>
    <t>Organismos de atención de emergencias equipados</t>
  </si>
  <si>
    <t>Cuerpos de bomberos voluntarios fortalecidos</t>
  </si>
  <si>
    <t>540203: Gestión integral del cambio climático</t>
  </si>
  <si>
    <t>Pilotos con acciones de mitigación y adaptación al cambio climático desarrollados</t>
  </si>
  <si>
    <t>540204: Protección y bienestar animal</t>
  </si>
  <si>
    <t>Prestadores del servicio de atención integral de animales apoyados</t>
  </si>
  <si>
    <t>Infraestructura para el bienestar animal cofinanciados</t>
  </si>
  <si>
    <t>Animales en estado de indefensión o vulnerabilidad atendidos</t>
  </si>
  <si>
    <t>Caninos y felinos esterilizados</t>
  </si>
  <si>
    <t>540205: Agua potable y  manejo de aguas residuales sostenible y eficiente para Antioquia</t>
  </si>
  <si>
    <t>Proyectos de acueducto y alcantarillado en área urbana financiados</t>
  </si>
  <si>
    <t>Proyectos de acueducto y de manejo de aguas residuales en área rural financiados</t>
  </si>
  <si>
    <t>Soluciones alternativas para acceso al agua para consumo humano implementadas</t>
  </si>
  <si>
    <t>540206: Gestión Integral de Residuos Sólidos</t>
  </si>
  <si>
    <t>Municipios apoyados con vehículos de recolección de residuos sólidos</t>
  </si>
  <si>
    <t>Soluciones de disposición final de residuos sólidos construidas</t>
  </si>
  <si>
    <t>Estaciones de clasificación y aprovechamiento de residuos sólidos construidas</t>
  </si>
  <si>
    <t>Estudios o diseños para la construcción u optimización de alternativas de aprovechamiento de los residuos sólidos realizados</t>
  </si>
  <si>
    <t>540207: Mejores prestadores, mejores servicios</t>
  </si>
  <si>
    <t>Prestadores de servicios públicos asistidos técnicamente</t>
  </si>
  <si>
    <t>540301: Soluciones habitacionales y legalización y titulación de predios en Antioquia</t>
  </si>
  <si>
    <t>Viviendas nuevas en las zonas urbanas y rurales gestionadas</t>
  </si>
  <si>
    <t>Empresa de Vivienda de Antioquia - VIVA</t>
  </si>
  <si>
    <t>Predios titulados y edificaciones legalizadas</t>
  </si>
  <si>
    <t>Viviendas urbanas y rurales mejoradas</t>
  </si>
  <si>
    <t>540302: Diseño e Intervenciones Físico-espaciales</t>
  </si>
  <si>
    <t>Municipios y Distritos intervenidos con la estrategia Antioquia Pinta Firme</t>
  </si>
  <si>
    <t>550101: Cooperación para Antioquia</t>
  </si>
  <si>
    <t>Ruedas de cooperación y filantropía realizadas</t>
  </si>
  <si>
    <t>550102: Alianzas y asociatividad territorial</t>
  </si>
  <si>
    <t>Esquemas asociativos territoriales asistidos técnicamente</t>
  </si>
  <si>
    <t>550201: Consolidación de las Tecnologías de la Información y las Comunicaciones</t>
  </si>
  <si>
    <t>Sistemas de información e Infraestructura TI actualizados</t>
  </si>
  <si>
    <t>Secretaría de Talento Humano y Servicios Administrativos</t>
  </si>
  <si>
    <t>550202: Desarrollo y fortalecimiento organizacional y del talento humano</t>
  </si>
  <si>
    <t>Organismos asistidos técnicamente en gestión del talento humano</t>
  </si>
  <si>
    <t>Metodologías aplicadas al talento humano en cultura, conocimiento, cambio y competencias</t>
  </si>
  <si>
    <t>Estructura organizacional y empleo público optimizada</t>
  </si>
  <si>
    <t>Personas capacitadas en talento humano</t>
  </si>
  <si>
    <t>550203: Relacionamiento Estado – Ciudadanía</t>
  </si>
  <si>
    <t>Rendición de cuentas realizadas</t>
  </si>
  <si>
    <t>Entidades, organismos y dependencias asistidas técnicamente en comunicaciones</t>
  </si>
  <si>
    <t>Sistemas de información CRM y digitalización de trámites implementados</t>
  </si>
  <si>
    <t>Personas atendidas con oferta institucional articulada</t>
  </si>
  <si>
    <t>Entidades, organismos y dependencias asistidos técnicamente en atención a la ciudadanía</t>
  </si>
  <si>
    <t>550204: Administración de la infraestructura física y equipamiento de la Gobernación de Antioquia</t>
  </si>
  <si>
    <t>Sedes institucionales adecuadas</t>
  </si>
  <si>
    <t>Programa de saneamiento de bienes ejecutado</t>
  </si>
  <si>
    <t>550205: Fortalecimiento institucional y gobernanza</t>
  </si>
  <si>
    <t>Iniciativas técnicas relacionadas con formación jurídica construidas</t>
  </si>
  <si>
    <t>Secretaría General</t>
  </si>
  <si>
    <t>Organismos del nivel central asistidos técnicamente en materia de defensa jurídica</t>
  </si>
  <si>
    <t>Diligencias de inspección realizadas a entidades sin ánimo de lucro</t>
  </si>
  <si>
    <t>Modelo de abastecimiento estratégico y fortalecimiento a la gestión contractual aplicado</t>
  </si>
  <si>
    <t>Sistema de gestión documental implementado</t>
  </si>
  <si>
    <t>Documentos de lineamientos técnicos de control interno realizados</t>
  </si>
  <si>
    <t>Gerencia de Auditoría Interna</t>
  </si>
  <si>
    <t>Modelo de Gestión para el conglomerado público implementado</t>
  </si>
  <si>
    <t>Asamblea Departamental Fortalecida</t>
  </si>
  <si>
    <t>550206: Fortalecimiento de los Ingresos y Eficiencia del Gasto</t>
  </si>
  <si>
    <t>Pago de pasivos laborales de la administración pública  realizados.</t>
  </si>
  <si>
    <t>Programas para el fortalecimiento de la hacienda pública implementados</t>
  </si>
  <si>
    <t>550301: Desarrollo territorial para la autonomía</t>
  </si>
  <si>
    <t>Entidades territoriales asistidas técnicamente en catastro y estatutos tributarios</t>
  </si>
  <si>
    <t>Área geográfica actualizada catastralmente con enfoque multipropósito</t>
  </si>
  <si>
    <t>Trámites de conservación catastral realizados</t>
  </si>
  <si>
    <t>550302: Brazo técnico para la generación de confianza</t>
  </si>
  <si>
    <t>Entidades territoriales asistidas fiscal y financieramente</t>
  </si>
  <si>
    <t>Entidades territoriales con capadidades técnicas fortalecidas en gestión y proyectos</t>
  </si>
  <si>
    <t>550303: Fortalecimiento de los Sistemas de Información de Estadística Departamental y de la Cultura del Dato</t>
  </si>
  <si>
    <t>Modernización del sistema de información estadística</t>
  </si>
  <si>
    <t>Instrumentos de producción y análisis de datos para la toma de decisiones implementados</t>
  </si>
  <si>
    <t>Cumplimiento por Vigencia, Cumplimiento Financiero 2026 y Avance Físico por Vigencia</t>
  </si>
  <si>
    <t>Meta a impactar con el contrato</t>
  </si>
  <si>
    <t>Codigo BPIN</t>
  </si>
  <si>
    <t>Objeto del contrato</t>
  </si>
  <si>
    <t>Alcance</t>
  </si>
  <si>
    <t>Contribuir al cumplimiento del Programa 4.2.2 – Gestión del Riesgo de Desastre, fortaleciendo la capacidad operativa y de respuesta del Departamento de Antioquia mediante la disponibilidad del servicio de transporte aéreo helicoportado para la atención oportuna de emergencias, desastres y situaciones de calamidad pública, facilitando el traslado de personal técnico y operativo, ayudas humanitarias, equipos y la realización de sobrevuelos de reconocimiento y evaluación en zonas de difícil acceso.</t>
  </si>
  <si>
    <t xml:space="preserve">	2024003050049</t>
  </si>
  <si>
    <t>PRESTACIÓN DE SERVICIO HELICOPORTADO PARA LA ATENCIÓN OPORTUNA DE EMERGENCIAS Y ACCIONES DE GESTIÓN DEL RIESGO DE DESASTRES EN EL DEPARTAMENTO DE ANTIOQUIA.</t>
  </si>
  <si>
    <t>Disponibilidad y operación de aeronave(s) tipo helicóptero para misiones solicitadas por el DAGRAN, incluyendo transporte de pasajeros, transporte de carga, apoyo a monitoreo y reconocimiento de eventos, y —cuando aplique— apoyo a la atención de incendios mediante dispositivo tipo Bambi Bucket u otro sistema equivalente compatible con la aeronave y permitido por la normativa aeronáutica.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</si>
</sst>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0066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2">
    <xf numFmtId="0" fontId="0" fillId="0" borderId="0" xfId="0"/>
    <xf numFmtId="0" fontId="0" fillId="0" borderId="0" xfId="0" applyAlignment="1">
      <alignment vertical="top"/>
    </xf>
    <xf numFmtId="10" fontId="4" fillId="0" borderId="0" xfId="2" applyNumberFormat="1" applyFont="1" applyFill="1" applyAlignment="1">
      <alignment vertical="top"/>
    </xf>
    <xf numFmtId="0" fontId="4" fillId="0" borderId="0" xfId="0" applyFont="1" applyAlignment="1">
      <alignment vertical="top"/>
    </xf>
    <xf numFmtId="43" fontId="4" fillId="0" borderId="0" xfId="1" applyFont="1" applyFill="1" applyAlignment="1">
      <alignment vertical="top"/>
    </xf>
    <xf numFmtId="43" fontId="4" fillId="0" borderId="0" xfId="0" applyNumberFormat="1" applyFont="1" applyAlignment="1">
      <alignment vertical="top"/>
    </xf>
    <xf numFmtId="10" fontId="3" fillId="2" borderId="0" xfId="2" applyNumberFormat="1" applyFont="1" applyFill="1" applyAlignment="1">
      <alignment vertical="top"/>
    </xf>
    <xf numFmtId="10" fontId="4" fillId="3" borderId="0" xfId="2" applyNumberFormat="1" applyFont="1" applyFill="1" applyAlignment="1">
      <alignment vertical="top"/>
    </xf>
    <xf numFmtId="10" fontId="3" fillId="4" borderId="0" xfId="2" applyNumberFormat="1" applyFont="1" applyFill="1" applyAlignment="1">
      <alignment vertical="top"/>
    </xf>
    <xf numFmtId="10" fontId="4" fillId="5" borderId="0" xfId="2" applyNumberFormat="1" applyFont="1" applyFill="1" applyAlignment="1">
      <alignment vertical="top"/>
    </xf>
    <xf numFmtId="10" fontId="4" fillId="6" borderId="0" xfId="2" applyNumberFormat="1" applyFont="1" applyFill="1" applyAlignment="1">
      <alignment vertical="top"/>
    </xf>
    <xf numFmtId="10" fontId="3" fillId="7" borderId="0" xfId="2" applyNumberFormat="1" applyFont="1" applyFill="1" applyAlignment="1">
      <alignment vertical="top"/>
    </xf>
    <xf numFmtId="10" fontId="3" fillId="4" borderId="0" xfId="0" applyNumberFormat="1" applyFont="1" applyFill="1" applyAlignment="1">
      <alignment vertical="top"/>
    </xf>
    <xf numFmtId="10" fontId="4" fillId="3" borderId="0" xfId="0" applyNumberFormat="1" applyFont="1" applyFill="1" applyAlignment="1">
      <alignment vertical="top"/>
    </xf>
    <xf numFmtId="10" fontId="4" fillId="6" borderId="0" xfId="0" applyNumberFormat="1" applyFont="1" applyFill="1" applyAlignment="1">
      <alignment vertical="top"/>
    </xf>
    <xf numFmtId="10" fontId="4" fillId="5" borderId="0" xfId="0" applyNumberFormat="1" applyFont="1" applyFill="1" applyAlignment="1">
      <alignment vertical="top"/>
    </xf>
    <xf numFmtId="10" fontId="3" fillId="7" borderId="0" xfId="0" applyNumberFormat="1" applyFont="1" applyFill="1" applyAlignment="1">
      <alignment vertical="top"/>
    </xf>
    <xf numFmtId="0" fontId="2" fillId="8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top"/>
    </xf>
    <xf numFmtId="0" fontId="0" fillId="0" borderId="0" xfId="0"/>
    <xf numFmtId="0" fontId="0" fillId="0" borderId="0" xfId="0" applyAlignment="1">
      <alignment vertical="center"/>
    </xf>
    <xf numFmtId="10" fontId="3" fillId="7" borderId="0" xfId="2" applyNumberFormat="1" applyFont="1" applyFill="1" applyAlignment="1">
      <alignment vertical="center"/>
    </xf>
    <xf numFmtId="10" fontId="3" fillId="4" borderId="0" xfId="2" applyNumberFormat="1" applyFont="1" applyFill="1" applyAlignment="1">
      <alignment vertical="center"/>
    </xf>
    <xf numFmtId="0" fontId="4" fillId="0" borderId="0" xfId="0" applyFont="1" applyAlignment="1">
      <alignment vertical="center"/>
    </xf>
    <xf numFmtId="43" fontId="4" fillId="0" borderId="0" xfId="1" applyFont="1" applyFill="1" applyAlignment="1">
      <alignment vertical="center"/>
    </xf>
    <xf numFmtId="43" fontId="4" fillId="0" borderId="0" xfId="0" applyNumberFormat="1" applyFont="1" applyAlignment="1">
      <alignment vertical="center"/>
    </xf>
    <xf numFmtId="10" fontId="3" fillId="2" borderId="0" xfId="2" applyNumberFormat="1" applyFont="1" applyFill="1" applyAlignment="1">
      <alignment vertical="center"/>
    </xf>
    <xf numFmtId="10" fontId="4" fillId="3" borderId="0" xfId="0" applyNumberFormat="1" applyFont="1" applyFill="1" applyAlignment="1">
      <alignment vertical="center"/>
    </xf>
    <xf numFmtId="10" fontId="3" fillId="7" borderId="0" xfId="0" applyNumberFormat="1" applyFont="1" applyFill="1" applyAlignment="1">
      <alignment vertical="center"/>
    </xf>
  </cellXfs>
  <cellStyles count="3">
    <cellStyle name="Millares" xfId="1" builtinId="3"/>
    <cellStyle name="Normal" xfId="0" builtinId="0"/>
    <cellStyle name="Porcentaje" xfId="2" builtinId="5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9382FE-D5A3-4D9B-A7E8-3A373A4BDE2F}">
  <sheetPr filterMode="1"/>
  <dimension ref="A1:AF285"/>
  <sheetViews>
    <sheetView tabSelected="1" topLeftCell="W234" workbookViewId="0">
      <selection activeCell="S236" sqref="S236"/>
    </sheetView>
  </sheetViews>
  <sheetFormatPr baseColWidth="10" defaultRowHeight="14.4" x14ac:dyDescent="0.3"/>
  <cols>
    <col min="3" max="3" width="48.21875" customWidth="1"/>
    <col min="5" max="5" width="21.33203125" customWidth="1"/>
    <col min="19" max="19" width="19.33203125" bestFit="1" customWidth="1"/>
    <col min="20" max="20" width="23.33203125" bestFit="1" customWidth="1"/>
    <col min="21" max="21" width="28.109375" bestFit="1" customWidth="1"/>
    <col min="22" max="22" width="26.109375" bestFit="1" customWidth="1"/>
    <col min="29" max="29" width="23" customWidth="1"/>
    <col min="30" max="30" width="16.88671875" customWidth="1"/>
    <col min="31" max="31" width="37.5546875" customWidth="1"/>
    <col min="32" max="32" width="48.33203125" customWidth="1"/>
  </cols>
  <sheetData>
    <row r="1" spans="1:32" x14ac:dyDescent="0.3">
      <c r="A1" s="21" t="s">
        <v>413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</row>
    <row r="2" spans="1:32" ht="28.8" x14ac:dyDescent="0.3">
      <c r="A2" s="18" t="s">
        <v>0</v>
      </c>
      <c r="B2" s="18" t="s">
        <v>1</v>
      </c>
      <c r="C2" s="18" t="s">
        <v>2</v>
      </c>
      <c r="D2" s="18" t="s">
        <v>3</v>
      </c>
      <c r="E2" s="18" t="s">
        <v>4</v>
      </c>
      <c r="F2" s="18" t="s">
        <v>5</v>
      </c>
      <c r="G2" s="18" t="s">
        <v>6</v>
      </c>
      <c r="H2" s="18" t="s">
        <v>7</v>
      </c>
      <c r="I2" s="18" t="s">
        <v>8</v>
      </c>
      <c r="J2" s="18" t="s">
        <v>9</v>
      </c>
      <c r="K2" s="18" t="s">
        <v>10</v>
      </c>
      <c r="L2" s="18" t="s">
        <v>11</v>
      </c>
      <c r="M2" s="18" t="s">
        <v>12</v>
      </c>
      <c r="N2" s="18" t="s">
        <v>13</v>
      </c>
      <c r="O2" s="18" t="s">
        <v>14</v>
      </c>
      <c r="P2" s="18" t="s">
        <v>15</v>
      </c>
      <c r="Q2" s="18" t="s">
        <v>16</v>
      </c>
      <c r="R2" s="18" t="s">
        <v>17</v>
      </c>
      <c r="S2" s="18" t="s">
        <v>18</v>
      </c>
      <c r="T2" s="18" t="s">
        <v>19</v>
      </c>
      <c r="U2" s="18" t="s">
        <v>20</v>
      </c>
      <c r="V2" s="18" t="s">
        <v>21</v>
      </c>
      <c r="W2" s="18" t="s">
        <v>22</v>
      </c>
      <c r="X2" s="18" t="s">
        <v>23</v>
      </c>
      <c r="Y2" s="18" t="s">
        <v>24</v>
      </c>
      <c r="Z2" s="18" t="s">
        <v>25</v>
      </c>
      <c r="AA2" s="18" t="s">
        <v>26</v>
      </c>
      <c r="AB2" s="18" t="s">
        <v>27</v>
      </c>
      <c r="AC2" s="17" t="s">
        <v>414</v>
      </c>
      <c r="AD2" s="17" t="s">
        <v>415</v>
      </c>
      <c r="AE2" s="17" t="s">
        <v>416</v>
      </c>
      <c r="AF2" s="17" t="s">
        <v>417</v>
      </c>
    </row>
    <row r="3" spans="1:32" hidden="1" x14ac:dyDescent="0.3">
      <c r="A3" t="s">
        <v>28</v>
      </c>
      <c r="B3">
        <v>51010101</v>
      </c>
      <c r="C3" t="s">
        <v>29</v>
      </c>
      <c r="D3" t="s">
        <v>30</v>
      </c>
      <c r="E3" t="s">
        <v>31</v>
      </c>
      <c r="F3" s="1">
        <v>117</v>
      </c>
      <c r="G3" s="1">
        <v>117</v>
      </c>
      <c r="H3" s="1">
        <v>117</v>
      </c>
      <c r="I3" s="1">
        <v>117</v>
      </c>
      <c r="J3" s="1">
        <v>117</v>
      </c>
      <c r="K3" s="1">
        <v>114</v>
      </c>
      <c r="L3" s="1">
        <v>117</v>
      </c>
      <c r="M3" s="1">
        <v>108</v>
      </c>
      <c r="N3" s="1">
        <v>0</v>
      </c>
      <c r="O3" s="11">
        <v>0.97435897435897434</v>
      </c>
      <c r="P3" s="11">
        <v>1</v>
      </c>
      <c r="Q3" s="11">
        <v>0.92307692307692313</v>
      </c>
      <c r="R3" s="3" t="s">
        <v>32</v>
      </c>
      <c r="S3" s="4">
        <v>500000000</v>
      </c>
      <c r="T3" s="4">
        <v>721310060</v>
      </c>
      <c r="U3" s="4">
        <v>0</v>
      </c>
      <c r="V3" s="5">
        <v>721310060</v>
      </c>
      <c r="W3" s="6">
        <v>1.44262012</v>
      </c>
      <c r="X3" s="1">
        <f>M3</f>
        <v>108</v>
      </c>
      <c r="Y3" s="12">
        <v>0.24358974358974358</v>
      </c>
      <c r="Z3" s="13">
        <v>0.49358974358974361</v>
      </c>
      <c r="AA3" s="15">
        <v>0.72435897435897445</v>
      </c>
      <c r="AB3" s="15">
        <v>0.72435897435897445</v>
      </c>
    </row>
    <row r="4" spans="1:32" hidden="1" x14ac:dyDescent="0.3">
      <c r="A4" t="s">
        <v>28</v>
      </c>
      <c r="B4">
        <v>51010102</v>
      </c>
      <c r="C4" t="s">
        <v>33</v>
      </c>
      <c r="D4" t="s">
        <v>34</v>
      </c>
      <c r="E4" t="s">
        <v>31</v>
      </c>
      <c r="F4" s="1">
        <v>30</v>
      </c>
      <c r="G4" s="1">
        <v>5</v>
      </c>
      <c r="H4" s="1">
        <v>15</v>
      </c>
      <c r="I4" s="1">
        <v>20</v>
      </c>
      <c r="J4" s="1">
        <v>30</v>
      </c>
      <c r="K4" s="1">
        <v>23</v>
      </c>
      <c r="L4" s="1">
        <v>26</v>
      </c>
      <c r="M4" s="1">
        <v>28</v>
      </c>
      <c r="N4" s="1">
        <v>0</v>
      </c>
      <c r="O4" s="11">
        <v>4.5999999999999996</v>
      </c>
      <c r="P4" s="11">
        <v>1.3</v>
      </c>
      <c r="Q4" s="11">
        <v>1.4</v>
      </c>
      <c r="R4" s="3" t="s">
        <v>32</v>
      </c>
      <c r="S4" s="4">
        <v>684885597</v>
      </c>
      <c r="T4" s="4">
        <v>313046030</v>
      </c>
      <c r="U4" s="4">
        <v>0</v>
      </c>
      <c r="V4" s="5">
        <v>313046030</v>
      </c>
      <c r="W4" s="7">
        <v>0.45707784098721527</v>
      </c>
      <c r="X4" s="1">
        <f>M4</f>
        <v>28</v>
      </c>
      <c r="Y4" s="9">
        <v>0.76666666666666672</v>
      </c>
      <c r="Z4" s="11">
        <v>0.8666666666666667</v>
      </c>
      <c r="AA4" s="11">
        <v>0.93333333333333335</v>
      </c>
      <c r="AB4" s="11">
        <v>0.93333333333333335</v>
      </c>
    </row>
    <row r="5" spans="1:32" hidden="1" x14ac:dyDescent="0.3">
      <c r="A5" t="s">
        <v>28</v>
      </c>
      <c r="B5">
        <v>51010103</v>
      </c>
      <c r="C5" t="s">
        <v>35</v>
      </c>
      <c r="D5" t="s">
        <v>34</v>
      </c>
      <c r="E5" t="s">
        <v>31</v>
      </c>
      <c r="F5" s="1">
        <v>1</v>
      </c>
      <c r="G5" s="1">
        <v>0</v>
      </c>
      <c r="H5" s="1">
        <v>1</v>
      </c>
      <c r="I5" s="1">
        <v>1</v>
      </c>
      <c r="J5" s="1">
        <v>1</v>
      </c>
      <c r="K5" s="1">
        <v>0</v>
      </c>
      <c r="L5" s="1">
        <v>1</v>
      </c>
      <c r="M5" s="1">
        <v>1</v>
      </c>
      <c r="N5" s="1">
        <v>0</v>
      </c>
      <c r="O5" s="2" t="s">
        <v>36</v>
      </c>
      <c r="P5" s="11">
        <v>1</v>
      </c>
      <c r="Q5" s="11">
        <v>1</v>
      </c>
      <c r="R5" s="3" t="s">
        <v>32</v>
      </c>
      <c r="S5" s="4">
        <v>684885597</v>
      </c>
      <c r="T5" s="4">
        <v>361042317</v>
      </c>
      <c r="U5" s="4">
        <v>0</v>
      </c>
      <c r="V5" s="5">
        <v>361042317</v>
      </c>
      <c r="W5" s="7">
        <v>0.52715711730757864</v>
      </c>
      <c r="X5" s="1">
        <f t="shared" ref="X5:X8" si="0">M5</f>
        <v>1</v>
      </c>
      <c r="Y5" s="8">
        <v>0</v>
      </c>
      <c r="Z5" s="11">
        <v>1</v>
      </c>
      <c r="AA5" s="11">
        <v>1</v>
      </c>
      <c r="AB5" s="11">
        <v>1</v>
      </c>
    </row>
    <row r="6" spans="1:32" hidden="1" x14ac:dyDescent="0.3">
      <c r="A6" t="s">
        <v>28</v>
      </c>
      <c r="B6">
        <v>51010104</v>
      </c>
      <c r="C6" t="s">
        <v>37</v>
      </c>
      <c r="D6" t="s">
        <v>34</v>
      </c>
      <c r="E6" t="s">
        <v>31</v>
      </c>
      <c r="F6" s="1">
        <v>1</v>
      </c>
      <c r="G6" s="1">
        <v>0</v>
      </c>
      <c r="H6" s="1">
        <v>1</v>
      </c>
      <c r="I6" s="1">
        <v>1</v>
      </c>
      <c r="J6" s="1">
        <v>1</v>
      </c>
      <c r="K6" s="1">
        <v>0</v>
      </c>
      <c r="L6" s="1">
        <v>1</v>
      </c>
      <c r="M6" s="1">
        <v>1</v>
      </c>
      <c r="N6" s="1">
        <v>0</v>
      </c>
      <c r="O6" s="2" t="s">
        <v>36</v>
      </c>
      <c r="P6" s="11">
        <v>1</v>
      </c>
      <c r="Q6" s="11">
        <v>1</v>
      </c>
      <c r="R6" s="3" t="s">
        <v>32</v>
      </c>
      <c r="S6" s="4">
        <v>500000000</v>
      </c>
      <c r="T6" s="4">
        <v>187611790</v>
      </c>
      <c r="U6" s="4">
        <v>0</v>
      </c>
      <c r="V6" s="5">
        <v>187611790</v>
      </c>
      <c r="W6" s="8">
        <v>0.37522358</v>
      </c>
      <c r="X6" s="1">
        <f t="shared" si="0"/>
        <v>1</v>
      </c>
      <c r="Y6" s="8">
        <v>0</v>
      </c>
      <c r="Z6" s="11">
        <v>1</v>
      </c>
      <c r="AA6" s="11">
        <v>1</v>
      </c>
      <c r="AB6" s="11">
        <v>1</v>
      </c>
    </row>
    <row r="7" spans="1:32" hidden="1" x14ac:dyDescent="0.3">
      <c r="A7" t="s">
        <v>28</v>
      </c>
      <c r="B7">
        <v>51010105</v>
      </c>
      <c r="C7" t="s">
        <v>38</v>
      </c>
      <c r="D7" t="s">
        <v>30</v>
      </c>
      <c r="E7" t="s">
        <v>31</v>
      </c>
      <c r="F7" s="1">
        <v>3</v>
      </c>
      <c r="G7" s="1">
        <v>1</v>
      </c>
      <c r="H7" s="1">
        <v>2</v>
      </c>
      <c r="I7" s="1">
        <v>2</v>
      </c>
      <c r="J7" s="1">
        <v>3</v>
      </c>
      <c r="K7" s="1">
        <v>3</v>
      </c>
      <c r="L7" s="1">
        <v>3</v>
      </c>
      <c r="M7" s="1">
        <v>1</v>
      </c>
      <c r="N7" s="1">
        <v>0</v>
      </c>
      <c r="O7" s="11">
        <v>3</v>
      </c>
      <c r="P7" s="11">
        <v>1.5</v>
      </c>
      <c r="Q7" s="7">
        <v>0.5</v>
      </c>
      <c r="R7" s="3" t="s">
        <v>32</v>
      </c>
      <c r="S7" s="4">
        <v>198000000</v>
      </c>
      <c r="T7" s="4">
        <v>286810840</v>
      </c>
      <c r="U7" s="4">
        <v>0</v>
      </c>
      <c r="V7" s="5">
        <v>286810840</v>
      </c>
      <c r="W7" s="6">
        <v>1.4485395959595959</v>
      </c>
      <c r="X7" s="1">
        <f t="shared" si="0"/>
        <v>1</v>
      </c>
      <c r="Y7" s="12">
        <v>0.125</v>
      </c>
      <c r="Z7" s="12">
        <v>0.375</v>
      </c>
      <c r="AA7" s="13">
        <v>0.5</v>
      </c>
      <c r="AB7" s="13">
        <v>0.5</v>
      </c>
    </row>
    <row r="8" spans="1:32" hidden="1" x14ac:dyDescent="0.3">
      <c r="A8" t="s">
        <v>28</v>
      </c>
      <c r="B8">
        <v>51010106</v>
      </c>
      <c r="C8" t="s">
        <v>39</v>
      </c>
      <c r="D8" t="s">
        <v>30</v>
      </c>
      <c r="E8" t="s">
        <v>31</v>
      </c>
      <c r="F8" s="1">
        <v>6</v>
      </c>
      <c r="G8" s="1">
        <v>1</v>
      </c>
      <c r="H8" s="1">
        <v>3</v>
      </c>
      <c r="I8" s="1">
        <v>4</v>
      </c>
      <c r="J8" s="1">
        <v>6</v>
      </c>
      <c r="K8" s="1">
        <v>4</v>
      </c>
      <c r="L8" s="1">
        <v>4</v>
      </c>
      <c r="M8" s="1">
        <v>5</v>
      </c>
      <c r="N8" s="1">
        <v>0</v>
      </c>
      <c r="O8" s="11">
        <v>4</v>
      </c>
      <c r="P8" s="11">
        <v>1.3333333333333333</v>
      </c>
      <c r="Q8" s="11">
        <v>1.25</v>
      </c>
      <c r="R8" s="3" t="s">
        <v>32</v>
      </c>
      <c r="S8" s="4">
        <v>169771194</v>
      </c>
      <c r="T8" s="4">
        <v>230000000</v>
      </c>
      <c r="U8" s="4">
        <v>0</v>
      </c>
      <c r="V8" s="5">
        <v>230000000</v>
      </c>
      <c r="W8" s="6">
        <v>1.3547645780237607</v>
      </c>
      <c r="X8" s="1">
        <f t="shared" si="0"/>
        <v>5</v>
      </c>
      <c r="Y8" s="12">
        <v>7.1428571428571425E-2</v>
      </c>
      <c r="Z8" s="12">
        <v>0.2857142857142857</v>
      </c>
      <c r="AA8" s="13">
        <v>0.5714285714285714</v>
      </c>
      <c r="AB8" s="13">
        <v>0.5714285714285714</v>
      </c>
    </row>
    <row r="9" spans="1:32" hidden="1" x14ac:dyDescent="0.3">
      <c r="A9" t="s">
        <v>40</v>
      </c>
      <c r="B9">
        <v>51010201</v>
      </c>
      <c r="C9" t="s">
        <v>41</v>
      </c>
      <c r="D9" t="s">
        <v>42</v>
      </c>
      <c r="E9" t="s">
        <v>43</v>
      </c>
      <c r="F9" s="1">
        <v>125</v>
      </c>
      <c r="G9" s="1">
        <v>20</v>
      </c>
      <c r="H9" s="1">
        <v>35</v>
      </c>
      <c r="I9" s="1">
        <v>35</v>
      </c>
      <c r="J9" s="1">
        <v>35</v>
      </c>
      <c r="K9" s="1">
        <v>35</v>
      </c>
      <c r="L9" s="1">
        <v>35</v>
      </c>
      <c r="M9" s="1">
        <v>20</v>
      </c>
      <c r="N9" s="1">
        <v>0</v>
      </c>
      <c r="O9" s="11">
        <v>1.75</v>
      </c>
      <c r="P9" s="11">
        <v>1</v>
      </c>
      <c r="Q9" s="7">
        <v>0.5714285714285714</v>
      </c>
      <c r="R9" s="3" t="s">
        <v>32</v>
      </c>
      <c r="S9" s="4">
        <v>126444083</v>
      </c>
      <c r="T9" s="4">
        <v>134179000</v>
      </c>
      <c r="U9" s="4">
        <v>0</v>
      </c>
      <c r="V9" s="5">
        <v>134179000</v>
      </c>
      <c r="W9" s="6">
        <v>1.0611726291692114</v>
      </c>
      <c r="X9" s="1">
        <f>SUM(K9:N9)</f>
        <v>90</v>
      </c>
      <c r="Y9" s="12">
        <v>0.28000000000000003</v>
      </c>
      <c r="Z9" s="13">
        <v>0.56000000000000005</v>
      </c>
      <c r="AA9" s="15">
        <v>0.72</v>
      </c>
      <c r="AB9" s="15">
        <v>0.72</v>
      </c>
    </row>
    <row r="10" spans="1:32" hidden="1" x14ac:dyDescent="0.3">
      <c r="A10" t="s">
        <v>40</v>
      </c>
      <c r="B10">
        <v>51010202</v>
      </c>
      <c r="C10" t="s">
        <v>44</v>
      </c>
      <c r="D10" t="s">
        <v>42</v>
      </c>
      <c r="E10" t="s">
        <v>43</v>
      </c>
      <c r="F10" s="1">
        <v>64</v>
      </c>
      <c r="G10" s="1">
        <v>8</v>
      </c>
      <c r="H10" s="1">
        <v>22</v>
      </c>
      <c r="I10" s="1">
        <v>22</v>
      </c>
      <c r="J10" s="1">
        <v>12</v>
      </c>
      <c r="K10" s="1">
        <v>8</v>
      </c>
      <c r="L10" s="1">
        <v>22</v>
      </c>
      <c r="M10" s="1">
        <v>5</v>
      </c>
      <c r="N10" s="1">
        <v>0</v>
      </c>
      <c r="O10" s="11">
        <v>1</v>
      </c>
      <c r="P10" s="11">
        <v>1</v>
      </c>
      <c r="Q10" s="8">
        <v>0.22727272727272727</v>
      </c>
      <c r="R10" s="3" t="s">
        <v>32</v>
      </c>
      <c r="S10" s="4">
        <v>126444083</v>
      </c>
      <c r="T10" s="4">
        <v>31344718</v>
      </c>
      <c r="U10" s="4">
        <v>0</v>
      </c>
      <c r="V10" s="5">
        <v>31344718</v>
      </c>
      <c r="W10" s="8">
        <v>0.24789390896211411</v>
      </c>
      <c r="X10" s="1">
        <f t="shared" ref="X10:X16" si="1">SUM(K10:N10)</f>
        <v>35</v>
      </c>
      <c r="Y10" s="12">
        <v>0.125</v>
      </c>
      <c r="Z10" s="13">
        <v>0.46875</v>
      </c>
      <c r="AA10" s="13">
        <v>0.546875</v>
      </c>
      <c r="AB10" s="13">
        <v>0.546875</v>
      </c>
    </row>
    <row r="11" spans="1:32" hidden="1" x14ac:dyDescent="0.3">
      <c r="A11" t="s">
        <v>40</v>
      </c>
      <c r="B11">
        <v>51010203</v>
      </c>
      <c r="C11" t="s">
        <v>45</v>
      </c>
      <c r="D11" t="s">
        <v>42</v>
      </c>
      <c r="E11" t="s">
        <v>43</v>
      </c>
      <c r="F11" s="1">
        <v>50</v>
      </c>
      <c r="G11" s="1">
        <v>10</v>
      </c>
      <c r="H11" s="1">
        <v>18</v>
      </c>
      <c r="I11" s="1">
        <v>15</v>
      </c>
      <c r="J11" s="1">
        <v>7</v>
      </c>
      <c r="K11" s="1">
        <v>6</v>
      </c>
      <c r="L11" s="1">
        <v>18</v>
      </c>
      <c r="M11" s="1">
        <v>13</v>
      </c>
      <c r="N11" s="1">
        <v>0</v>
      </c>
      <c r="O11" s="7">
        <v>0.6</v>
      </c>
      <c r="P11" s="11">
        <v>1</v>
      </c>
      <c r="Q11" s="11">
        <v>0.8666666666666667</v>
      </c>
      <c r="R11" s="3" t="s">
        <v>32</v>
      </c>
      <c r="S11" s="4">
        <v>126444083</v>
      </c>
      <c r="T11" s="4">
        <v>100732173</v>
      </c>
      <c r="U11" s="4">
        <v>0</v>
      </c>
      <c r="V11" s="5">
        <v>100732173</v>
      </c>
      <c r="W11" s="9">
        <v>0.79665390906429367</v>
      </c>
      <c r="X11" s="1">
        <f t="shared" si="1"/>
        <v>37</v>
      </c>
      <c r="Y11" s="12">
        <v>0.12</v>
      </c>
      <c r="Z11" s="13">
        <v>0.48</v>
      </c>
      <c r="AA11" s="15">
        <v>0.74</v>
      </c>
      <c r="AB11" s="15">
        <v>0.74</v>
      </c>
    </row>
    <row r="12" spans="1:32" hidden="1" x14ac:dyDescent="0.3">
      <c r="A12" t="s">
        <v>40</v>
      </c>
      <c r="B12">
        <v>51010204</v>
      </c>
      <c r="C12" t="s">
        <v>46</v>
      </c>
      <c r="D12" t="s">
        <v>42</v>
      </c>
      <c r="E12" t="s">
        <v>43</v>
      </c>
      <c r="F12" s="1">
        <v>21</v>
      </c>
      <c r="G12" s="1">
        <v>6</v>
      </c>
      <c r="H12" s="1">
        <v>6</v>
      </c>
      <c r="I12" s="1">
        <v>6</v>
      </c>
      <c r="J12" s="1">
        <v>3</v>
      </c>
      <c r="K12" s="1">
        <v>4</v>
      </c>
      <c r="L12" s="1">
        <v>6</v>
      </c>
      <c r="M12" s="1">
        <v>2</v>
      </c>
      <c r="N12" s="1">
        <v>0</v>
      </c>
      <c r="O12" s="10">
        <v>0.66666666666666663</v>
      </c>
      <c r="P12" s="11">
        <v>1</v>
      </c>
      <c r="Q12" s="8">
        <v>0.33333333333333331</v>
      </c>
      <c r="R12" s="3" t="s">
        <v>32</v>
      </c>
      <c r="S12" s="4">
        <v>126444083</v>
      </c>
      <c r="T12" s="4">
        <v>0</v>
      </c>
      <c r="U12" s="4">
        <v>0</v>
      </c>
      <c r="V12" s="5">
        <v>0</v>
      </c>
      <c r="W12" s="8">
        <v>0</v>
      </c>
      <c r="X12" s="1">
        <f t="shared" si="1"/>
        <v>12</v>
      </c>
      <c r="Y12" s="12">
        <v>0.19047619047619047</v>
      </c>
      <c r="Z12" s="13">
        <v>0.47619047619047616</v>
      </c>
      <c r="AA12" s="13">
        <v>0.5714285714285714</v>
      </c>
      <c r="AB12" s="13">
        <v>0.5714285714285714</v>
      </c>
    </row>
    <row r="13" spans="1:32" hidden="1" x14ac:dyDescent="0.3">
      <c r="A13" t="s">
        <v>47</v>
      </c>
      <c r="B13">
        <v>51020101</v>
      </c>
      <c r="C13" t="s">
        <v>48</v>
      </c>
      <c r="D13" t="s">
        <v>42</v>
      </c>
      <c r="E13" t="s">
        <v>43</v>
      </c>
      <c r="F13" s="1">
        <v>55</v>
      </c>
      <c r="G13" s="1">
        <v>14</v>
      </c>
      <c r="H13" s="1">
        <v>14</v>
      </c>
      <c r="I13" s="1">
        <v>14</v>
      </c>
      <c r="J13" s="1">
        <v>13</v>
      </c>
      <c r="K13" s="1">
        <v>14</v>
      </c>
      <c r="L13" s="1">
        <v>14</v>
      </c>
      <c r="M13" s="1">
        <v>10</v>
      </c>
      <c r="N13" s="1">
        <v>0</v>
      </c>
      <c r="O13" s="11">
        <v>1</v>
      </c>
      <c r="P13" s="11">
        <v>1</v>
      </c>
      <c r="Q13" s="9">
        <v>0.7142857142857143</v>
      </c>
      <c r="R13" s="3" t="s">
        <v>32</v>
      </c>
      <c r="S13" s="4">
        <v>213354239</v>
      </c>
      <c r="T13" s="4">
        <v>459642862</v>
      </c>
      <c r="U13" s="4">
        <v>0</v>
      </c>
      <c r="V13" s="5">
        <v>459642862</v>
      </c>
      <c r="W13" s="6">
        <v>2.1543647979733835</v>
      </c>
      <c r="X13" s="1">
        <f t="shared" si="1"/>
        <v>38</v>
      </c>
      <c r="Y13" s="12">
        <v>0.25454545454545452</v>
      </c>
      <c r="Z13" s="13">
        <v>0.50909090909090904</v>
      </c>
      <c r="AA13" s="14">
        <v>0.69090909090909092</v>
      </c>
      <c r="AB13" s="14">
        <v>0.69090909090909092</v>
      </c>
    </row>
    <row r="14" spans="1:32" hidden="1" x14ac:dyDescent="0.3">
      <c r="A14" t="s">
        <v>47</v>
      </c>
      <c r="B14">
        <v>51020102</v>
      </c>
      <c r="C14" t="s">
        <v>49</v>
      </c>
      <c r="D14" t="s">
        <v>42</v>
      </c>
      <c r="E14" t="s">
        <v>43</v>
      </c>
      <c r="F14" s="1">
        <v>1000</v>
      </c>
      <c r="G14" s="1">
        <v>200</v>
      </c>
      <c r="H14" s="1">
        <v>300</v>
      </c>
      <c r="I14" s="1">
        <v>300</v>
      </c>
      <c r="J14" s="1">
        <v>200</v>
      </c>
      <c r="K14" s="1">
        <v>250</v>
      </c>
      <c r="L14" s="1">
        <v>392</v>
      </c>
      <c r="M14" s="1">
        <v>305</v>
      </c>
      <c r="N14" s="1">
        <v>0</v>
      </c>
      <c r="O14" s="11">
        <v>1.25</v>
      </c>
      <c r="P14" s="11">
        <v>1.3066666666666666</v>
      </c>
      <c r="Q14" s="11">
        <v>1.0166666666666666</v>
      </c>
      <c r="R14" s="3" t="s">
        <v>32</v>
      </c>
      <c r="S14" s="4">
        <v>213354236</v>
      </c>
      <c r="T14" s="4">
        <v>262412602</v>
      </c>
      <c r="U14" s="4">
        <v>0</v>
      </c>
      <c r="V14" s="5">
        <v>262412602</v>
      </c>
      <c r="W14" s="6">
        <v>1.2299385609573743</v>
      </c>
      <c r="X14" s="1">
        <f t="shared" si="1"/>
        <v>947</v>
      </c>
      <c r="Y14" s="12">
        <v>0.25</v>
      </c>
      <c r="Z14" s="14">
        <v>0.64200000000000002</v>
      </c>
      <c r="AA14" s="16">
        <v>0.94699999999999995</v>
      </c>
      <c r="AB14" s="16">
        <v>0.94699999999999995</v>
      </c>
    </row>
    <row r="15" spans="1:32" hidden="1" x14ac:dyDescent="0.3">
      <c r="A15" t="s">
        <v>47</v>
      </c>
      <c r="B15">
        <v>51020103</v>
      </c>
      <c r="C15" t="s">
        <v>50</v>
      </c>
      <c r="D15" t="s">
        <v>42</v>
      </c>
      <c r="E15" t="s">
        <v>43</v>
      </c>
      <c r="F15" s="1">
        <v>9</v>
      </c>
      <c r="G15" s="1">
        <v>1</v>
      </c>
      <c r="H15" s="1">
        <v>3</v>
      </c>
      <c r="I15" s="1">
        <v>3</v>
      </c>
      <c r="J15" s="1">
        <v>2</v>
      </c>
      <c r="K15" s="1">
        <v>1</v>
      </c>
      <c r="L15" s="1">
        <v>4</v>
      </c>
      <c r="M15" s="1">
        <v>0</v>
      </c>
      <c r="N15" s="1">
        <v>0</v>
      </c>
      <c r="O15" s="11">
        <v>1</v>
      </c>
      <c r="P15" s="11">
        <v>1.3333333333333333</v>
      </c>
      <c r="Q15" s="8">
        <v>0</v>
      </c>
      <c r="R15" s="3" t="s">
        <v>32</v>
      </c>
      <c r="S15" s="4">
        <v>213354236</v>
      </c>
      <c r="T15" s="4">
        <v>112013893</v>
      </c>
      <c r="U15" s="4">
        <v>0</v>
      </c>
      <c r="V15" s="5">
        <v>112013893</v>
      </c>
      <c r="W15" s="7">
        <v>0.52501368194067632</v>
      </c>
      <c r="X15" s="1">
        <f t="shared" si="1"/>
        <v>5</v>
      </c>
      <c r="Y15" s="12">
        <v>0.1111111111111111</v>
      </c>
      <c r="Z15" s="13">
        <v>0.55555555555555558</v>
      </c>
      <c r="AA15" s="13">
        <v>0.55555555555555558</v>
      </c>
      <c r="AB15" s="13">
        <v>0.55555555555555558</v>
      </c>
    </row>
    <row r="16" spans="1:32" hidden="1" x14ac:dyDescent="0.3">
      <c r="A16" t="s">
        <v>47</v>
      </c>
      <c r="B16">
        <v>51020104</v>
      </c>
      <c r="C16" t="s">
        <v>51</v>
      </c>
      <c r="D16" t="s">
        <v>42</v>
      </c>
      <c r="E16" t="s">
        <v>43</v>
      </c>
      <c r="F16" s="1">
        <v>6</v>
      </c>
      <c r="G16" s="1">
        <v>1</v>
      </c>
      <c r="H16" s="1">
        <v>2</v>
      </c>
      <c r="I16" s="1">
        <v>2</v>
      </c>
      <c r="J16" s="1">
        <v>1</v>
      </c>
      <c r="K16" s="1">
        <v>1</v>
      </c>
      <c r="L16" s="1">
        <v>2</v>
      </c>
      <c r="M16" s="1">
        <v>1</v>
      </c>
      <c r="N16" s="1">
        <v>0</v>
      </c>
      <c r="O16" s="11">
        <v>1</v>
      </c>
      <c r="P16" s="11">
        <v>1</v>
      </c>
      <c r="Q16" s="7">
        <v>0.5</v>
      </c>
      <c r="R16" s="3" t="s">
        <v>32</v>
      </c>
      <c r="S16" s="4">
        <v>213354236</v>
      </c>
      <c r="T16" s="4">
        <v>47837588</v>
      </c>
      <c r="U16" s="4">
        <v>0</v>
      </c>
      <c r="V16" s="5">
        <v>47837588</v>
      </c>
      <c r="W16" s="8">
        <v>0.2242167247150415</v>
      </c>
      <c r="X16" s="1">
        <f t="shared" si="1"/>
        <v>4</v>
      </c>
      <c r="Y16" s="12">
        <v>0.16666666666666666</v>
      </c>
      <c r="Z16" s="13">
        <v>0.5</v>
      </c>
      <c r="AA16" s="14">
        <v>0.66666666666666663</v>
      </c>
      <c r="AB16" s="14">
        <v>0.66666666666666663</v>
      </c>
    </row>
    <row r="17" spans="1:28" hidden="1" x14ac:dyDescent="0.3">
      <c r="A17" t="s">
        <v>47</v>
      </c>
      <c r="B17">
        <v>51020105</v>
      </c>
      <c r="C17" t="s">
        <v>52</v>
      </c>
      <c r="D17" t="s">
        <v>34</v>
      </c>
      <c r="E17" t="s">
        <v>43</v>
      </c>
      <c r="F17" s="1">
        <v>4</v>
      </c>
      <c r="G17" s="1">
        <v>1</v>
      </c>
      <c r="H17" s="1">
        <v>2</v>
      </c>
      <c r="I17" s="1">
        <v>3</v>
      </c>
      <c r="J17" s="1">
        <v>4</v>
      </c>
      <c r="K17" s="1">
        <v>1</v>
      </c>
      <c r="L17" s="1">
        <v>3</v>
      </c>
      <c r="M17" s="1">
        <v>3</v>
      </c>
      <c r="N17" s="1">
        <v>0</v>
      </c>
      <c r="O17" s="11">
        <v>1</v>
      </c>
      <c r="P17" s="11">
        <v>1</v>
      </c>
      <c r="Q17" s="11">
        <v>1</v>
      </c>
      <c r="R17" s="3" t="s">
        <v>32</v>
      </c>
      <c r="S17" s="4">
        <v>213354236</v>
      </c>
      <c r="T17" s="4">
        <v>0</v>
      </c>
      <c r="U17" s="4">
        <v>0</v>
      </c>
      <c r="V17" s="5">
        <v>0</v>
      </c>
      <c r="W17" s="8">
        <v>0</v>
      </c>
      <c r="X17" s="1">
        <f t="shared" ref="X17" si="2">M17</f>
        <v>3</v>
      </c>
      <c r="Y17" s="8">
        <v>0.25</v>
      </c>
      <c r="Z17" s="9">
        <v>0.75</v>
      </c>
      <c r="AA17" s="9">
        <v>0.75</v>
      </c>
      <c r="AB17" s="9">
        <v>0.75</v>
      </c>
    </row>
    <row r="18" spans="1:28" hidden="1" x14ac:dyDescent="0.3">
      <c r="A18" t="s">
        <v>53</v>
      </c>
      <c r="B18">
        <v>51020201</v>
      </c>
      <c r="C18" t="s">
        <v>54</v>
      </c>
      <c r="D18" t="s">
        <v>42</v>
      </c>
      <c r="E18" t="s">
        <v>43</v>
      </c>
      <c r="F18" s="1">
        <v>64</v>
      </c>
      <c r="G18" s="1">
        <v>8</v>
      </c>
      <c r="H18" s="1">
        <v>22</v>
      </c>
      <c r="I18" s="1">
        <v>22</v>
      </c>
      <c r="J18" s="1">
        <v>12</v>
      </c>
      <c r="K18" s="1">
        <v>12</v>
      </c>
      <c r="L18" s="1">
        <v>22</v>
      </c>
      <c r="M18" s="1">
        <v>10</v>
      </c>
      <c r="N18" s="1">
        <v>0</v>
      </c>
      <c r="O18" s="11">
        <v>1.5</v>
      </c>
      <c r="P18" s="11">
        <v>1</v>
      </c>
      <c r="Q18" s="7">
        <v>0.45454545454545453</v>
      </c>
      <c r="R18" s="3" t="s">
        <v>32</v>
      </c>
      <c r="S18" s="4">
        <v>595603076</v>
      </c>
      <c r="T18" s="4">
        <v>147412656</v>
      </c>
      <c r="U18" s="4">
        <v>0</v>
      </c>
      <c r="V18" s="5">
        <v>147412656</v>
      </c>
      <c r="W18" s="8">
        <v>0.24750150215812519</v>
      </c>
      <c r="X18" s="1">
        <f>SUM(K18:N18)</f>
        <v>44</v>
      </c>
      <c r="Y18" s="12">
        <v>0.1875</v>
      </c>
      <c r="Z18" s="13">
        <v>0.53125</v>
      </c>
      <c r="AA18" s="14">
        <v>0.6875</v>
      </c>
      <c r="AB18" s="14">
        <v>0.6875</v>
      </c>
    </row>
    <row r="19" spans="1:28" hidden="1" x14ac:dyDescent="0.3">
      <c r="A19" t="s">
        <v>53</v>
      </c>
      <c r="B19">
        <v>51020202</v>
      </c>
      <c r="C19" t="s">
        <v>55</v>
      </c>
      <c r="D19" t="s">
        <v>30</v>
      </c>
      <c r="E19" t="s">
        <v>43</v>
      </c>
      <c r="F19" s="1">
        <v>1</v>
      </c>
      <c r="G19" s="1">
        <v>1</v>
      </c>
      <c r="H19" s="1">
        <v>1</v>
      </c>
      <c r="I19" s="1">
        <v>1</v>
      </c>
      <c r="J19" s="1">
        <v>1</v>
      </c>
      <c r="K19" s="1">
        <v>1</v>
      </c>
      <c r="L19" s="1">
        <v>1</v>
      </c>
      <c r="M19" s="1">
        <v>0</v>
      </c>
      <c r="N19" s="1">
        <v>0</v>
      </c>
      <c r="O19" s="11">
        <v>1</v>
      </c>
      <c r="P19" s="11">
        <v>1</v>
      </c>
      <c r="Q19" s="8">
        <v>0</v>
      </c>
      <c r="R19" s="3" t="s">
        <v>32</v>
      </c>
      <c r="S19" s="4">
        <v>595603076</v>
      </c>
      <c r="T19" s="4">
        <v>0</v>
      </c>
      <c r="U19" s="4">
        <v>0</v>
      </c>
      <c r="V19" s="5">
        <v>0</v>
      </c>
      <c r="W19" s="8">
        <v>0</v>
      </c>
      <c r="X19" s="1">
        <f>L19</f>
        <v>1</v>
      </c>
      <c r="Y19" s="12">
        <v>0.25</v>
      </c>
      <c r="Z19" s="13">
        <v>0.5</v>
      </c>
      <c r="AA19" s="13">
        <v>0.5</v>
      </c>
      <c r="AB19" s="13">
        <v>0.5</v>
      </c>
    </row>
    <row r="20" spans="1:28" hidden="1" x14ac:dyDescent="0.3">
      <c r="A20" t="s">
        <v>56</v>
      </c>
      <c r="B20">
        <v>51020301</v>
      </c>
      <c r="C20" t="s">
        <v>57</v>
      </c>
      <c r="D20" t="s">
        <v>42</v>
      </c>
      <c r="E20" t="s">
        <v>43</v>
      </c>
      <c r="F20" s="1">
        <v>40</v>
      </c>
      <c r="G20" s="1">
        <v>10</v>
      </c>
      <c r="H20" s="1">
        <v>10</v>
      </c>
      <c r="I20" s="1">
        <v>10</v>
      </c>
      <c r="J20" s="1">
        <v>10</v>
      </c>
      <c r="K20" s="1">
        <v>12</v>
      </c>
      <c r="L20" s="1">
        <v>10</v>
      </c>
      <c r="M20" s="1">
        <v>0</v>
      </c>
      <c r="N20" s="1">
        <v>0</v>
      </c>
      <c r="O20" s="11">
        <v>1.2</v>
      </c>
      <c r="P20" s="11">
        <v>1</v>
      </c>
      <c r="Q20" s="8">
        <v>0</v>
      </c>
      <c r="R20" s="3" t="s">
        <v>32</v>
      </c>
      <c r="S20" s="4">
        <v>160530424</v>
      </c>
      <c r="T20" s="4">
        <v>224111830</v>
      </c>
      <c r="U20" s="4">
        <v>0</v>
      </c>
      <c r="V20" s="5">
        <v>224111830</v>
      </c>
      <c r="W20" s="6">
        <v>1.3960707535413972</v>
      </c>
      <c r="X20" s="1">
        <f>SUM(K20:N20)</f>
        <v>22</v>
      </c>
      <c r="Y20" s="12">
        <v>0.3</v>
      </c>
      <c r="Z20" s="13">
        <v>0.55000000000000004</v>
      </c>
      <c r="AA20" s="13">
        <v>0.55000000000000004</v>
      </c>
      <c r="AB20" s="13">
        <v>0.55000000000000004</v>
      </c>
    </row>
    <row r="21" spans="1:28" hidden="1" x14ac:dyDescent="0.3">
      <c r="A21" t="s">
        <v>56</v>
      </c>
      <c r="B21">
        <v>51020302</v>
      </c>
      <c r="C21" t="s">
        <v>58</v>
      </c>
      <c r="D21" t="s">
        <v>30</v>
      </c>
      <c r="E21" t="s">
        <v>43</v>
      </c>
      <c r="F21" s="1">
        <v>1</v>
      </c>
      <c r="G21" s="1">
        <v>1</v>
      </c>
      <c r="H21" s="1">
        <v>1</v>
      </c>
      <c r="I21" s="1">
        <v>1</v>
      </c>
      <c r="J21" s="1">
        <v>1</v>
      </c>
      <c r="K21" s="1">
        <v>1</v>
      </c>
      <c r="L21" s="1">
        <v>1</v>
      </c>
      <c r="M21" s="1">
        <v>0</v>
      </c>
      <c r="N21" s="1">
        <v>0</v>
      </c>
      <c r="O21" s="11">
        <v>1</v>
      </c>
      <c r="P21" s="11">
        <v>1</v>
      </c>
      <c r="Q21" s="8">
        <v>0</v>
      </c>
      <c r="R21" s="3" t="s">
        <v>32</v>
      </c>
      <c r="S21" s="4">
        <v>160530424</v>
      </c>
      <c r="T21" s="4">
        <v>114726333</v>
      </c>
      <c r="U21" s="4">
        <v>0</v>
      </c>
      <c r="V21" s="5">
        <v>114726333</v>
      </c>
      <c r="W21" s="9">
        <v>0.71467034186616241</v>
      </c>
      <c r="X21" s="1">
        <f>L21</f>
        <v>1</v>
      </c>
      <c r="Y21" s="12">
        <v>0.25</v>
      </c>
      <c r="Z21" s="13">
        <v>0.5</v>
      </c>
      <c r="AA21" s="13">
        <v>0.5</v>
      </c>
      <c r="AB21" s="13">
        <v>0.5</v>
      </c>
    </row>
    <row r="22" spans="1:28" hidden="1" x14ac:dyDescent="0.3">
      <c r="A22" t="s">
        <v>56</v>
      </c>
      <c r="B22">
        <v>51020303</v>
      </c>
      <c r="C22" t="s">
        <v>59</v>
      </c>
      <c r="D22" t="s">
        <v>42</v>
      </c>
      <c r="E22" t="s">
        <v>43</v>
      </c>
      <c r="F22" s="1">
        <v>80</v>
      </c>
      <c r="G22" s="1">
        <v>10</v>
      </c>
      <c r="H22" s="1">
        <v>30</v>
      </c>
      <c r="I22" s="1">
        <v>30</v>
      </c>
      <c r="J22" s="1">
        <v>10</v>
      </c>
      <c r="K22" s="1">
        <v>36</v>
      </c>
      <c r="L22" s="1">
        <v>49</v>
      </c>
      <c r="M22" s="1">
        <v>15</v>
      </c>
      <c r="N22" s="1">
        <v>0</v>
      </c>
      <c r="O22" s="11">
        <v>3.6</v>
      </c>
      <c r="P22" s="11">
        <v>1.6333333333333333</v>
      </c>
      <c r="Q22" s="7">
        <v>0.5</v>
      </c>
      <c r="R22" s="3" t="s">
        <v>32</v>
      </c>
      <c r="S22" s="4">
        <v>160530424</v>
      </c>
      <c r="T22" s="4">
        <v>517293191</v>
      </c>
      <c r="U22" s="4">
        <v>0</v>
      </c>
      <c r="V22" s="5">
        <v>517293191</v>
      </c>
      <c r="W22" s="6">
        <v>3.2223997053667532</v>
      </c>
      <c r="X22" s="1">
        <f t="shared" ref="X22:X25" si="3">SUM(K22:N22)</f>
        <v>100</v>
      </c>
      <c r="Y22" s="13">
        <v>0.45</v>
      </c>
      <c r="Z22" s="16">
        <v>1</v>
      </c>
      <c r="AA22" s="16">
        <v>1</v>
      </c>
      <c r="AB22" s="16">
        <v>1</v>
      </c>
    </row>
    <row r="23" spans="1:28" hidden="1" x14ac:dyDescent="0.3">
      <c r="A23" t="s">
        <v>56</v>
      </c>
      <c r="B23">
        <v>51020304</v>
      </c>
      <c r="C23" t="s">
        <v>60</v>
      </c>
      <c r="D23" t="s">
        <v>42</v>
      </c>
      <c r="E23" t="s">
        <v>43</v>
      </c>
      <c r="F23" s="1">
        <v>16</v>
      </c>
      <c r="G23" s="1">
        <v>2</v>
      </c>
      <c r="H23" s="1">
        <v>5</v>
      </c>
      <c r="I23" s="1">
        <v>5</v>
      </c>
      <c r="J23" s="1">
        <v>4</v>
      </c>
      <c r="K23" s="1">
        <v>2</v>
      </c>
      <c r="L23" s="1">
        <v>5</v>
      </c>
      <c r="M23" s="1">
        <v>2</v>
      </c>
      <c r="N23" s="1">
        <v>0</v>
      </c>
      <c r="O23" s="11">
        <v>1</v>
      </c>
      <c r="P23" s="11">
        <v>1</v>
      </c>
      <c r="Q23" s="8">
        <v>0.4</v>
      </c>
      <c r="R23" s="3" t="s">
        <v>32</v>
      </c>
      <c r="S23" s="4">
        <v>160530424</v>
      </c>
      <c r="T23" s="4">
        <v>181543485</v>
      </c>
      <c r="U23" s="4">
        <v>0</v>
      </c>
      <c r="V23" s="5">
        <v>181543485</v>
      </c>
      <c r="W23" s="6">
        <v>1.1308976857869633</v>
      </c>
      <c r="X23" s="1">
        <f t="shared" si="3"/>
        <v>9</v>
      </c>
      <c r="Y23" s="12">
        <v>0.125</v>
      </c>
      <c r="Z23" s="13">
        <v>0.4375</v>
      </c>
      <c r="AA23" s="13">
        <v>0.5625</v>
      </c>
      <c r="AB23" s="13">
        <v>0.5625</v>
      </c>
    </row>
    <row r="24" spans="1:28" hidden="1" x14ac:dyDescent="0.3">
      <c r="A24" t="s">
        <v>61</v>
      </c>
      <c r="B24">
        <v>51020401</v>
      </c>
      <c r="C24" t="s">
        <v>62</v>
      </c>
      <c r="D24" t="s">
        <v>42</v>
      </c>
      <c r="E24" t="s">
        <v>31</v>
      </c>
      <c r="F24" s="1">
        <v>64</v>
      </c>
      <c r="G24" s="1">
        <v>10</v>
      </c>
      <c r="H24" s="1">
        <v>18</v>
      </c>
      <c r="I24" s="1">
        <v>18</v>
      </c>
      <c r="J24" s="1">
        <v>18</v>
      </c>
      <c r="K24" s="1">
        <v>10</v>
      </c>
      <c r="L24" s="1">
        <v>18</v>
      </c>
      <c r="M24" s="1">
        <v>9</v>
      </c>
      <c r="N24" s="1">
        <v>0</v>
      </c>
      <c r="O24" s="11">
        <v>1</v>
      </c>
      <c r="P24" s="11">
        <v>1</v>
      </c>
      <c r="Q24" s="7">
        <v>0.5</v>
      </c>
      <c r="R24" s="3" t="s">
        <v>32</v>
      </c>
      <c r="S24" s="4">
        <v>389561767</v>
      </c>
      <c r="T24" s="4">
        <v>220536155</v>
      </c>
      <c r="U24" s="4">
        <v>0</v>
      </c>
      <c r="V24" s="5">
        <v>220536155</v>
      </c>
      <c r="W24" s="7">
        <v>0.56611344767824712</v>
      </c>
      <c r="X24" s="1">
        <f t="shared" si="3"/>
        <v>37</v>
      </c>
      <c r="Y24" s="12">
        <v>0.15625</v>
      </c>
      <c r="Z24" s="13">
        <v>0.4375</v>
      </c>
      <c r="AA24" s="13">
        <v>0.578125</v>
      </c>
      <c r="AB24" s="13">
        <v>0.578125</v>
      </c>
    </row>
    <row r="25" spans="1:28" hidden="1" x14ac:dyDescent="0.3">
      <c r="A25" t="s">
        <v>61</v>
      </c>
      <c r="B25">
        <v>51020402</v>
      </c>
      <c r="C25" t="s">
        <v>63</v>
      </c>
      <c r="D25" t="s">
        <v>42</v>
      </c>
      <c r="E25" t="s">
        <v>31</v>
      </c>
      <c r="F25" s="1">
        <v>3</v>
      </c>
      <c r="G25" s="1">
        <v>0</v>
      </c>
      <c r="H25" s="1">
        <v>1</v>
      </c>
      <c r="I25" s="1">
        <v>1</v>
      </c>
      <c r="J25" s="1">
        <v>1</v>
      </c>
      <c r="K25" s="1">
        <v>1</v>
      </c>
      <c r="L25" s="1">
        <v>1</v>
      </c>
      <c r="M25" s="1">
        <v>1</v>
      </c>
      <c r="N25" s="1">
        <v>0</v>
      </c>
      <c r="O25" s="2" t="s">
        <v>36</v>
      </c>
      <c r="P25" s="11">
        <v>1</v>
      </c>
      <c r="Q25" s="11">
        <v>1</v>
      </c>
      <c r="R25" s="3" t="s">
        <v>32</v>
      </c>
      <c r="S25" s="4">
        <v>370000000</v>
      </c>
      <c r="T25" s="4">
        <v>228605474</v>
      </c>
      <c r="U25" s="4">
        <v>0</v>
      </c>
      <c r="V25" s="5">
        <v>228605474</v>
      </c>
      <c r="W25" s="10">
        <v>0.61785263243243238</v>
      </c>
      <c r="X25" s="1">
        <f t="shared" si="3"/>
        <v>3</v>
      </c>
      <c r="Y25" s="12">
        <v>0.33333333333333331</v>
      </c>
      <c r="Z25" s="14">
        <v>0.66666666666666663</v>
      </c>
      <c r="AA25" s="16">
        <v>1</v>
      </c>
      <c r="AB25" s="16">
        <v>1</v>
      </c>
    </row>
    <row r="26" spans="1:28" hidden="1" x14ac:dyDescent="0.3">
      <c r="A26" t="s">
        <v>64</v>
      </c>
      <c r="B26">
        <v>51020501</v>
      </c>
      <c r="C26" t="s">
        <v>65</v>
      </c>
      <c r="D26" t="s">
        <v>30</v>
      </c>
      <c r="E26" t="s">
        <v>31</v>
      </c>
      <c r="F26" s="1">
        <v>10</v>
      </c>
      <c r="G26" s="1">
        <v>10</v>
      </c>
      <c r="H26" s="1">
        <v>10</v>
      </c>
      <c r="I26" s="1">
        <v>10</v>
      </c>
      <c r="J26" s="1">
        <v>10</v>
      </c>
      <c r="K26" s="1">
        <v>10</v>
      </c>
      <c r="L26" s="1">
        <v>10</v>
      </c>
      <c r="M26" s="1">
        <v>13</v>
      </c>
      <c r="N26" s="1">
        <v>0</v>
      </c>
      <c r="O26" s="11">
        <v>1</v>
      </c>
      <c r="P26" s="11">
        <v>1</v>
      </c>
      <c r="Q26" s="11">
        <v>1.3</v>
      </c>
      <c r="R26" s="3" t="s">
        <v>32</v>
      </c>
      <c r="S26" s="4">
        <v>5000000</v>
      </c>
      <c r="T26" s="4">
        <v>198122</v>
      </c>
      <c r="U26" s="4">
        <v>0</v>
      </c>
      <c r="V26" s="5">
        <v>198122</v>
      </c>
      <c r="W26" s="8">
        <v>3.9624399999999997E-2</v>
      </c>
      <c r="X26" s="1">
        <f>M26</f>
        <v>13</v>
      </c>
      <c r="Y26" s="12">
        <v>0.25</v>
      </c>
      <c r="Z26" s="13">
        <v>0.5</v>
      </c>
      <c r="AA26" s="15">
        <v>0.75</v>
      </c>
      <c r="AB26" s="15">
        <v>0.75</v>
      </c>
    </row>
    <row r="27" spans="1:28" hidden="1" x14ac:dyDescent="0.3">
      <c r="A27" t="s">
        <v>64</v>
      </c>
      <c r="B27">
        <v>51020502</v>
      </c>
      <c r="C27" t="s">
        <v>66</v>
      </c>
      <c r="D27" t="s">
        <v>42</v>
      </c>
      <c r="E27" t="s">
        <v>31</v>
      </c>
      <c r="F27" s="1">
        <v>40</v>
      </c>
      <c r="G27" s="1">
        <v>8</v>
      </c>
      <c r="H27" s="1">
        <v>10</v>
      </c>
      <c r="I27" s="1">
        <v>12</v>
      </c>
      <c r="J27" s="1">
        <v>10</v>
      </c>
      <c r="K27" s="1">
        <v>8</v>
      </c>
      <c r="L27" s="1">
        <v>10</v>
      </c>
      <c r="M27" s="1">
        <v>9</v>
      </c>
      <c r="N27" s="1">
        <v>0</v>
      </c>
      <c r="O27" s="11">
        <v>1</v>
      </c>
      <c r="P27" s="11">
        <v>1</v>
      </c>
      <c r="Q27" s="9">
        <v>0.75</v>
      </c>
      <c r="R27" s="3" t="s">
        <v>32</v>
      </c>
      <c r="S27" s="4">
        <v>644561767</v>
      </c>
      <c r="T27" s="4">
        <v>494720692</v>
      </c>
      <c r="U27" s="4">
        <v>0</v>
      </c>
      <c r="V27" s="5">
        <v>494720692</v>
      </c>
      <c r="W27" s="9">
        <v>0.76753030869731997</v>
      </c>
      <c r="X27" s="1">
        <f t="shared" ref="X27:X39" si="4">SUM(K27:N27)</f>
        <v>27</v>
      </c>
      <c r="Y27" s="12">
        <v>0.2</v>
      </c>
      <c r="Z27" s="13">
        <v>0.45</v>
      </c>
      <c r="AA27" s="14">
        <v>0.67500000000000004</v>
      </c>
      <c r="AB27" s="14">
        <v>0.67500000000000004</v>
      </c>
    </row>
    <row r="28" spans="1:28" hidden="1" x14ac:dyDescent="0.3">
      <c r="A28" t="s">
        <v>64</v>
      </c>
      <c r="B28">
        <v>51020503</v>
      </c>
      <c r="C28" t="s">
        <v>67</v>
      </c>
      <c r="D28" t="s">
        <v>42</v>
      </c>
      <c r="E28" t="s">
        <v>31</v>
      </c>
      <c r="F28" s="1">
        <v>51</v>
      </c>
      <c r="G28" s="1">
        <v>12</v>
      </c>
      <c r="H28" s="1">
        <v>13</v>
      </c>
      <c r="I28" s="1">
        <v>13</v>
      </c>
      <c r="J28" s="1">
        <v>13</v>
      </c>
      <c r="K28" s="1">
        <v>12</v>
      </c>
      <c r="L28" s="1">
        <v>13</v>
      </c>
      <c r="M28" s="1">
        <v>15</v>
      </c>
      <c r="N28" s="1">
        <v>0</v>
      </c>
      <c r="O28" s="11">
        <v>1</v>
      </c>
      <c r="P28" s="11">
        <v>1</v>
      </c>
      <c r="Q28" s="11">
        <v>1.1538461538461537</v>
      </c>
      <c r="R28" s="3" t="s">
        <v>32</v>
      </c>
      <c r="S28" s="4">
        <v>110000000</v>
      </c>
      <c r="T28" s="4">
        <v>13790565</v>
      </c>
      <c r="U28" s="4">
        <v>0</v>
      </c>
      <c r="V28" s="5">
        <v>13790565</v>
      </c>
      <c r="W28" s="8">
        <v>0.12536877272727273</v>
      </c>
      <c r="X28" s="1">
        <f t="shared" si="4"/>
        <v>40</v>
      </c>
      <c r="Y28" s="12">
        <v>0.23529411764705882</v>
      </c>
      <c r="Z28" s="13">
        <v>0.49019607843137253</v>
      </c>
      <c r="AA28" s="15">
        <v>0.78431372549019607</v>
      </c>
      <c r="AB28" s="15">
        <v>0.78431372549019607</v>
      </c>
    </row>
    <row r="29" spans="1:28" hidden="1" x14ac:dyDescent="0.3">
      <c r="A29" t="s">
        <v>68</v>
      </c>
      <c r="B29">
        <v>51030101</v>
      </c>
      <c r="C29" t="s">
        <v>69</v>
      </c>
      <c r="D29" t="s">
        <v>42</v>
      </c>
      <c r="E29" t="s">
        <v>43</v>
      </c>
      <c r="F29" s="1">
        <v>16</v>
      </c>
      <c r="G29" s="1">
        <v>4</v>
      </c>
      <c r="H29" s="1">
        <v>4</v>
      </c>
      <c r="I29" s="1">
        <v>4</v>
      </c>
      <c r="J29" s="1">
        <v>4</v>
      </c>
      <c r="K29" s="1">
        <v>4</v>
      </c>
      <c r="L29" s="1">
        <v>4</v>
      </c>
      <c r="M29" s="1">
        <v>2</v>
      </c>
      <c r="N29" s="1">
        <v>0</v>
      </c>
      <c r="O29" s="11">
        <v>1</v>
      </c>
      <c r="P29" s="11">
        <v>1</v>
      </c>
      <c r="Q29" s="7">
        <v>0.5</v>
      </c>
      <c r="R29" s="3" t="s">
        <v>32</v>
      </c>
      <c r="S29" s="4">
        <v>560625000</v>
      </c>
      <c r="T29" s="4">
        <v>151904715</v>
      </c>
      <c r="U29" s="4">
        <v>0</v>
      </c>
      <c r="V29" s="5">
        <v>151904715</v>
      </c>
      <c r="W29" s="8">
        <v>0.27095601337792641</v>
      </c>
      <c r="X29" s="1">
        <f t="shared" si="4"/>
        <v>10</v>
      </c>
      <c r="Y29" s="12">
        <v>0.25</v>
      </c>
      <c r="Z29" s="13">
        <v>0.5</v>
      </c>
      <c r="AA29" s="14">
        <v>0.625</v>
      </c>
      <c r="AB29" s="14">
        <v>0.625</v>
      </c>
    </row>
    <row r="30" spans="1:28" hidden="1" x14ac:dyDescent="0.3">
      <c r="A30" t="s">
        <v>68</v>
      </c>
      <c r="B30">
        <v>51030102</v>
      </c>
      <c r="C30" t="s">
        <v>70</v>
      </c>
      <c r="D30" t="s">
        <v>42</v>
      </c>
      <c r="E30" t="s">
        <v>43</v>
      </c>
      <c r="F30" s="1">
        <v>10000</v>
      </c>
      <c r="G30" s="1">
        <v>2500</v>
      </c>
      <c r="H30" s="1">
        <v>2500</v>
      </c>
      <c r="I30" s="1">
        <v>2500</v>
      </c>
      <c r="J30" s="1">
        <v>2500</v>
      </c>
      <c r="K30" s="1">
        <v>2346</v>
      </c>
      <c r="L30" s="1">
        <v>4397</v>
      </c>
      <c r="M30" s="1">
        <v>2183</v>
      </c>
      <c r="N30" s="1">
        <v>0</v>
      </c>
      <c r="O30" s="11">
        <v>0.93840000000000001</v>
      </c>
      <c r="P30" s="11">
        <v>1.7587999999999999</v>
      </c>
      <c r="Q30" s="11">
        <v>0.87319999999999998</v>
      </c>
      <c r="R30" s="3" t="s">
        <v>32</v>
      </c>
      <c r="S30" s="4">
        <v>4639940735</v>
      </c>
      <c r="T30" s="4">
        <v>1557268683</v>
      </c>
      <c r="U30" s="4">
        <v>0</v>
      </c>
      <c r="V30" s="5">
        <v>1557268683</v>
      </c>
      <c r="W30" s="8">
        <v>0.33562253742881049</v>
      </c>
      <c r="X30" s="1">
        <f t="shared" si="4"/>
        <v>8926</v>
      </c>
      <c r="Y30" s="12">
        <v>0.2346</v>
      </c>
      <c r="Z30" s="14">
        <v>0.67430000000000001</v>
      </c>
      <c r="AA30" s="16">
        <v>0.89259999999999995</v>
      </c>
      <c r="AB30" s="16">
        <v>0.89259999999999995</v>
      </c>
    </row>
    <row r="31" spans="1:28" hidden="1" x14ac:dyDescent="0.3">
      <c r="A31" t="s">
        <v>68</v>
      </c>
      <c r="B31">
        <v>51030103</v>
      </c>
      <c r="C31" t="s">
        <v>71</v>
      </c>
      <c r="D31" t="s">
        <v>42</v>
      </c>
      <c r="E31" t="s">
        <v>43</v>
      </c>
      <c r="F31" s="1">
        <v>100</v>
      </c>
      <c r="G31" s="1">
        <v>25</v>
      </c>
      <c r="H31" s="1">
        <v>25</v>
      </c>
      <c r="I31" s="1">
        <v>25</v>
      </c>
      <c r="J31" s="1">
        <v>25</v>
      </c>
      <c r="K31" s="1">
        <v>22</v>
      </c>
      <c r="L31" s="1">
        <v>16</v>
      </c>
      <c r="M31" s="1">
        <v>14</v>
      </c>
      <c r="N31" s="1">
        <v>0</v>
      </c>
      <c r="O31" s="11">
        <v>0.88</v>
      </c>
      <c r="P31" s="10">
        <v>0.64</v>
      </c>
      <c r="Q31" s="7">
        <v>0.56000000000000005</v>
      </c>
      <c r="R31" s="3" t="s">
        <v>32</v>
      </c>
      <c r="S31" s="4">
        <v>2317603505</v>
      </c>
      <c r="T31" s="4">
        <v>313736353</v>
      </c>
      <c r="U31" s="4">
        <v>0</v>
      </c>
      <c r="V31" s="5">
        <v>313736353</v>
      </c>
      <c r="W31" s="8">
        <v>0.13537102111001512</v>
      </c>
      <c r="X31" s="1">
        <f t="shared" si="4"/>
        <v>52</v>
      </c>
      <c r="Y31" s="12">
        <v>0.22</v>
      </c>
      <c r="Z31" s="12">
        <v>0.38</v>
      </c>
      <c r="AA31" s="13">
        <v>0.52</v>
      </c>
      <c r="AB31" s="13">
        <v>0.52</v>
      </c>
    </row>
    <row r="32" spans="1:28" hidden="1" x14ac:dyDescent="0.3">
      <c r="A32" t="s">
        <v>68</v>
      </c>
      <c r="B32">
        <v>51030104</v>
      </c>
      <c r="C32" t="s">
        <v>72</v>
      </c>
      <c r="D32" t="s">
        <v>42</v>
      </c>
      <c r="E32" t="s">
        <v>43</v>
      </c>
      <c r="F32" s="1">
        <v>25</v>
      </c>
      <c r="G32" s="1">
        <v>5</v>
      </c>
      <c r="H32" s="1">
        <v>7</v>
      </c>
      <c r="I32" s="1">
        <v>8</v>
      </c>
      <c r="J32" s="1">
        <v>5</v>
      </c>
      <c r="K32" s="1">
        <v>5</v>
      </c>
      <c r="L32" s="1">
        <v>7</v>
      </c>
      <c r="M32" s="1">
        <v>4</v>
      </c>
      <c r="N32" s="1">
        <v>0</v>
      </c>
      <c r="O32" s="11">
        <v>1</v>
      </c>
      <c r="P32" s="11">
        <v>1</v>
      </c>
      <c r="Q32" s="7">
        <v>0.5</v>
      </c>
      <c r="R32" s="3" t="s">
        <v>32</v>
      </c>
      <c r="S32" s="4">
        <v>12554642667</v>
      </c>
      <c r="T32" s="4">
        <v>6319440607</v>
      </c>
      <c r="U32" s="4">
        <v>0</v>
      </c>
      <c r="V32" s="5">
        <v>6319440607</v>
      </c>
      <c r="W32" s="7">
        <v>0.50335487632879516</v>
      </c>
      <c r="X32" s="1">
        <f t="shared" si="4"/>
        <v>16</v>
      </c>
      <c r="Y32" s="12">
        <v>0.2</v>
      </c>
      <c r="Z32" s="13">
        <v>0.48</v>
      </c>
      <c r="AA32" s="14">
        <v>0.64</v>
      </c>
      <c r="AB32" s="14">
        <v>0.64</v>
      </c>
    </row>
    <row r="33" spans="1:28" hidden="1" x14ac:dyDescent="0.3">
      <c r="A33" t="s">
        <v>73</v>
      </c>
      <c r="B33">
        <v>51030201</v>
      </c>
      <c r="C33" t="s">
        <v>74</v>
      </c>
      <c r="D33" t="s">
        <v>42</v>
      </c>
      <c r="E33" t="s">
        <v>43</v>
      </c>
      <c r="F33" s="1">
        <v>5000</v>
      </c>
      <c r="G33" s="1">
        <v>1200</v>
      </c>
      <c r="H33" s="1">
        <v>2500</v>
      </c>
      <c r="I33" s="1">
        <v>800</v>
      </c>
      <c r="J33" s="1">
        <v>500</v>
      </c>
      <c r="K33" s="1">
        <v>1648</v>
      </c>
      <c r="L33" s="1">
        <v>3086</v>
      </c>
      <c r="M33" s="1">
        <v>3685</v>
      </c>
      <c r="N33" s="1">
        <v>0</v>
      </c>
      <c r="O33" s="11">
        <v>1.3733333333333333</v>
      </c>
      <c r="P33" s="11">
        <v>1.2343999999999999</v>
      </c>
      <c r="Q33" s="11">
        <v>4.6062500000000002</v>
      </c>
      <c r="R33" s="3" t="s">
        <v>32</v>
      </c>
      <c r="S33" s="4">
        <v>17162074846</v>
      </c>
      <c r="T33" s="4">
        <v>25220093537</v>
      </c>
      <c r="U33" s="4">
        <v>0</v>
      </c>
      <c r="V33" s="5">
        <v>25220093537</v>
      </c>
      <c r="W33" s="6">
        <v>1.4695247377317027</v>
      </c>
      <c r="X33" s="1">
        <f t="shared" si="4"/>
        <v>8419</v>
      </c>
      <c r="Y33" s="12">
        <v>0.3296</v>
      </c>
      <c r="Z33" s="16">
        <v>0.94679999999999997</v>
      </c>
      <c r="AA33" s="16">
        <v>1</v>
      </c>
      <c r="AB33" s="16">
        <v>1</v>
      </c>
    </row>
    <row r="34" spans="1:28" hidden="1" x14ac:dyDescent="0.3">
      <c r="A34" t="s">
        <v>73</v>
      </c>
      <c r="B34">
        <v>51030202</v>
      </c>
      <c r="C34" t="s">
        <v>75</v>
      </c>
      <c r="D34" t="s">
        <v>42</v>
      </c>
      <c r="E34" t="s">
        <v>43</v>
      </c>
      <c r="F34" s="1">
        <v>1</v>
      </c>
      <c r="G34" s="1">
        <v>0</v>
      </c>
      <c r="H34" s="1">
        <v>0</v>
      </c>
      <c r="I34" s="1">
        <v>0</v>
      </c>
      <c r="J34" s="1">
        <v>0.2</v>
      </c>
      <c r="K34" s="1">
        <v>0</v>
      </c>
      <c r="L34" s="1">
        <v>0</v>
      </c>
      <c r="M34" s="1">
        <v>0</v>
      </c>
      <c r="N34" s="1">
        <v>0</v>
      </c>
      <c r="O34" s="2" t="s">
        <v>36</v>
      </c>
      <c r="P34" s="2" t="s">
        <v>36</v>
      </c>
      <c r="Q34" s="2" t="s">
        <v>36</v>
      </c>
      <c r="R34" s="3" t="s">
        <v>32</v>
      </c>
      <c r="S34" s="4">
        <v>25151504404</v>
      </c>
      <c r="T34" s="4">
        <v>85122011172</v>
      </c>
      <c r="U34" s="4">
        <v>0</v>
      </c>
      <c r="V34" s="5">
        <v>85122011172</v>
      </c>
      <c r="W34" s="6">
        <v>3.3843705650649873</v>
      </c>
      <c r="X34" s="1">
        <f t="shared" si="4"/>
        <v>0</v>
      </c>
      <c r="Y34" s="12">
        <v>0</v>
      </c>
      <c r="Z34" s="12">
        <v>0</v>
      </c>
      <c r="AA34" s="12">
        <v>0</v>
      </c>
      <c r="AB34" s="12">
        <v>0</v>
      </c>
    </row>
    <row r="35" spans="1:28" hidden="1" x14ac:dyDescent="0.3">
      <c r="A35" t="s">
        <v>76</v>
      </c>
      <c r="B35">
        <v>51030301</v>
      </c>
      <c r="C35" t="s">
        <v>77</v>
      </c>
      <c r="D35" t="s">
        <v>42</v>
      </c>
      <c r="E35" t="s">
        <v>43</v>
      </c>
      <c r="F35" s="1">
        <v>104</v>
      </c>
      <c r="G35" s="1">
        <v>0</v>
      </c>
      <c r="H35" s="1">
        <v>54</v>
      </c>
      <c r="I35" s="1">
        <v>50</v>
      </c>
      <c r="J35" t="s">
        <v>36</v>
      </c>
      <c r="K35" s="1">
        <v>0</v>
      </c>
      <c r="L35" s="1">
        <v>54</v>
      </c>
      <c r="M35" s="1">
        <v>37</v>
      </c>
      <c r="N35" s="1">
        <v>0</v>
      </c>
      <c r="O35" s="2" t="s">
        <v>36</v>
      </c>
      <c r="P35" s="11">
        <v>1</v>
      </c>
      <c r="Q35" s="9">
        <v>0.74</v>
      </c>
      <c r="R35" s="3" t="s">
        <v>32</v>
      </c>
      <c r="S35" s="4">
        <v>600000000</v>
      </c>
      <c r="T35" s="4">
        <v>410589451</v>
      </c>
      <c r="U35" s="4">
        <v>0</v>
      </c>
      <c r="V35" s="5">
        <v>410589451</v>
      </c>
      <c r="W35" s="10">
        <v>0.68431575166666669</v>
      </c>
      <c r="X35" s="1">
        <f t="shared" si="4"/>
        <v>91</v>
      </c>
      <c r="Y35" s="12">
        <v>0</v>
      </c>
      <c r="Z35" s="13">
        <v>0.51923076923076927</v>
      </c>
      <c r="AA35" s="16">
        <v>0.875</v>
      </c>
      <c r="AB35" s="16">
        <v>0.875</v>
      </c>
    </row>
    <row r="36" spans="1:28" hidden="1" x14ac:dyDescent="0.3">
      <c r="A36" t="s">
        <v>76</v>
      </c>
      <c r="B36">
        <v>51030302</v>
      </c>
      <c r="C36" t="s">
        <v>78</v>
      </c>
      <c r="D36" t="s">
        <v>42</v>
      </c>
      <c r="E36" t="s">
        <v>43</v>
      </c>
      <c r="F36" s="1">
        <v>10</v>
      </c>
      <c r="G36" s="1">
        <v>0</v>
      </c>
      <c r="H36" s="1">
        <v>2</v>
      </c>
      <c r="I36" s="1">
        <v>4</v>
      </c>
      <c r="J36" s="1">
        <v>4</v>
      </c>
      <c r="K36" s="1">
        <v>0</v>
      </c>
      <c r="L36" s="1">
        <v>2</v>
      </c>
      <c r="M36" s="1">
        <v>1</v>
      </c>
      <c r="N36" s="1">
        <v>0</v>
      </c>
      <c r="O36" s="2" t="s">
        <v>36</v>
      </c>
      <c r="P36" s="11">
        <v>1</v>
      </c>
      <c r="Q36" s="8">
        <v>0.25</v>
      </c>
      <c r="R36" s="3" t="s">
        <v>32</v>
      </c>
      <c r="S36" s="4">
        <v>90000000</v>
      </c>
      <c r="T36" s="4">
        <v>39132732</v>
      </c>
      <c r="U36" s="4">
        <v>0</v>
      </c>
      <c r="V36" s="5">
        <v>39132732</v>
      </c>
      <c r="W36" s="7">
        <v>0.43480813333333335</v>
      </c>
      <c r="X36" s="1">
        <f t="shared" si="4"/>
        <v>3</v>
      </c>
      <c r="Y36" s="12">
        <v>0</v>
      </c>
      <c r="Z36" s="12">
        <v>0.2</v>
      </c>
      <c r="AA36" s="12">
        <v>0.3</v>
      </c>
      <c r="AB36" s="12">
        <v>0.3</v>
      </c>
    </row>
    <row r="37" spans="1:28" hidden="1" x14ac:dyDescent="0.3">
      <c r="A37" t="s">
        <v>76</v>
      </c>
      <c r="B37">
        <v>51030303</v>
      </c>
      <c r="C37" t="s">
        <v>79</v>
      </c>
      <c r="D37" t="s">
        <v>42</v>
      </c>
      <c r="E37" t="s">
        <v>43</v>
      </c>
      <c r="F37" s="1">
        <v>40</v>
      </c>
      <c r="G37" s="1">
        <v>5</v>
      </c>
      <c r="H37" s="1">
        <v>13</v>
      </c>
      <c r="I37" s="1">
        <v>13</v>
      </c>
      <c r="J37" s="1">
        <v>9</v>
      </c>
      <c r="K37" s="1">
        <v>5</v>
      </c>
      <c r="L37" s="1">
        <v>13</v>
      </c>
      <c r="M37" s="1">
        <v>5</v>
      </c>
      <c r="N37" s="1">
        <v>0</v>
      </c>
      <c r="O37" s="11">
        <v>1</v>
      </c>
      <c r="P37" s="11">
        <v>1</v>
      </c>
      <c r="Q37" s="8">
        <v>0.38461538461538464</v>
      </c>
      <c r="R37" s="3" t="s">
        <v>32</v>
      </c>
      <c r="S37" s="4">
        <v>1640092253</v>
      </c>
      <c r="T37" s="4">
        <v>92416352</v>
      </c>
      <c r="U37" s="4">
        <v>0</v>
      </c>
      <c r="V37" s="5">
        <v>92416352</v>
      </c>
      <c r="W37" s="8">
        <v>5.6348264453389869E-2</v>
      </c>
      <c r="X37" s="1">
        <f t="shared" si="4"/>
        <v>23</v>
      </c>
      <c r="Y37" s="12">
        <v>0.125</v>
      </c>
      <c r="Z37" s="13">
        <v>0.45</v>
      </c>
      <c r="AA37" s="13">
        <v>0.57499999999999996</v>
      </c>
      <c r="AB37" s="13">
        <v>0.57499999999999996</v>
      </c>
    </row>
    <row r="38" spans="1:28" hidden="1" x14ac:dyDescent="0.3">
      <c r="A38" t="s">
        <v>76</v>
      </c>
      <c r="B38">
        <v>51030304</v>
      </c>
      <c r="C38" t="s">
        <v>80</v>
      </c>
      <c r="D38" t="s">
        <v>42</v>
      </c>
      <c r="E38" t="s">
        <v>43</v>
      </c>
      <c r="F38" s="1">
        <v>126</v>
      </c>
      <c r="G38" s="1">
        <v>26</v>
      </c>
      <c r="H38" s="1">
        <v>33</v>
      </c>
      <c r="I38" s="1">
        <v>33</v>
      </c>
      <c r="J38" s="1">
        <v>34</v>
      </c>
      <c r="K38" s="1">
        <v>26</v>
      </c>
      <c r="L38" s="1">
        <v>33</v>
      </c>
      <c r="M38" s="1">
        <v>10</v>
      </c>
      <c r="N38" s="1">
        <v>0</v>
      </c>
      <c r="O38" s="11">
        <v>1</v>
      </c>
      <c r="P38" s="11">
        <v>1</v>
      </c>
      <c r="Q38" s="8">
        <v>0.30303030303030304</v>
      </c>
      <c r="R38" s="3" t="s">
        <v>32</v>
      </c>
      <c r="S38" s="4">
        <v>1257953811</v>
      </c>
      <c r="T38" s="4">
        <v>507841577</v>
      </c>
      <c r="U38" s="4">
        <v>0</v>
      </c>
      <c r="V38" s="5">
        <v>507841577</v>
      </c>
      <c r="W38" s="7">
        <v>0.40370447035435708</v>
      </c>
      <c r="X38" s="1">
        <f t="shared" si="4"/>
        <v>69</v>
      </c>
      <c r="Y38" s="12">
        <v>0.20634920634920634</v>
      </c>
      <c r="Z38" s="13">
        <v>0.46825396825396826</v>
      </c>
      <c r="AA38" s="13">
        <v>0.54761904761904767</v>
      </c>
      <c r="AB38" s="13">
        <v>0.54761904761904767</v>
      </c>
    </row>
    <row r="39" spans="1:28" hidden="1" x14ac:dyDescent="0.3">
      <c r="A39" t="s">
        <v>76</v>
      </c>
      <c r="B39">
        <v>51030305</v>
      </c>
      <c r="C39" t="s">
        <v>81</v>
      </c>
      <c r="D39" t="s">
        <v>42</v>
      </c>
      <c r="E39" t="s">
        <v>43</v>
      </c>
      <c r="F39" s="1">
        <v>25</v>
      </c>
      <c r="G39" s="1">
        <v>14</v>
      </c>
      <c r="H39" s="1">
        <v>5</v>
      </c>
      <c r="I39" s="1">
        <v>3</v>
      </c>
      <c r="J39" s="1">
        <v>3</v>
      </c>
      <c r="K39" s="1">
        <v>5</v>
      </c>
      <c r="L39" s="1">
        <v>2</v>
      </c>
      <c r="M39" s="1">
        <v>5</v>
      </c>
      <c r="N39" s="1">
        <v>0</v>
      </c>
      <c r="O39" s="8">
        <v>0.35714285714285715</v>
      </c>
      <c r="P39" s="8">
        <v>0.4</v>
      </c>
      <c r="Q39" s="11">
        <v>1.6666666666666667</v>
      </c>
      <c r="R39" s="3" t="s">
        <v>32</v>
      </c>
      <c r="S39" s="4">
        <v>726000000</v>
      </c>
      <c r="T39" s="4">
        <v>37399207</v>
      </c>
      <c r="U39" s="4">
        <v>0</v>
      </c>
      <c r="V39" s="5">
        <v>37399207</v>
      </c>
      <c r="W39" s="8">
        <v>5.1514059228650134E-2</v>
      </c>
      <c r="X39" s="1">
        <f t="shared" si="4"/>
        <v>12</v>
      </c>
      <c r="Y39" s="12">
        <v>0.2</v>
      </c>
      <c r="Z39" s="12">
        <v>0.28000000000000003</v>
      </c>
      <c r="AA39" s="13">
        <v>0.48</v>
      </c>
      <c r="AB39" s="13">
        <v>0.48</v>
      </c>
    </row>
    <row r="40" spans="1:28" hidden="1" x14ac:dyDescent="0.3">
      <c r="A40" t="s">
        <v>76</v>
      </c>
      <c r="B40">
        <v>51030306</v>
      </c>
      <c r="C40" t="s">
        <v>82</v>
      </c>
      <c r="D40" t="s">
        <v>34</v>
      </c>
      <c r="E40" t="s">
        <v>43</v>
      </c>
      <c r="F40" s="1">
        <v>40</v>
      </c>
      <c r="G40" s="1">
        <v>10</v>
      </c>
      <c r="H40" s="1">
        <v>20</v>
      </c>
      <c r="I40" s="1">
        <v>30</v>
      </c>
      <c r="J40" s="1">
        <v>40</v>
      </c>
      <c r="K40" s="1">
        <v>10</v>
      </c>
      <c r="L40" s="1">
        <v>21</v>
      </c>
      <c r="M40" s="1">
        <v>27</v>
      </c>
      <c r="N40" s="1">
        <v>0</v>
      </c>
      <c r="O40" s="11">
        <v>1</v>
      </c>
      <c r="P40" s="10">
        <v>0.7</v>
      </c>
      <c r="Q40" s="11">
        <v>0.9</v>
      </c>
      <c r="R40" s="3" t="s">
        <v>32</v>
      </c>
      <c r="S40" s="4">
        <v>728012500</v>
      </c>
      <c r="T40" s="4">
        <v>84514792</v>
      </c>
      <c r="U40" s="4">
        <v>0</v>
      </c>
      <c r="V40" s="5">
        <v>84514792</v>
      </c>
      <c r="W40" s="8">
        <v>0.11608975395340053</v>
      </c>
      <c r="X40" s="1">
        <f t="shared" ref="X40" si="5">M40</f>
        <v>27</v>
      </c>
      <c r="Y40" s="8">
        <v>0.25</v>
      </c>
      <c r="Z40" s="7">
        <v>0.52500000000000002</v>
      </c>
      <c r="AA40" s="10">
        <v>0.67500000000000004</v>
      </c>
      <c r="AB40" s="10">
        <v>0.67500000000000004</v>
      </c>
    </row>
    <row r="41" spans="1:28" hidden="1" x14ac:dyDescent="0.3">
      <c r="A41" t="s">
        <v>76</v>
      </c>
      <c r="B41">
        <v>51030307</v>
      </c>
      <c r="C41" t="s">
        <v>83</v>
      </c>
      <c r="D41" t="s">
        <v>42</v>
      </c>
      <c r="E41" t="s">
        <v>43</v>
      </c>
      <c r="F41" s="1">
        <v>1</v>
      </c>
      <c r="G41" s="1">
        <v>0</v>
      </c>
      <c r="H41" s="1">
        <v>0</v>
      </c>
      <c r="I41" s="1">
        <v>0</v>
      </c>
      <c r="J41" s="1">
        <v>0.25</v>
      </c>
      <c r="K41" s="1">
        <v>0</v>
      </c>
      <c r="L41" s="1">
        <v>0</v>
      </c>
      <c r="M41" s="1">
        <v>0</v>
      </c>
      <c r="N41" s="1">
        <v>0</v>
      </c>
      <c r="O41" s="2" t="s">
        <v>36</v>
      </c>
      <c r="P41" s="2" t="s">
        <v>36</v>
      </c>
      <c r="Q41" s="2" t="s">
        <v>36</v>
      </c>
      <c r="R41" s="3" t="s">
        <v>32</v>
      </c>
      <c r="S41" s="4">
        <v>9602701</v>
      </c>
      <c r="T41" s="4">
        <v>13044244</v>
      </c>
      <c r="U41" s="4">
        <v>0</v>
      </c>
      <c r="V41" s="5">
        <v>13044244</v>
      </c>
      <c r="W41" s="6">
        <v>1.3583932270722581</v>
      </c>
      <c r="X41" s="1">
        <f t="shared" ref="X41:X45" si="6">SUM(K41:N41)</f>
        <v>0</v>
      </c>
      <c r="Y41" s="12">
        <v>0</v>
      </c>
      <c r="Z41" s="12">
        <v>0</v>
      </c>
      <c r="AA41" s="12">
        <v>0</v>
      </c>
      <c r="AB41" s="12">
        <v>0</v>
      </c>
    </row>
    <row r="42" spans="1:28" hidden="1" x14ac:dyDescent="0.3">
      <c r="A42" t="s">
        <v>76</v>
      </c>
      <c r="B42">
        <v>51030308</v>
      </c>
      <c r="C42" t="s">
        <v>84</v>
      </c>
      <c r="D42" t="s">
        <v>42</v>
      </c>
      <c r="E42" t="s">
        <v>43</v>
      </c>
      <c r="F42" s="1">
        <v>36</v>
      </c>
      <c r="G42" s="1">
        <v>4</v>
      </c>
      <c r="H42" s="1">
        <v>10</v>
      </c>
      <c r="I42" s="1">
        <v>12</v>
      </c>
      <c r="J42" s="1">
        <v>10</v>
      </c>
      <c r="K42" s="1">
        <v>4</v>
      </c>
      <c r="L42" s="1">
        <v>10</v>
      </c>
      <c r="M42" s="1">
        <v>6</v>
      </c>
      <c r="N42" s="1">
        <v>0</v>
      </c>
      <c r="O42" s="11">
        <v>1</v>
      </c>
      <c r="P42" s="11">
        <v>1</v>
      </c>
      <c r="Q42" s="7">
        <v>0.5</v>
      </c>
      <c r="R42" s="3" t="s">
        <v>32</v>
      </c>
      <c r="S42" s="4">
        <v>128000000</v>
      </c>
      <c r="T42" s="4">
        <v>0</v>
      </c>
      <c r="U42" s="4">
        <v>0</v>
      </c>
      <c r="V42" s="5">
        <v>0</v>
      </c>
      <c r="W42" s="8">
        <v>0</v>
      </c>
      <c r="X42" s="1">
        <f t="shared" si="6"/>
        <v>20</v>
      </c>
      <c r="Y42" s="12">
        <v>0.1111111111111111</v>
      </c>
      <c r="Z42" s="12">
        <v>0.3888888888888889</v>
      </c>
      <c r="AA42" s="13">
        <v>0.55555555555555558</v>
      </c>
      <c r="AB42" s="13">
        <v>0.55555555555555558</v>
      </c>
    </row>
    <row r="43" spans="1:28" hidden="1" x14ac:dyDescent="0.3">
      <c r="A43" t="s">
        <v>85</v>
      </c>
      <c r="B43">
        <v>51030401</v>
      </c>
      <c r="C43" t="s">
        <v>86</v>
      </c>
      <c r="D43" t="s">
        <v>42</v>
      </c>
      <c r="E43" t="s">
        <v>43</v>
      </c>
      <c r="F43" s="1">
        <v>3</v>
      </c>
      <c r="G43" s="1">
        <v>0</v>
      </c>
      <c r="H43" s="1">
        <v>0</v>
      </c>
      <c r="I43" s="1">
        <v>1</v>
      </c>
      <c r="J43" s="1">
        <v>2</v>
      </c>
      <c r="K43" s="1">
        <v>0</v>
      </c>
      <c r="L43" s="1">
        <v>0</v>
      </c>
      <c r="M43" s="1">
        <v>0</v>
      </c>
      <c r="N43" s="1">
        <v>0</v>
      </c>
      <c r="O43" s="2" t="s">
        <v>36</v>
      </c>
      <c r="P43" s="2" t="s">
        <v>36</v>
      </c>
      <c r="Q43" s="8">
        <v>0</v>
      </c>
      <c r="R43" s="3" t="s">
        <v>32</v>
      </c>
      <c r="S43" s="4">
        <v>0</v>
      </c>
      <c r="T43" s="4">
        <v>614683028</v>
      </c>
      <c r="U43" s="4">
        <v>0</v>
      </c>
      <c r="V43" s="5">
        <v>614683028</v>
      </c>
      <c r="W43" s="2" t="s">
        <v>36</v>
      </c>
      <c r="X43" s="1">
        <f t="shared" si="6"/>
        <v>0</v>
      </c>
      <c r="Y43" s="12">
        <v>0</v>
      </c>
      <c r="Z43" s="12">
        <v>0</v>
      </c>
      <c r="AA43" s="12">
        <v>0</v>
      </c>
      <c r="AB43" s="12">
        <v>0</v>
      </c>
    </row>
    <row r="44" spans="1:28" hidden="1" x14ac:dyDescent="0.3">
      <c r="A44" t="s">
        <v>85</v>
      </c>
      <c r="B44">
        <v>51030402</v>
      </c>
      <c r="C44" t="s">
        <v>87</v>
      </c>
      <c r="D44" t="s">
        <v>42</v>
      </c>
      <c r="E44" t="s">
        <v>43</v>
      </c>
      <c r="F44" s="1">
        <v>12</v>
      </c>
      <c r="G44" s="1">
        <v>0</v>
      </c>
      <c r="H44" s="1">
        <v>1</v>
      </c>
      <c r="I44" s="1">
        <v>6</v>
      </c>
      <c r="J44" s="1">
        <v>5</v>
      </c>
      <c r="K44" s="1">
        <v>0</v>
      </c>
      <c r="L44" s="1">
        <v>1</v>
      </c>
      <c r="M44" s="1">
        <v>5</v>
      </c>
      <c r="N44" s="1">
        <v>0</v>
      </c>
      <c r="O44" s="2" t="s">
        <v>36</v>
      </c>
      <c r="P44" s="11">
        <v>1</v>
      </c>
      <c r="Q44" s="11">
        <v>0.83333333333333337</v>
      </c>
      <c r="R44" s="3" t="s">
        <v>32</v>
      </c>
      <c r="S44" s="4">
        <v>12186659007</v>
      </c>
      <c r="T44" s="4">
        <v>85863421615</v>
      </c>
      <c r="U44" s="4">
        <v>0</v>
      </c>
      <c r="V44" s="5">
        <v>85863421615</v>
      </c>
      <c r="W44" s="6">
        <v>7.0456900095161581</v>
      </c>
      <c r="X44" s="1">
        <f t="shared" si="6"/>
        <v>6</v>
      </c>
      <c r="Y44" s="12">
        <v>0</v>
      </c>
      <c r="Z44" s="12">
        <v>8.3333333333333329E-2</v>
      </c>
      <c r="AA44" s="13">
        <v>0.5</v>
      </c>
      <c r="AB44" s="13">
        <v>0.5</v>
      </c>
    </row>
    <row r="45" spans="1:28" hidden="1" x14ac:dyDescent="0.3">
      <c r="A45" t="s">
        <v>85</v>
      </c>
      <c r="B45">
        <v>51030403</v>
      </c>
      <c r="C45" t="s">
        <v>88</v>
      </c>
      <c r="D45" t="s">
        <v>42</v>
      </c>
      <c r="E45" t="s">
        <v>43</v>
      </c>
      <c r="F45" s="1">
        <v>5</v>
      </c>
      <c r="G45" s="1">
        <v>0</v>
      </c>
      <c r="H45" s="1">
        <v>1</v>
      </c>
      <c r="I45" s="1">
        <v>2</v>
      </c>
      <c r="J45" s="1">
        <v>2</v>
      </c>
      <c r="K45" s="1">
        <v>0</v>
      </c>
      <c r="L45" s="1">
        <v>1</v>
      </c>
      <c r="M45" s="1">
        <v>1</v>
      </c>
      <c r="N45" s="1">
        <v>0</v>
      </c>
      <c r="O45" s="2" t="s">
        <v>36</v>
      </c>
      <c r="P45" s="11">
        <v>1</v>
      </c>
      <c r="Q45" s="7">
        <v>0.5</v>
      </c>
      <c r="R45" s="3" t="s">
        <v>32</v>
      </c>
      <c r="S45" s="4">
        <v>4390602132</v>
      </c>
      <c r="T45" s="4">
        <v>0</v>
      </c>
      <c r="U45" s="4">
        <v>0</v>
      </c>
      <c r="V45" s="5">
        <v>0</v>
      </c>
      <c r="W45" s="8">
        <v>0</v>
      </c>
      <c r="X45" s="1">
        <f t="shared" si="6"/>
        <v>2</v>
      </c>
      <c r="Y45" s="12">
        <v>0</v>
      </c>
      <c r="Z45" s="12">
        <v>0.2</v>
      </c>
      <c r="AA45" s="12">
        <v>0.4</v>
      </c>
      <c r="AB45" s="12">
        <v>0.4</v>
      </c>
    </row>
    <row r="46" spans="1:28" hidden="1" x14ac:dyDescent="0.3">
      <c r="A46" t="s">
        <v>89</v>
      </c>
      <c r="B46">
        <v>51030501</v>
      </c>
      <c r="C46" t="s">
        <v>90</v>
      </c>
      <c r="D46" t="s">
        <v>30</v>
      </c>
      <c r="E46" t="s">
        <v>43</v>
      </c>
      <c r="F46" s="1">
        <v>7</v>
      </c>
      <c r="G46" s="1">
        <v>2</v>
      </c>
      <c r="H46" s="1">
        <v>5</v>
      </c>
      <c r="I46" s="1">
        <v>7</v>
      </c>
      <c r="J46" s="1">
        <v>7</v>
      </c>
      <c r="K46" s="1">
        <v>4</v>
      </c>
      <c r="L46" s="1">
        <v>5</v>
      </c>
      <c r="M46" s="1">
        <v>5</v>
      </c>
      <c r="N46" s="1">
        <v>0</v>
      </c>
      <c r="O46" s="11">
        <v>2</v>
      </c>
      <c r="P46" s="11">
        <v>1</v>
      </c>
      <c r="Q46" s="9">
        <v>0.7142857142857143</v>
      </c>
      <c r="R46" s="3" t="s">
        <v>32</v>
      </c>
      <c r="S46" s="4">
        <v>1101579471</v>
      </c>
      <c r="T46" s="4">
        <v>532056478</v>
      </c>
      <c r="U46" s="4">
        <v>0</v>
      </c>
      <c r="V46" s="5">
        <v>532056478</v>
      </c>
      <c r="W46" s="7">
        <v>0.4829941842661663</v>
      </c>
      <c r="X46" s="1">
        <f t="shared" ref="X46:X60" si="7">M46</f>
        <v>5</v>
      </c>
      <c r="Y46" s="12">
        <v>9.5238095238095233E-2</v>
      </c>
      <c r="Z46" s="12">
        <v>0.33333333333333331</v>
      </c>
      <c r="AA46" s="13">
        <v>0.5714285714285714</v>
      </c>
      <c r="AB46" s="13">
        <v>0.5714285714285714</v>
      </c>
    </row>
    <row r="47" spans="1:28" hidden="1" x14ac:dyDescent="0.3">
      <c r="A47" t="s">
        <v>89</v>
      </c>
      <c r="B47">
        <v>51030502</v>
      </c>
      <c r="C47" t="s">
        <v>91</v>
      </c>
      <c r="D47" t="s">
        <v>30</v>
      </c>
      <c r="E47" t="s">
        <v>43</v>
      </c>
      <c r="F47" s="1">
        <v>60</v>
      </c>
      <c r="G47" s="1">
        <v>35</v>
      </c>
      <c r="H47" s="1">
        <v>45</v>
      </c>
      <c r="I47" s="1">
        <v>50</v>
      </c>
      <c r="J47" s="1">
        <v>60</v>
      </c>
      <c r="K47" s="1">
        <v>28</v>
      </c>
      <c r="L47" s="1">
        <v>37</v>
      </c>
      <c r="M47" s="1">
        <v>33</v>
      </c>
      <c r="N47" s="1">
        <v>0</v>
      </c>
      <c r="O47" s="9">
        <v>0.8</v>
      </c>
      <c r="P47" s="11">
        <v>0.82222222222222219</v>
      </c>
      <c r="Q47" s="10">
        <v>0.66</v>
      </c>
      <c r="R47" s="3" t="s">
        <v>32</v>
      </c>
      <c r="S47" s="4">
        <v>681138046</v>
      </c>
      <c r="T47" s="4">
        <v>997703420</v>
      </c>
      <c r="U47" s="4">
        <v>0</v>
      </c>
      <c r="V47" s="5">
        <v>997703420</v>
      </c>
      <c r="W47" s="6">
        <v>1.4647594945826885</v>
      </c>
      <c r="X47" s="1">
        <f t="shared" si="7"/>
        <v>33</v>
      </c>
      <c r="Y47" s="12">
        <v>0.14736842105263157</v>
      </c>
      <c r="Z47" s="12">
        <v>0.34210526315789469</v>
      </c>
      <c r="AA47" s="13">
        <v>0.51578947368421046</v>
      </c>
      <c r="AB47" s="13">
        <v>0.51578947368421046</v>
      </c>
    </row>
    <row r="48" spans="1:28" hidden="1" x14ac:dyDescent="0.3">
      <c r="A48" t="s">
        <v>92</v>
      </c>
      <c r="B48">
        <v>52010101</v>
      </c>
      <c r="C48" t="s">
        <v>93</v>
      </c>
      <c r="D48" t="s">
        <v>34</v>
      </c>
      <c r="E48" t="s">
        <v>94</v>
      </c>
      <c r="F48" s="1">
        <v>266</v>
      </c>
      <c r="G48" s="1">
        <v>27</v>
      </c>
      <c r="H48" s="1">
        <v>106</v>
      </c>
      <c r="I48" s="1">
        <v>186</v>
      </c>
      <c r="J48" s="1">
        <v>266</v>
      </c>
      <c r="K48" s="1">
        <v>27</v>
      </c>
      <c r="L48" s="1">
        <v>106</v>
      </c>
      <c r="M48" s="1">
        <v>120</v>
      </c>
      <c r="N48" s="1">
        <v>0</v>
      </c>
      <c r="O48" s="11">
        <v>1</v>
      </c>
      <c r="P48" s="7">
        <v>0.56989247311827962</v>
      </c>
      <c r="Q48" s="10">
        <v>0.64516129032258063</v>
      </c>
      <c r="R48" s="3" t="s">
        <v>32</v>
      </c>
      <c r="S48" s="4">
        <v>21201697925</v>
      </c>
      <c r="T48" s="4">
        <v>34531105027</v>
      </c>
      <c r="U48" s="4">
        <v>0</v>
      </c>
      <c r="V48" s="5">
        <v>34531105027</v>
      </c>
      <c r="W48" s="6">
        <v>1.6286952653109268</v>
      </c>
      <c r="X48" s="1">
        <f t="shared" si="7"/>
        <v>120</v>
      </c>
      <c r="Y48" s="8">
        <v>0.10150375939849623</v>
      </c>
      <c r="Z48" s="8">
        <v>0.39849624060150374</v>
      </c>
      <c r="AA48" s="7">
        <v>0.45112781954887216</v>
      </c>
      <c r="AB48" s="7">
        <v>0.45112781954887216</v>
      </c>
    </row>
    <row r="49" spans="1:28" hidden="1" x14ac:dyDescent="0.3">
      <c r="A49" t="s">
        <v>92</v>
      </c>
      <c r="B49">
        <v>52010102</v>
      </c>
      <c r="C49" t="s">
        <v>95</v>
      </c>
      <c r="D49" t="s">
        <v>34</v>
      </c>
      <c r="E49" t="s">
        <v>94</v>
      </c>
      <c r="F49" s="1">
        <v>576</v>
      </c>
      <c r="G49" s="1">
        <v>147</v>
      </c>
      <c r="H49" s="1">
        <v>289</v>
      </c>
      <c r="I49" s="1">
        <v>432</v>
      </c>
      <c r="J49" s="1">
        <v>576</v>
      </c>
      <c r="K49" s="1">
        <v>152</v>
      </c>
      <c r="L49" s="1">
        <v>294</v>
      </c>
      <c r="M49" s="1">
        <v>353</v>
      </c>
      <c r="N49" s="1">
        <v>0</v>
      </c>
      <c r="O49" s="11">
        <v>1.0340136054421769</v>
      </c>
      <c r="P49" s="10">
        <v>0.68055555555555558</v>
      </c>
      <c r="Q49" s="11">
        <v>0.81712962962962965</v>
      </c>
      <c r="R49" s="3" t="s">
        <v>32</v>
      </c>
      <c r="S49" s="4">
        <v>41363075207</v>
      </c>
      <c r="T49" s="4">
        <v>3915687201</v>
      </c>
      <c r="U49" s="4">
        <v>0</v>
      </c>
      <c r="V49" s="5">
        <v>3915687201</v>
      </c>
      <c r="W49" s="8">
        <v>9.4666249581398049E-2</v>
      </c>
      <c r="X49" s="1">
        <f t="shared" si="7"/>
        <v>353</v>
      </c>
      <c r="Y49" s="8">
        <v>0.2638888888888889</v>
      </c>
      <c r="Z49" s="7">
        <v>0.51041666666666663</v>
      </c>
      <c r="AA49" s="10">
        <v>0.61284722222222221</v>
      </c>
      <c r="AB49" s="10">
        <v>0.61284722222222221</v>
      </c>
    </row>
    <row r="50" spans="1:28" hidden="1" x14ac:dyDescent="0.3">
      <c r="A50" t="s">
        <v>92</v>
      </c>
      <c r="B50">
        <v>52010103</v>
      </c>
      <c r="C50" t="s">
        <v>96</v>
      </c>
      <c r="D50" t="s">
        <v>34</v>
      </c>
      <c r="E50" t="s">
        <v>94</v>
      </c>
      <c r="F50" s="1">
        <v>36</v>
      </c>
      <c r="G50" s="1">
        <v>9</v>
      </c>
      <c r="H50" s="1">
        <v>18</v>
      </c>
      <c r="I50" s="1">
        <v>27</v>
      </c>
      <c r="J50" s="1">
        <v>36</v>
      </c>
      <c r="K50" s="1">
        <v>9</v>
      </c>
      <c r="L50" s="1">
        <v>18</v>
      </c>
      <c r="M50" s="1">
        <v>24</v>
      </c>
      <c r="N50" s="1">
        <v>0</v>
      </c>
      <c r="O50" s="11">
        <v>1</v>
      </c>
      <c r="P50" s="10">
        <v>0.66666666666666663</v>
      </c>
      <c r="Q50" s="11">
        <v>0.88888888888888884</v>
      </c>
      <c r="R50" s="3" t="s">
        <v>32</v>
      </c>
      <c r="S50" s="4">
        <v>2585192200</v>
      </c>
      <c r="T50" s="4">
        <v>0</v>
      </c>
      <c r="U50" s="4">
        <v>0</v>
      </c>
      <c r="V50" s="5">
        <v>0</v>
      </c>
      <c r="W50" s="8">
        <v>0</v>
      </c>
      <c r="X50" s="1">
        <f t="shared" si="7"/>
        <v>24</v>
      </c>
      <c r="Y50" s="8">
        <v>0.25</v>
      </c>
      <c r="Z50" s="7">
        <v>0.5</v>
      </c>
      <c r="AA50" s="10">
        <v>0.66666666666666663</v>
      </c>
      <c r="AB50" s="10">
        <v>0.66666666666666663</v>
      </c>
    </row>
    <row r="51" spans="1:28" hidden="1" x14ac:dyDescent="0.3">
      <c r="A51" t="s">
        <v>92</v>
      </c>
      <c r="B51">
        <v>52010104</v>
      </c>
      <c r="C51" t="s">
        <v>97</v>
      </c>
      <c r="D51" t="s">
        <v>34</v>
      </c>
      <c r="E51" t="s">
        <v>94</v>
      </c>
      <c r="F51" s="1">
        <v>1</v>
      </c>
      <c r="G51" s="1">
        <v>0</v>
      </c>
      <c r="H51" s="1">
        <v>0</v>
      </c>
      <c r="I51" s="1">
        <v>0</v>
      </c>
      <c r="J51" s="1">
        <v>1</v>
      </c>
      <c r="K51" s="1">
        <v>0</v>
      </c>
      <c r="L51" s="1">
        <v>1</v>
      </c>
      <c r="M51" s="1">
        <v>1</v>
      </c>
      <c r="N51" s="1">
        <v>0</v>
      </c>
      <c r="O51" s="2" t="s">
        <v>36</v>
      </c>
      <c r="P51" s="2" t="s">
        <v>36</v>
      </c>
      <c r="Q51" s="2" t="s">
        <v>36</v>
      </c>
      <c r="R51" s="3" t="s">
        <v>32</v>
      </c>
      <c r="S51" s="4">
        <v>71810895</v>
      </c>
      <c r="T51" s="4">
        <v>0</v>
      </c>
      <c r="U51" s="4">
        <v>0</v>
      </c>
      <c r="V51" s="5">
        <v>0</v>
      </c>
      <c r="W51" s="8">
        <v>0</v>
      </c>
      <c r="X51" s="1">
        <f t="shared" si="7"/>
        <v>1</v>
      </c>
      <c r="Y51" s="8">
        <v>0</v>
      </c>
      <c r="Z51" s="11">
        <v>1</v>
      </c>
      <c r="AA51" s="11">
        <v>1</v>
      </c>
      <c r="AB51" s="11">
        <v>1</v>
      </c>
    </row>
    <row r="52" spans="1:28" hidden="1" x14ac:dyDescent="0.3">
      <c r="A52" t="s">
        <v>98</v>
      </c>
      <c r="B52">
        <v>52010201</v>
      </c>
      <c r="C52" t="s">
        <v>99</v>
      </c>
      <c r="D52" t="s">
        <v>34</v>
      </c>
      <c r="E52" t="s">
        <v>94</v>
      </c>
      <c r="F52" s="1">
        <v>641</v>
      </c>
      <c r="G52" s="1">
        <v>155</v>
      </c>
      <c r="H52" s="1">
        <v>310</v>
      </c>
      <c r="I52" s="1">
        <v>465</v>
      </c>
      <c r="J52" s="1">
        <v>641</v>
      </c>
      <c r="K52" s="1">
        <v>155</v>
      </c>
      <c r="L52" s="1">
        <v>310</v>
      </c>
      <c r="M52" s="1">
        <v>465</v>
      </c>
      <c r="N52" s="1">
        <v>0</v>
      </c>
      <c r="O52" s="11">
        <v>1</v>
      </c>
      <c r="P52" s="10">
        <v>0.66666666666666663</v>
      </c>
      <c r="Q52" s="11">
        <v>1</v>
      </c>
      <c r="R52" s="3" t="s">
        <v>32</v>
      </c>
      <c r="S52" s="4">
        <v>8190924038</v>
      </c>
      <c r="T52" s="4">
        <v>0</v>
      </c>
      <c r="U52" s="4">
        <v>0</v>
      </c>
      <c r="V52" s="5">
        <v>0</v>
      </c>
      <c r="W52" s="8">
        <v>0</v>
      </c>
      <c r="X52" s="1">
        <f t="shared" si="7"/>
        <v>465</v>
      </c>
      <c r="Y52" s="8">
        <v>0.24180967238689546</v>
      </c>
      <c r="Z52" s="7">
        <v>0.48361934477379093</v>
      </c>
      <c r="AA52" s="9">
        <v>0.72542901716068642</v>
      </c>
      <c r="AB52" s="9">
        <v>0.72542901716068642</v>
      </c>
    </row>
    <row r="53" spans="1:28" hidden="1" x14ac:dyDescent="0.3">
      <c r="A53" t="s">
        <v>98</v>
      </c>
      <c r="B53">
        <v>52010202</v>
      </c>
      <c r="C53" t="s">
        <v>100</v>
      </c>
      <c r="D53" t="s">
        <v>34</v>
      </c>
      <c r="E53" t="s">
        <v>94</v>
      </c>
      <c r="F53" s="1">
        <v>5</v>
      </c>
      <c r="G53" s="1">
        <v>2</v>
      </c>
      <c r="H53" s="1">
        <v>3</v>
      </c>
      <c r="I53" s="1">
        <v>4</v>
      </c>
      <c r="J53" s="1">
        <v>5</v>
      </c>
      <c r="K53" s="1">
        <v>2</v>
      </c>
      <c r="L53" s="1">
        <v>3</v>
      </c>
      <c r="M53" s="1">
        <v>4</v>
      </c>
      <c r="N53" s="1">
        <v>0</v>
      </c>
      <c r="O53" s="11">
        <v>1</v>
      </c>
      <c r="P53" s="9">
        <v>0.75</v>
      </c>
      <c r="Q53" s="11">
        <v>1</v>
      </c>
      <c r="R53" s="3" t="s">
        <v>32</v>
      </c>
      <c r="S53" s="4">
        <v>56871483</v>
      </c>
      <c r="T53" s="4">
        <v>7583831062</v>
      </c>
      <c r="U53" s="4">
        <v>0</v>
      </c>
      <c r="V53" s="5">
        <v>7583831062</v>
      </c>
      <c r="W53" s="6">
        <v>133.35033063934696</v>
      </c>
      <c r="X53" s="1">
        <f t="shared" si="7"/>
        <v>4</v>
      </c>
      <c r="Y53" s="8">
        <v>0.4</v>
      </c>
      <c r="Z53" s="7">
        <v>0.6</v>
      </c>
      <c r="AA53" s="9">
        <v>0.8</v>
      </c>
      <c r="AB53" s="9">
        <v>0.8</v>
      </c>
    </row>
    <row r="54" spans="1:28" hidden="1" x14ac:dyDescent="0.3">
      <c r="A54" t="s">
        <v>101</v>
      </c>
      <c r="B54">
        <v>52010301</v>
      </c>
      <c r="C54" t="s">
        <v>102</v>
      </c>
      <c r="D54" t="s">
        <v>34</v>
      </c>
      <c r="E54" t="s">
        <v>94</v>
      </c>
      <c r="F54" s="1">
        <v>123</v>
      </c>
      <c r="G54" s="1">
        <v>12</v>
      </c>
      <c r="H54" s="1">
        <v>49</v>
      </c>
      <c r="I54" s="1">
        <v>86</v>
      </c>
      <c r="J54" s="1">
        <v>123</v>
      </c>
      <c r="K54" s="1">
        <v>85</v>
      </c>
      <c r="L54" s="1">
        <v>105</v>
      </c>
      <c r="M54" s="1">
        <v>106</v>
      </c>
      <c r="N54" s="1">
        <v>0</v>
      </c>
      <c r="O54" s="11">
        <v>7.083333333333333</v>
      </c>
      <c r="P54" s="11">
        <v>1.2209302325581395</v>
      </c>
      <c r="Q54" s="11">
        <v>1.2325581395348837</v>
      </c>
      <c r="R54" s="3" t="s">
        <v>32</v>
      </c>
      <c r="S54" s="4">
        <v>95262851275</v>
      </c>
      <c r="T54" s="4">
        <v>19842846887</v>
      </c>
      <c r="U54" s="4">
        <v>0</v>
      </c>
      <c r="V54" s="5">
        <v>19842846887</v>
      </c>
      <c r="W54" s="8">
        <v>0.20829574825257613</v>
      </c>
      <c r="X54" s="1">
        <f t="shared" si="7"/>
        <v>106</v>
      </c>
      <c r="Y54" s="10">
        <v>0.69105691056910568</v>
      </c>
      <c r="Z54" s="11">
        <v>0.85365853658536583</v>
      </c>
      <c r="AA54" s="11">
        <v>0.86178861788617889</v>
      </c>
      <c r="AB54" s="11">
        <v>0.86178861788617889</v>
      </c>
    </row>
    <row r="55" spans="1:28" hidden="1" x14ac:dyDescent="0.3">
      <c r="A55" t="s">
        <v>103</v>
      </c>
      <c r="B55">
        <v>52010401</v>
      </c>
      <c r="C55" t="s">
        <v>104</v>
      </c>
      <c r="D55" t="s">
        <v>34</v>
      </c>
      <c r="E55" t="s">
        <v>94</v>
      </c>
      <c r="F55" s="1">
        <v>281</v>
      </c>
      <c r="G55" s="1">
        <v>61</v>
      </c>
      <c r="H55" s="1">
        <v>140</v>
      </c>
      <c r="I55" s="1">
        <v>219</v>
      </c>
      <c r="J55" s="1">
        <v>281</v>
      </c>
      <c r="K55" s="1">
        <v>61</v>
      </c>
      <c r="L55" s="1">
        <v>140</v>
      </c>
      <c r="M55" s="1">
        <v>172</v>
      </c>
      <c r="N55" s="1">
        <v>0</v>
      </c>
      <c r="O55" s="11">
        <v>1</v>
      </c>
      <c r="P55" s="10">
        <v>0.63926940639269403</v>
      </c>
      <c r="Q55" s="9">
        <v>0.78538812785388123</v>
      </c>
      <c r="R55" s="3" t="s">
        <v>32</v>
      </c>
      <c r="S55" s="4">
        <v>625602704886</v>
      </c>
      <c r="T55" s="4">
        <v>216575932215</v>
      </c>
      <c r="U55" s="4">
        <v>0</v>
      </c>
      <c r="V55" s="5">
        <v>216575932215</v>
      </c>
      <c r="W55" s="8">
        <v>0.34618765315994821</v>
      </c>
      <c r="X55" s="1">
        <f t="shared" si="7"/>
        <v>172</v>
      </c>
      <c r="Y55" s="8">
        <v>0.21708185053380782</v>
      </c>
      <c r="Z55" s="7">
        <v>0.49822064056939502</v>
      </c>
      <c r="AA55" s="10">
        <v>0.61209964412811391</v>
      </c>
      <c r="AB55" s="10">
        <v>0.61209964412811391</v>
      </c>
    </row>
    <row r="56" spans="1:28" hidden="1" x14ac:dyDescent="0.3">
      <c r="A56" t="s">
        <v>105</v>
      </c>
      <c r="B56">
        <v>52010501</v>
      </c>
      <c r="C56" t="s">
        <v>106</v>
      </c>
      <c r="D56" t="s">
        <v>34</v>
      </c>
      <c r="E56" t="s">
        <v>94</v>
      </c>
      <c r="F56" s="1">
        <v>4</v>
      </c>
      <c r="G56" s="1">
        <v>1</v>
      </c>
      <c r="H56" s="1">
        <v>2</v>
      </c>
      <c r="I56" s="1">
        <v>3</v>
      </c>
      <c r="J56" s="1">
        <v>4</v>
      </c>
      <c r="K56" s="1">
        <v>1</v>
      </c>
      <c r="L56" s="1">
        <v>2</v>
      </c>
      <c r="M56" s="1">
        <v>2</v>
      </c>
      <c r="N56" s="1">
        <v>0</v>
      </c>
      <c r="O56" s="11">
        <v>1</v>
      </c>
      <c r="P56" s="10">
        <v>0.66666666666666663</v>
      </c>
      <c r="Q56" s="10">
        <v>0.66666666666666663</v>
      </c>
      <c r="R56" s="3" t="s">
        <v>32</v>
      </c>
      <c r="S56" s="4">
        <v>44885808778</v>
      </c>
      <c r="T56" s="4">
        <v>28250007408</v>
      </c>
      <c r="U56" s="4">
        <v>0</v>
      </c>
      <c r="V56" s="5">
        <v>28250007408</v>
      </c>
      <c r="W56" s="10">
        <v>0.62937503360407865</v>
      </c>
      <c r="X56" s="1">
        <f t="shared" si="7"/>
        <v>2</v>
      </c>
      <c r="Y56" s="8">
        <v>0.25</v>
      </c>
      <c r="Z56" s="7">
        <v>0.5</v>
      </c>
      <c r="AA56" s="7">
        <v>0.5</v>
      </c>
      <c r="AB56" s="7">
        <v>0.5</v>
      </c>
    </row>
    <row r="57" spans="1:28" hidden="1" x14ac:dyDescent="0.3">
      <c r="A57" t="s">
        <v>105</v>
      </c>
      <c r="B57">
        <v>52010502</v>
      </c>
      <c r="C57" t="s">
        <v>107</v>
      </c>
      <c r="D57" t="s">
        <v>34</v>
      </c>
      <c r="E57" t="s">
        <v>94</v>
      </c>
      <c r="F57" s="1">
        <v>111</v>
      </c>
      <c r="G57" s="1">
        <v>17</v>
      </c>
      <c r="H57" s="1">
        <v>55</v>
      </c>
      <c r="I57" s="1">
        <v>100</v>
      </c>
      <c r="J57" s="1">
        <v>111</v>
      </c>
      <c r="K57" s="1">
        <v>17</v>
      </c>
      <c r="L57" s="1">
        <v>43</v>
      </c>
      <c r="M57" s="1">
        <v>43</v>
      </c>
      <c r="N57" s="1">
        <v>0</v>
      </c>
      <c r="O57" s="11">
        <v>1</v>
      </c>
      <c r="P57" s="7">
        <v>0.43</v>
      </c>
      <c r="Q57" s="7">
        <v>0.43</v>
      </c>
      <c r="R57" s="3" t="s">
        <v>32</v>
      </c>
      <c r="S57" s="4">
        <v>8617506622</v>
      </c>
      <c r="T57" s="4">
        <v>9297575899</v>
      </c>
      <c r="U57" s="4">
        <v>0</v>
      </c>
      <c r="V57" s="5">
        <v>9297575899</v>
      </c>
      <c r="W57" s="6">
        <v>1.0789171748663149</v>
      </c>
      <c r="X57" s="1">
        <f t="shared" si="7"/>
        <v>43</v>
      </c>
      <c r="Y57" s="8">
        <v>0.15315315315315314</v>
      </c>
      <c r="Z57" s="8">
        <v>0.38738738738738737</v>
      </c>
      <c r="AA57" s="8">
        <v>0.38738738738738737</v>
      </c>
      <c r="AB57" s="8">
        <v>0.38738738738738737</v>
      </c>
    </row>
    <row r="58" spans="1:28" hidden="1" x14ac:dyDescent="0.3">
      <c r="A58" t="s">
        <v>108</v>
      </c>
      <c r="B58">
        <v>52010601</v>
      </c>
      <c r="C58" t="s">
        <v>109</v>
      </c>
      <c r="D58" t="s">
        <v>34</v>
      </c>
      <c r="E58" t="s">
        <v>94</v>
      </c>
      <c r="F58" s="1">
        <v>4</v>
      </c>
      <c r="G58" s="1">
        <v>1</v>
      </c>
      <c r="H58" s="1">
        <v>2</v>
      </c>
      <c r="I58" s="1">
        <v>3</v>
      </c>
      <c r="J58" s="1">
        <v>4</v>
      </c>
      <c r="K58" s="1">
        <v>1</v>
      </c>
      <c r="L58" s="1">
        <v>2</v>
      </c>
      <c r="M58" s="1">
        <v>2</v>
      </c>
      <c r="N58" s="1">
        <v>0</v>
      </c>
      <c r="O58" s="11">
        <v>1</v>
      </c>
      <c r="P58" s="10">
        <v>0.66666666666666663</v>
      </c>
      <c r="Q58" s="10">
        <v>0.66666666666666663</v>
      </c>
      <c r="R58" s="3" t="s">
        <v>32</v>
      </c>
      <c r="S58" s="4">
        <v>4173004029</v>
      </c>
      <c r="T58" s="4">
        <v>11501628640</v>
      </c>
      <c r="U58" s="4">
        <v>0</v>
      </c>
      <c r="V58" s="5">
        <v>11501628640</v>
      </c>
      <c r="W58" s="6">
        <v>2.7561987863108293</v>
      </c>
      <c r="X58" s="1">
        <f t="shared" si="7"/>
        <v>2</v>
      </c>
      <c r="Y58" s="8">
        <v>0.25</v>
      </c>
      <c r="Z58" s="7">
        <v>0.5</v>
      </c>
      <c r="AA58" s="7">
        <v>0.5</v>
      </c>
      <c r="AB58" s="7">
        <v>0.5</v>
      </c>
    </row>
    <row r="59" spans="1:28" hidden="1" x14ac:dyDescent="0.3">
      <c r="A59" t="s">
        <v>108</v>
      </c>
      <c r="B59">
        <v>52010602</v>
      </c>
      <c r="C59" t="s">
        <v>110</v>
      </c>
      <c r="D59" t="s">
        <v>34</v>
      </c>
      <c r="E59" t="s">
        <v>94</v>
      </c>
      <c r="F59" s="1">
        <v>48</v>
      </c>
      <c r="G59" s="1">
        <v>12</v>
      </c>
      <c r="H59" s="1">
        <v>24</v>
      </c>
      <c r="I59" s="1">
        <v>36</v>
      </c>
      <c r="J59" s="1">
        <v>48</v>
      </c>
      <c r="K59" s="1">
        <v>12</v>
      </c>
      <c r="L59" s="1">
        <v>24</v>
      </c>
      <c r="M59" s="1">
        <v>30</v>
      </c>
      <c r="N59" s="1">
        <v>0</v>
      </c>
      <c r="O59" s="11">
        <v>1</v>
      </c>
      <c r="P59" s="10">
        <v>0.66666666666666663</v>
      </c>
      <c r="Q59" s="11">
        <v>0.83333333333333337</v>
      </c>
      <c r="R59" s="3" t="s">
        <v>32</v>
      </c>
      <c r="S59" s="4">
        <v>50076048342</v>
      </c>
      <c r="T59" s="4">
        <v>1732351216</v>
      </c>
      <c r="U59" s="4">
        <v>0</v>
      </c>
      <c r="V59" s="5">
        <v>1732351216</v>
      </c>
      <c r="W59" s="8">
        <v>3.4594407373535405E-2</v>
      </c>
      <c r="X59" s="1">
        <f t="shared" si="7"/>
        <v>30</v>
      </c>
      <c r="Y59" s="8">
        <v>0.25</v>
      </c>
      <c r="Z59" s="7">
        <v>0.5</v>
      </c>
      <c r="AA59" s="10">
        <v>0.625</v>
      </c>
      <c r="AB59" s="10">
        <v>0.625</v>
      </c>
    </row>
    <row r="60" spans="1:28" hidden="1" x14ac:dyDescent="0.3">
      <c r="A60" t="s">
        <v>108</v>
      </c>
      <c r="B60">
        <v>52010603</v>
      </c>
      <c r="C60" t="s">
        <v>111</v>
      </c>
      <c r="D60" t="s">
        <v>34</v>
      </c>
      <c r="E60" t="s">
        <v>94</v>
      </c>
      <c r="F60" s="1">
        <v>4</v>
      </c>
      <c r="G60" s="1">
        <v>1</v>
      </c>
      <c r="H60" s="1">
        <v>2</v>
      </c>
      <c r="I60" s="1">
        <v>3</v>
      </c>
      <c r="J60" s="1">
        <v>4</v>
      </c>
      <c r="K60" s="1">
        <v>1</v>
      </c>
      <c r="L60" s="1">
        <v>2</v>
      </c>
      <c r="M60" s="1">
        <v>2</v>
      </c>
      <c r="N60" s="1">
        <v>0</v>
      </c>
      <c r="O60" s="11">
        <v>1</v>
      </c>
      <c r="P60" s="10">
        <v>0.66666666666666663</v>
      </c>
      <c r="Q60" s="10">
        <v>0.66666666666666663</v>
      </c>
      <c r="R60" s="3" t="s">
        <v>32</v>
      </c>
      <c r="S60" s="4">
        <v>4173004029</v>
      </c>
      <c r="T60" s="4">
        <v>1324086674</v>
      </c>
      <c r="U60" s="4">
        <v>0</v>
      </c>
      <c r="V60" s="5">
        <v>1324086674</v>
      </c>
      <c r="W60" s="8">
        <v>0.31729820167877915</v>
      </c>
      <c r="X60" s="1">
        <f t="shared" si="7"/>
        <v>2</v>
      </c>
      <c r="Y60" s="8">
        <v>0.25</v>
      </c>
      <c r="Z60" s="7">
        <v>0.5</v>
      </c>
      <c r="AA60" s="7">
        <v>0.5</v>
      </c>
      <c r="AB60" s="7">
        <v>0.5</v>
      </c>
    </row>
    <row r="61" spans="1:28" hidden="1" x14ac:dyDescent="0.3">
      <c r="A61" t="s">
        <v>112</v>
      </c>
      <c r="B61">
        <v>52010701</v>
      </c>
      <c r="C61" t="s">
        <v>113</v>
      </c>
      <c r="D61" t="s">
        <v>42</v>
      </c>
      <c r="E61" t="s">
        <v>114</v>
      </c>
      <c r="F61" s="1">
        <v>492</v>
      </c>
      <c r="G61" s="1">
        <v>154</v>
      </c>
      <c r="H61" s="1">
        <v>121</v>
      </c>
      <c r="I61" s="1">
        <v>111</v>
      </c>
      <c r="J61" s="1">
        <v>106</v>
      </c>
      <c r="K61" s="1">
        <v>154</v>
      </c>
      <c r="L61" s="1">
        <v>121</v>
      </c>
      <c r="M61" s="1">
        <v>0</v>
      </c>
      <c r="N61" s="1">
        <v>0</v>
      </c>
      <c r="O61" s="11">
        <v>1</v>
      </c>
      <c r="P61" s="11">
        <v>1</v>
      </c>
      <c r="Q61" s="8">
        <v>0</v>
      </c>
      <c r="R61" s="3" t="s">
        <v>32</v>
      </c>
      <c r="S61" s="4">
        <v>4504844233</v>
      </c>
      <c r="T61" s="4">
        <v>78683131</v>
      </c>
      <c r="U61" s="4">
        <v>0</v>
      </c>
      <c r="V61" s="5">
        <v>78683131</v>
      </c>
      <c r="W61" s="8">
        <v>1.7466337775590743E-2</v>
      </c>
      <c r="X61" s="1">
        <f>SUM(K61:N61)</f>
        <v>275</v>
      </c>
      <c r="Y61" s="12">
        <v>0.31300813008130079</v>
      </c>
      <c r="Z61" s="13">
        <v>0.55894308943089432</v>
      </c>
      <c r="AA61" s="13">
        <v>0.55894308943089432</v>
      </c>
      <c r="AB61" s="13">
        <v>0.55894308943089432</v>
      </c>
    </row>
    <row r="62" spans="1:28" hidden="1" x14ac:dyDescent="0.3">
      <c r="A62" t="s">
        <v>112</v>
      </c>
      <c r="B62">
        <v>52010702</v>
      </c>
      <c r="C62" t="s">
        <v>115</v>
      </c>
      <c r="D62" t="s">
        <v>30</v>
      </c>
      <c r="E62" t="s">
        <v>114</v>
      </c>
      <c r="F62" s="1">
        <v>365600</v>
      </c>
      <c r="G62" s="1">
        <v>365600</v>
      </c>
      <c r="H62" s="1">
        <v>365600</v>
      </c>
      <c r="I62" s="1">
        <v>365600</v>
      </c>
      <c r="J62" s="1">
        <v>365600</v>
      </c>
      <c r="K62" s="1">
        <v>383842</v>
      </c>
      <c r="L62" s="1">
        <v>478627</v>
      </c>
      <c r="M62" s="1">
        <v>6869</v>
      </c>
      <c r="N62" s="1">
        <v>0</v>
      </c>
      <c r="O62" s="11">
        <v>1.0498960612691466</v>
      </c>
      <c r="P62" s="11">
        <v>1.3091548140043763</v>
      </c>
      <c r="Q62" s="8">
        <v>1.8788293216630197E-2</v>
      </c>
      <c r="R62" s="3" t="s">
        <v>32</v>
      </c>
      <c r="S62" s="4">
        <v>8157627381</v>
      </c>
      <c r="T62" s="4">
        <v>3281660348</v>
      </c>
      <c r="U62" s="4">
        <v>0</v>
      </c>
      <c r="V62" s="5">
        <v>3281660348</v>
      </c>
      <c r="W62" s="7">
        <v>0.40228122648055037</v>
      </c>
      <c r="X62" s="1">
        <f>M62</f>
        <v>6869</v>
      </c>
      <c r="Y62" s="12">
        <v>0.25</v>
      </c>
      <c r="Z62" s="13">
        <v>0.5</v>
      </c>
      <c r="AA62" s="13">
        <v>0.50469707330415758</v>
      </c>
      <c r="AB62" s="13">
        <v>0.50469707330415758</v>
      </c>
    </row>
    <row r="63" spans="1:28" hidden="1" x14ac:dyDescent="0.3">
      <c r="A63" t="s">
        <v>112</v>
      </c>
      <c r="B63">
        <v>52010703</v>
      </c>
      <c r="C63" t="s">
        <v>116</v>
      </c>
      <c r="D63" t="s">
        <v>42</v>
      </c>
      <c r="E63" t="s">
        <v>114</v>
      </c>
      <c r="F63" s="1">
        <v>65816</v>
      </c>
      <c r="G63" s="1">
        <v>36893</v>
      </c>
      <c r="H63" s="1">
        <v>8002</v>
      </c>
      <c r="I63" s="1">
        <v>10655</v>
      </c>
      <c r="J63" s="1">
        <v>10266</v>
      </c>
      <c r="K63" s="1">
        <v>53635</v>
      </c>
      <c r="L63" s="1">
        <v>61010</v>
      </c>
      <c r="M63" s="1">
        <v>0</v>
      </c>
      <c r="N63" s="1">
        <v>0</v>
      </c>
      <c r="O63" s="11">
        <v>1.4537988236250778</v>
      </c>
      <c r="P63" s="11">
        <v>7.6243439140214946</v>
      </c>
      <c r="Q63" s="8">
        <v>0</v>
      </c>
      <c r="R63" s="3" t="s">
        <v>32</v>
      </c>
      <c r="S63" s="4">
        <v>12011957716</v>
      </c>
      <c r="T63" s="4">
        <v>924270358</v>
      </c>
      <c r="U63" s="4">
        <v>0</v>
      </c>
      <c r="V63" s="5">
        <v>924270358</v>
      </c>
      <c r="W63" s="8">
        <v>7.6945855109768355E-2</v>
      </c>
      <c r="X63" s="1">
        <f t="shared" ref="X63:X64" si="8">SUM(K63:N63)</f>
        <v>114645</v>
      </c>
      <c r="Y63" s="16">
        <v>0.81492342287589647</v>
      </c>
      <c r="Z63" s="16">
        <v>1</v>
      </c>
      <c r="AA63" s="16">
        <v>1</v>
      </c>
      <c r="AB63" s="16">
        <v>1</v>
      </c>
    </row>
    <row r="64" spans="1:28" hidden="1" x14ac:dyDescent="0.3">
      <c r="A64" t="s">
        <v>112</v>
      </c>
      <c r="B64">
        <v>52010704</v>
      </c>
      <c r="C64" t="s">
        <v>117</v>
      </c>
      <c r="D64" t="s">
        <v>42</v>
      </c>
      <c r="E64" t="s">
        <v>114</v>
      </c>
      <c r="F64" s="1">
        <v>3600</v>
      </c>
      <c r="G64" s="1">
        <v>450</v>
      </c>
      <c r="H64" s="1">
        <v>1050</v>
      </c>
      <c r="I64" s="1">
        <v>1050</v>
      </c>
      <c r="J64" s="1">
        <v>1050</v>
      </c>
      <c r="K64" s="1">
        <v>1822</v>
      </c>
      <c r="L64" s="1">
        <v>4792</v>
      </c>
      <c r="M64" s="1">
        <v>1702</v>
      </c>
      <c r="N64" s="1">
        <v>0</v>
      </c>
      <c r="O64" s="11">
        <v>4.0488888888888885</v>
      </c>
      <c r="P64" s="11">
        <v>4.5638095238095238</v>
      </c>
      <c r="Q64" s="11">
        <v>1.6209523809523809</v>
      </c>
      <c r="R64" s="3" t="s">
        <v>32</v>
      </c>
      <c r="S64" s="4">
        <v>2019798825</v>
      </c>
      <c r="T64" s="4">
        <v>334330790</v>
      </c>
      <c r="U64" s="4">
        <v>0</v>
      </c>
      <c r="V64" s="5">
        <v>334330790</v>
      </c>
      <c r="W64" s="8">
        <v>0.16552677715316524</v>
      </c>
      <c r="X64" s="1">
        <f t="shared" si="8"/>
        <v>8316</v>
      </c>
      <c r="Y64" s="13">
        <v>0.50611111111111107</v>
      </c>
      <c r="Z64" s="16">
        <v>1</v>
      </c>
      <c r="AA64" s="16">
        <v>1</v>
      </c>
      <c r="AB64" s="16">
        <v>1</v>
      </c>
    </row>
    <row r="65" spans="1:28" hidden="1" x14ac:dyDescent="0.3">
      <c r="A65" t="s">
        <v>112</v>
      </c>
      <c r="B65">
        <v>52010705</v>
      </c>
      <c r="C65" t="s">
        <v>118</v>
      </c>
      <c r="D65" t="s">
        <v>30</v>
      </c>
      <c r="E65" t="s">
        <v>114</v>
      </c>
      <c r="F65" s="1">
        <v>125</v>
      </c>
      <c r="G65" s="1">
        <v>125</v>
      </c>
      <c r="H65" s="1">
        <v>125</v>
      </c>
      <c r="I65" s="1">
        <v>125</v>
      </c>
      <c r="J65" s="1">
        <v>125</v>
      </c>
      <c r="K65" s="1">
        <v>125</v>
      </c>
      <c r="L65" s="1">
        <v>125</v>
      </c>
      <c r="M65" s="1">
        <v>0</v>
      </c>
      <c r="N65" s="1">
        <v>0</v>
      </c>
      <c r="O65" s="11">
        <v>1</v>
      </c>
      <c r="P65" s="11">
        <v>1</v>
      </c>
      <c r="Q65" s="8">
        <v>0</v>
      </c>
      <c r="R65" s="3" t="s">
        <v>32</v>
      </c>
      <c r="S65" s="4">
        <v>10704246287</v>
      </c>
      <c r="T65" s="4">
        <v>605978814</v>
      </c>
      <c r="U65" s="4">
        <v>0</v>
      </c>
      <c r="V65" s="5">
        <v>605978814</v>
      </c>
      <c r="W65" s="8">
        <v>5.6611067958698212E-2</v>
      </c>
      <c r="X65" s="1">
        <f>L65</f>
        <v>125</v>
      </c>
      <c r="Y65" s="12">
        <v>0.25</v>
      </c>
      <c r="Z65" s="13">
        <v>0.5</v>
      </c>
      <c r="AA65" s="13">
        <v>0.5</v>
      </c>
      <c r="AB65" s="13">
        <v>0.5</v>
      </c>
    </row>
    <row r="66" spans="1:28" hidden="1" x14ac:dyDescent="0.3">
      <c r="A66" t="s">
        <v>119</v>
      </c>
      <c r="B66">
        <v>52010801</v>
      </c>
      <c r="C66" t="s">
        <v>120</v>
      </c>
      <c r="D66" t="s">
        <v>30</v>
      </c>
      <c r="E66" t="s">
        <v>114</v>
      </c>
      <c r="F66" s="1">
        <v>13</v>
      </c>
      <c r="G66" s="1">
        <v>13</v>
      </c>
      <c r="H66" s="1">
        <v>13</v>
      </c>
      <c r="I66" s="1">
        <v>13</v>
      </c>
      <c r="J66" s="1">
        <v>13</v>
      </c>
      <c r="K66" s="1">
        <v>42</v>
      </c>
      <c r="L66" s="1">
        <v>41</v>
      </c>
      <c r="M66" s="1">
        <v>18</v>
      </c>
      <c r="N66" s="1">
        <v>0</v>
      </c>
      <c r="O66" s="11">
        <v>3.2307692307692308</v>
      </c>
      <c r="P66" s="11">
        <v>3.1538461538461537</v>
      </c>
      <c r="Q66" s="11">
        <v>1.3846153846153846</v>
      </c>
      <c r="R66" s="3" t="s">
        <v>32</v>
      </c>
      <c r="S66" s="4">
        <v>4861860101</v>
      </c>
      <c r="T66" s="4">
        <v>3259622265</v>
      </c>
      <c r="U66" s="4">
        <v>0</v>
      </c>
      <c r="V66" s="5">
        <v>3259622265</v>
      </c>
      <c r="W66" s="10">
        <v>0.67044756477660727</v>
      </c>
      <c r="X66" s="1">
        <f t="shared" ref="X66:X70" si="9">M66</f>
        <v>18</v>
      </c>
      <c r="Y66" s="12">
        <v>0.25</v>
      </c>
      <c r="Z66" s="13">
        <v>0.5</v>
      </c>
      <c r="AA66" s="15">
        <v>0.75</v>
      </c>
      <c r="AB66" s="15">
        <v>0.75</v>
      </c>
    </row>
    <row r="67" spans="1:28" hidden="1" x14ac:dyDescent="0.3">
      <c r="A67" t="s">
        <v>119</v>
      </c>
      <c r="B67">
        <v>52010802</v>
      </c>
      <c r="C67" t="s">
        <v>121</v>
      </c>
      <c r="D67" t="s">
        <v>30</v>
      </c>
      <c r="E67" t="s">
        <v>114</v>
      </c>
      <c r="F67" s="1">
        <v>1600</v>
      </c>
      <c r="G67" s="1">
        <v>1600</v>
      </c>
      <c r="H67" s="1">
        <v>1600</v>
      </c>
      <c r="I67" s="1">
        <v>1600</v>
      </c>
      <c r="J67" s="1">
        <v>1600</v>
      </c>
      <c r="K67" s="1">
        <v>1927</v>
      </c>
      <c r="L67" s="1">
        <v>1852</v>
      </c>
      <c r="M67" s="1">
        <v>1876</v>
      </c>
      <c r="N67" s="1">
        <v>0</v>
      </c>
      <c r="O67" s="11">
        <v>1.204375</v>
      </c>
      <c r="P67" s="11">
        <v>1.1575</v>
      </c>
      <c r="Q67" s="11">
        <v>1.1725000000000001</v>
      </c>
      <c r="R67" s="3" t="s">
        <v>32</v>
      </c>
      <c r="S67" s="4">
        <v>11326038811</v>
      </c>
      <c r="T67" s="4">
        <v>5515695986</v>
      </c>
      <c r="U67" s="4">
        <v>0</v>
      </c>
      <c r="V67" s="5">
        <v>5515695986</v>
      </c>
      <c r="W67" s="7">
        <v>0.4869925026782605</v>
      </c>
      <c r="X67" s="1">
        <f t="shared" si="9"/>
        <v>1876</v>
      </c>
      <c r="Y67" s="12">
        <v>0.25</v>
      </c>
      <c r="Z67" s="13">
        <v>0.5</v>
      </c>
      <c r="AA67" s="15">
        <v>0.75</v>
      </c>
      <c r="AB67" s="15">
        <v>0.75</v>
      </c>
    </row>
    <row r="68" spans="1:28" hidden="1" x14ac:dyDescent="0.3">
      <c r="A68" t="s">
        <v>119</v>
      </c>
      <c r="B68">
        <v>52010803</v>
      </c>
      <c r="C68" t="s">
        <v>122</v>
      </c>
      <c r="D68" t="s">
        <v>30</v>
      </c>
      <c r="E68" t="s">
        <v>114</v>
      </c>
      <c r="F68" s="1">
        <v>1600</v>
      </c>
      <c r="G68" s="1">
        <v>1600</v>
      </c>
      <c r="H68" s="1">
        <v>1600</v>
      </c>
      <c r="I68" s="1">
        <v>1600</v>
      </c>
      <c r="J68" s="1">
        <v>1600</v>
      </c>
      <c r="K68" s="1">
        <v>40368</v>
      </c>
      <c r="L68" s="1">
        <v>32621</v>
      </c>
      <c r="M68" s="1">
        <v>9963</v>
      </c>
      <c r="N68" s="1">
        <v>0</v>
      </c>
      <c r="O68" s="11">
        <v>25.23</v>
      </c>
      <c r="P68" s="11">
        <v>20.388124999999999</v>
      </c>
      <c r="Q68" s="11">
        <v>6.2268749999999997</v>
      </c>
      <c r="R68" s="3" t="s">
        <v>32</v>
      </c>
      <c r="S68" s="4">
        <v>955369472</v>
      </c>
      <c r="T68" s="4">
        <v>9780527990</v>
      </c>
      <c r="U68" s="4">
        <v>0</v>
      </c>
      <c r="V68" s="5">
        <v>9780527990</v>
      </c>
      <c r="W68" s="6">
        <v>10.23742989141692</v>
      </c>
      <c r="X68" s="1">
        <f t="shared" si="9"/>
        <v>9963</v>
      </c>
      <c r="Y68" s="12">
        <v>0.25</v>
      </c>
      <c r="Z68" s="13">
        <v>0.5</v>
      </c>
      <c r="AA68" s="15">
        <v>0.75</v>
      </c>
      <c r="AB68" s="15">
        <v>0.75</v>
      </c>
    </row>
    <row r="69" spans="1:28" hidden="1" x14ac:dyDescent="0.3">
      <c r="A69" t="s">
        <v>119</v>
      </c>
      <c r="B69">
        <v>52010805</v>
      </c>
      <c r="C69" t="s">
        <v>123</v>
      </c>
      <c r="D69" t="s">
        <v>30</v>
      </c>
      <c r="E69" t="s">
        <v>114</v>
      </c>
      <c r="F69" s="1">
        <v>257</v>
      </c>
      <c r="G69" s="1">
        <v>257</v>
      </c>
      <c r="H69" s="1">
        <v>257</v>
      </c>
      <c r="I69" s="1">
        <v>257</v>
      </c>
      <c r="J69" s="1">
        <v>257</v>
      </c>
      <c r="K69" s="1">
        <v>257</v>
      </c>
      <c r="L69" s="1">
        <v>242</v>
      </c>
      <c r="M69" s="1">
        <v>0</v>
      </c>
      <c r="N69" s="1">
        <v>0</v>
      </c>
      <c r="O69" s="11">
        <v>1</v>
      </c>
      <c r="P69" s="11">
        <v>0.94163424124513617</v>
      </c>
      <c r="Q69" s="8">
        <v>0</v>
      </c>
      <c r="R69" s="3" t="s">
        <v>32</v>
      </c>
      <c r="S69" s="4">
        <v>3581889878</v>
      </c>
      <c r="T69" s="4">
        <v>273732700</v>
      </c>
      <c r="U69" s="4">
        <v>0</v>
      </c>
      <c r="V69" s="5">
        <v>273732700</v>
      </c>
      <c r="W69" s="8">
        <v>7.6421305322999664E-2</v>
      </c>
      <c r="X69" s="1">
        <f>L69</f>
        <v>242</v>
      </c>
      <c r="Y69" s="12">
        <v>0.25</v>
      </c>
      <c r="Z69" s="13">
        <v>0.48540856031128404</v>
      </c>
      <c r="AA69" s="13">
        <v>0.48540856031128404</v>
      </c>
      <c r="AB69" s="13">
        <v>0.48540856031128404</v>
      </c>
    </row>
    <row r="70" spans="1:28" hidden="1" x14ac:dyDescent="0.3">
      <c r="A70" t="s">
        <v>119</v>
      </c>
      <c r="B70">
        <v>52010804</v>
      </c>
      <c r="C70" t="s">
        <v>124</v>
      </c>
      <c r="D70" t="s">
        <v>30</v>
      </c>
      <c r="E70" t="s">
        <v>114</v>
      </c>
      <c r="F70" s="1">
        <v>15000</v>
      </c>
      <c r="G70" s="1">
        <v>15000</v>
      </c>
      <c r="H70" s="1">
        <v>15000</v>
      </c>
      <c r="I70" s="1">
        <v>15000</v>
      </c>
      <c r="J70" s="1">
        <v>15000</v>
      </c>
      <c r="K70" s="1">
        <v>20185</v>
      </c>
      <c r="L70" s="1">
        <v>22083</v>
      </c>
      <c r="M70" s="1">
        <v>6534</v>
      </c>
      <c r="N70" s="1">
        <v>0</v>
      </c>
      <c r="O70" s="11">
        <v>1.3456666666666666</v>
      </c>
      <c r="P70" s="11">
        <v>1.4722</v>
      </c>
      <c r="Q70" s="7">
        <v>0.43559999999999999</v>
      </c>
      <c r="R70" s="3" t="s">
        <v>32</v>
      </c>
      <c r="S70" s="4">
        <v>1782973419</v>
      </c>
      <c r="T70" s="4">
        <v>646236448</v>
      </c>
      <c r="U70" s="4">
        <v>0</v>
      </c>
      <c r="V70" s="5">
        <v>646236448</v>
      </c>
      <c r="W70" s="8">
        <v>0.36244872812655204</v>
      </c>
      <c r="X70" s="1">
        <f t="shared" si="9"/>
        <v>6534</v>
      </c>
      <c r="Y70" s="12">
        <v>0.25</v>
      </c>
      <c r="Z70" s="13">
        <v>0.5</v>
      </c>
      <c r="AA70" s="14">
        <v>0.6089</v>
      </c>
      <c r="AB70" s="14">
        <v>0.6089</v>
      </c>
    </row>
    <row r="71" spans="1:28" hidden="1" x14ac:dyDescent="0.3">
      <c r="A71" t="s">
        <v>125</v>
      </c>
      <c r="B71">
        <v>52010901</v>
      </c>
      <c r="C71" t="s">
        <v>126</v>
      </c>
      <c r="D71" t="s">
        <v>42</v>
      </c>
      <c r="E71" t="s">
        <v>114</v>
      </c>
      <c r="F71" s="1">
        <v>18</v>
      </c>
      <c r="G71" s="1">
        <v>0</v>
      </c>
      <c r="H71" s="1">
        <v>6</v>
      </c>
      <c r="I71" s="1">
        <v>6</v>
      </c>
      <c r="J71" s="1">
        <v>6</v>
      </c>
      <c r="K71" s="1">
        <v>0</v>
      </c>
      <c r="L71" s="1">
        <v>0</v>
      </c>
      <c r="M71" s="1">
        <v>2</v>
      </c>
      <c r="N71" s="1">
        <v>0</v>
      </c>
      <c r="O71" s="2" t="s">
        <v>36</v>
      </c>
      <c r="P71" s="8">
        <v>0</v>
      </c>
      <c r="Q71" s="8">
        <v>0.33333333333333331</v>
      </c>
      <c r="R71" s="3" t="s">
        <v>32</v>
      </c>
      <c r="S71" s="4">
        <v>4164906371</v>
      </c>
      <c r="T71" s="4">
        <v>194110397</v>
      </c>
      <c r="U71" s="4">
        <v>0</v>
      </c>
      <c r="V71" s="5">
        <v>194110397</v>
      </c>
      <c r="W71" s="8">
        <v>4.6606185039735674E-2</v>
      </c>
      <c r="X71" s="1">
        <f t="shared" ref="X71:X72" si="10">SUM(K71:N71)</f>
        <v>2</v>
      </c>
      <c r="Y71" s="12">
        <v>0</v>
      </c>
      <c r="Z71" s="12">
        <v>0</v>
      </c>
      <c r="AA71" s="12">
        <v>0.1111111111111111</v>
      </c>
      <c r="AB71" s="12">
        <v>0.1111111111111111</v>
      </c>
    </row>
    <row r="72" spans="1:28" hidden="1" x14ac:dyDescent="0.3">
      <c r="A72" t="s">
        <v>125</v>
      </c>
      <c r="B72">
        <v>52010902</v>
      </c>
      <c r="C72" t="s">
        <v>127</v>
      </c>
      <c r="D72" t="s">
        <v>42</v>
      </c>
      <c r="E72" t="s">
        <v>114</v>
      </c>
      <c r="F72" s="1">
        <v>80</v>
      </c>
      <c r="G72" s="1">
        <v>8</v>
      </c>
      <c r="H72" s="1">
        <v>24</v>
      </c>
      <c r="I72" s="1">
        <v>24</v>
      </c>
      <c r="J72" s="1">
        <v>24</v>
      </c>
      <c r="K72" s="1">
        <v>0</v>
      </c>
      <c r="L72" s="1">
        <v>28</v>
      </c>
      <c r="M72" s="1">
        <v>27</v>
      </c>
      <c r="N72" s="1">
        <v>0</v>
      </c>
      <c r="O72" s="8">
        <v>0</v>
      </c>
      <c r="P72" s="11">
        <v>1.1666666666666667</v>
      </c>
      <c r="Q72" s="11">
        <v>1.125</v>
      </c>
      <c r="R72" s="3" t="s">
        <v>32</v>
      </c>
      <c r="S72" s="4">
        <v>9718114866</v>
      </c>
      <c r="T72" s="4">
        <v>1235376271</v>
      </c>
      <c r="U72" s="4">
        <v>0</v>
      </c>
      <c r="V72" s="5">
        <v>1235376271</v>
      </c>
      <c r="W72" s="8">
        <v>0.12712097850603857</v>
      </c>
      <c r="X72" s="1">
        <f t="shared" si="10"/>
        <v>55</v>
      </c>
      <c r="Y72" s="12">
        <v>0</v>
      </c>
      <c r="Z72" s="12">
        <v>0.35</v>
      </c>
      <c r="AA72" s="14">
        <v>0.6875</v>
      </c>
      <c r="AB72" s="14">
        <v>0.6875</v>
      </c>
    </row>
    <row r="73" spans="1:28" hidden="1" x14ac:dyDescent="0.3">
      <c r="A73" t="s">
        <v>128</v>
      </c>
      <c r="B73">
        <v>52011001</v>
      </c>
      <c r="C73" t="s">
        <v>129</v>
      </c>
      <c r="D73" t="s">
        <v>30</v>
      </c>
      <c r="E73" t="s">
        <v>114</v>
      </c>
      <c r="F73" s="1">
        <v>3</v>
      </c>
      <c r="G73" s="1">
        <v>3</v>
      </c>
      <c r="H73" s="1">
        <v>3</v>
      </c>
      <c r="I73" s="1">
        <v>3</v>
      </c>
      <c r="J73" s="1">
        <v>3</v>
      </c>
      <c r="K73" s="1">
        <v>2</v>
      </c>
      <c r="L73" s="1">
        <v>2</v>
      </c>
      <c r="M73" s="1">
        <v>2</v>
      </c>
      <c r="N73" s="1">
        <v>0</v>
      </c>
      <c r="O73" s="10">
        <v>0.66666666666666663</v>
      </c>
      <c r="P73" s="10">
        <v>0.66666666666666663</v>
      </c>
      <c r="Q73" s="10">
        <v>0.66666666666666663</v>
      </c>
      <c r="R73" s="3" t="s">
        <v>32</v>
      </c>
      <c r="S73" s="4">
        <v>4097478728</v>
      </c>
      <c r="T73" s="4">
        <v>2265020907</v>
      </c>
      <c r="U73" s="4">
        <v>0</v>
      </c>
      <c r="V73" s="5">
        <v>2265020907</v>
      </c>
      <c r="W73" s="7">
        <v>0.55278405511224415</v>
      </c>
      <c r="X73" s="1">
        <f t="shared" ref="X73:X75" si="11">M73</f>
        <v>2</v>
      </c>
      <c r="Y73" s="12">
        <v>0.16666666666666666</v>
      </c>
      <c r="Z73" s="12">
        <v>0.33333333333333331</v>
      </c>
      <c r="AA73" s="13">
        <v>0.5</v>
      </c>
      <c r="AB73" s="13">
        <v>0.5</v>
      </c>
    </row>
    <row r="74" spans="1:28" hidden="1" x14ac:dyDescent="0.3">
      <c r="A74" t="s">
        <v>128</v>
      </c>
      <c r="B74">
        <v>52011002</v>
      </c>
      <c r="C74" t="s">
        <v>130</v>
      </c>
      <c r="D74" t="s">
        <v>30</v>
      </c>
      <c r="E74" t="s">
        <v>114</v>
      </c>
      <c r="F74" s="1">
        <v>3</v>
      </c>
      <c r="G74" s="1">
        <v>3</v>
      </c>
      <c r="H74" s="1">
        <v>3</v>
      </c>
      <c r="I74" s="1">
        <v>3</v>
      </c>
      <c r="J74" s="1">
        <v>3</v>
      </c>
      <c r="K74" s="1">
        <v>0</v>
      </c>
      <c r="L74" s="1">
        <v>4</v>
      </c>
      <c r="M74" s="1">
        <v>3</v>
      </c>
      <c r="N74" s="1">
        <v>0</v>
      </c>
      <c r="O74" s="8">
        <v>0</v>
      </c>
      <c r="P74" s="11">
        <v>1.3333333333333333</v>
      </c>
      <c r="Q74" s="11">
        <v>1</v>
      </c>
      <c r="R74" s="3" t="s">
        <v>32</v>
      </c>
      <c r="S74" s="4">
        <v>300000000</v>
      </c>
      <c r="T74" s="4">
        <v>141099074</v>
      </c>
      <c r="U74" s="4">
        <v>0</v>
      </c>
      <c r="V74" s="5">
        <v>141099074</v>
      </c>
      <c r="W74" s="7">
        <v>0.47033024666666667</v>
      </c>
      <c r="X74" s="1">
        <f t="shared" si="11"/>
        <v>3</v>
      </c>
      <c r="Y74" s="12">
        <v>0</v>
      </c>
      <c r="Z74" s="12">
        <v>0.25</v>
      </c>
      <c r="AA74" s="13">
        <v>0.5</v>
      </c>
      <c r="AB74" s="13">
        <v>0.5</v>
      </c>
    </row>
    <row r="75" spans="1:28" hidden="1" x14ac:dyDescent="0.3">
      <c r="A75" t="s">
        <v>131</v>
      </c>
      <c r="B75">
        <v>52021001</v>
      </c>
      <c r="C75" t="s">
        <v>132</v>
      </c>
      <c r="D75" t="s">
        <v>34</v>
      </c>
      <c r="E75" t="s">
        <v>133</v>
      </c>
      <c r="F75" s="1">
        <v>13000</v>
      </c>
      <c r="G75" s="1">
        <v>2000</v>
      </c>
      <c r="H75" s="1">
        <v>6000</v>
      </c>
      <c r="I75" s="1">
        <v>10000</v>
      </c>
      <c r="J75" s="1">
        <v>13000</v>
      </c>
      <c r="K75" s="1">
        <v>2011</v>
      </c>
      <c r="L75" s="1">
        <v>6937</v>
      </c>
      <c r="M75" s="1">
        <v>7898</v>
      </c>
      <c r="N75" s="1">
        <v>0</v>
      </c>
      <c r="O75" s="11">
        <v>1.0055000000000001</v>
      </c>
      <c r="P75" s="10">
        <v>0.69369999999999998</v>
      </c>
      <c r="Q75" s="9">
        <v>0.78979999999999995</v>
      </c>
      <c r="R75" s="3" t="s">
        <v>32</v>
      </c>
      <c r="S75" s="4">
        <v>844546054</v>
      </c>
      <c r="T75" s="4">
        <v>2939890805</v>
      </c>
      <c r="U75" s="4">
        <v>0</v>
      </c>
      <c r="V75" s="5">
        <v>2939890805</v>
      </c>
      <c r="W75" s="6">
        <v>3.4810307751434952</v>
      </c>
      <c r="X75" s="1">
        <f t="shared" si="11"/>
        <v>7898</v>
      </c>
      <c r="Y75" s="8">
        <v>0.15469230769230768</v>
      </c>
      <c r="Z75" s="7">
        <v>0.5336153846153846</v>
      </c>
      <c r="AA75" s="10">
        <v>0.60753846153846158</v>
      </c>
      <c r="AB75" s="10">
        <v>0.60753846153846158</v>
      </c>
    </row>
    <row r="76" spans="1:28" hidden="1" x14ac:dyDescent="0.3">
      <c r="A76" t="s">
        <v>131</v>
      </c>
      <c r="B76">
        <v>52021002</v>
      </c>
      <c r="C76" t="s">
        <v>134</v>
      </c>
      <c r="D76" t="s">
        <v>42</v>
      </c>
      <c r="E76" t="s">
        <v>133</v>
      </c>
      <c r="F76" s="1">
        <v>125</v>
      </c>
      <c r="G76" s="1">
        <v>10</v>
      </c>
      <c r="H76" s="1">
        <v>39</v>
      </c>
      <c r="I76" s="1">
        <v>40</v>
      </c>
      <c r="J76" s="1">
        <v>36</v>
      </c>
      <c r="K76" s="1">
        <v>10</v>
      </c>
      <c r="L76" s="1">
        <v>40</v>
      </c>
      <c r="M76" s="1">
        <v>16</v>
      </c>
      <c r="N76" s="1">
        <v>0</v>
      </c>
      <c r="O76" s="11">
        <v>1</v>
      </c>
      <c r="P76" s="11">
        <v>1.0256410256410255</v>
      </c>
      <c r="Q76" s="8">
        <v>0.4</v>
      </c>
      <c r="R76" s="3" t="s">
        <v>32</v>
      </c>
      <c r="S76" s="4">
        <v>100000</v>
      </c>
      <c r="T76" s="4">
        <v>0</v>
      </c>
      <c r="U76" s="4">
        <v>0</v>
      </c>
      <c r="V76" s="5">
        <v>0</v>
      </c>
      <c r="W76" s="8">
        <v>0</v>
      </c>
      <c r="X76" s="1">
        <f t="shared" ref="X76:X79" si="12">SUM(K76:N76)</f>
        <v>66</v>
      </c>
      <c r="Y76" s="12">
        <v>0.08</v>
      </c>
      <c r="Z76" s="12">
        <v>0.4</v>
      </c>
      <c r="AA76" s="13">
        <v>0.52800000000000002</v>
      </c>
      <c r="AB76" s="13">
        <v>0.52800000000000002</v>
      </c>
    </row>
    <row r="77" spans="1:28" hidden="1" x14ac:dyDescent="0.3">
      <c r="A77" t="s">
        <v>135</v>
      </c>
      <c r="B77">
        <v>52020101</v>
      </c>
      <c r="C77" t="s">
        <v>136</v>
      </c>
      <c r="D77" t="s">
        <v>42</v>
      </c>
      <c r="E77" t="s">
        <v>137</v>
      </c>
      <c r="F77" s="1">
        <v>40</v>
      </c>
      <c r="G77" s="1">
        <v>10</v>
      </c>
      <c r="H77" s="1">
        <v>10</v>
      </c>
      <c r="I77" s="1">
        <v>10</v>
      </c>
      <c r="J77" s="1">
        <v>10</v>
      </c>
      <c r="K77" s="1">
        <v>10</v>
      </c>
      <c r="L77" s="1">
        <v>10</v>
      </c>
      <c r="M77" s="1">
        <v>10</v>
      </c>
      <c r="N77" s="1">
        <v>0</v>
      </c>
      <c r="O77" s="11">
        <v>1</v>
      </c>
      <c r="P77" s="11">
        <v>1</v>
      </c>
      <c r="Q77" s="11">
        <v>1</v>
      </c>
      <c r="R77" s="3" t="s">
        <v>32</v>
      </c>
      <c r="S77" s="4">
        <v>9662306500</v>
      </c>
      <c r="T77" s="4">
        <v>4283649702</v>
      </c>
      <c r="U77" s="4">
        <v>0</v>
      </c>
      <c r="V77" s="5">
        <v>4283649702</v>
      </c>
      <c r="W77" s="7">
        <v>0.44333614360090939</v>
      </c>
      <c r="X77" s="1">
        <f t="shared" si="12"/>
        <v>30</v>
      </c>
      <c r="Y77" s="12">
        <v>0.25</v>
      </c>
      <c r="Z77" s="13">
        <v>0.5</v>
      </c>
      <c r="AA77" s="15">
        <v>0.75</v>
      </c>
      <c r="AB77" s="15">
        <v>0.75</v>
      </c>
    </row>
    <row r="78" spans="1:28" hidden="1" x14ac:dyDescent="0.3">
      <c r="A78" t="s">
        <v>135</v>
      </c>
      <c r="B78">
        <v>52020102</v>
      </c>
      <c r="C78" t="s">
        <v>138</v>
      </c>
      <c r="D78" t="s">
        <v>42</v>
      </c>
      <c r="E78" t="s">
        <v>137</v>
      </c>
      <c r="F78" s="1">
        <v>28</v>
      </c>
      <c r="G78" s="1">
        <v>7</v>
      </c>
      <c r="H78" s="1">
        <v>7</v>
      </c>
      <c r="I78" s="1">
        <v>7</v>
      </c>
      <c r="J78" s="1">
        <v>7</v>
      </c>
      <c r="K78" s="1">
        <v>7</v>
      </c>
      <c r="L78" s="1">
        <v>7</v>
      </c>
      <c r="M78" s="1">
        <v>7</v>
      </c>
      <c r="N78" s="1">
        <v>0</v>
      </c>
      <c r="O78" s="11">
        <v>1</v>
      </c>
      <c r="P78" s="11">
        <v>1</v>
      </c>
      <c r="Q78" s="11">
        <v>1</v>
      </c>
      <c r="R78" s="3" t="s">
        <v>32</v>
      </c>
      <c r="S78" s="4">
        <v>3931080000</v>
      </c>
      <c r="T78" s="4">
        <v>348221805</v>
      </c>
      <c r="U78" s="4">
        <v>0</v>
      </c>
      <c r="V78" s="5">
        <v>348221805</v>
      </c>
      <c r="W78" s="8">
        <v>8.8581714185414689E-2</v>
      </c>
      <c r="X78" s="1">
        <f t="shared" si="12"/>
        <v>21</v>
      </c>
      <c r="Y78" s="12">
        <v>0.25</v>
      </c>
      <c r="Z78" s="13">
        <v>0.5</v>
      </c>
      <c r="AA78" s="15">
        <v>0.75</v>
      </c>
      <c r="AB78" s="15">
        <v>0.75</v>
      </c>
    </row>
    <row r="79" spans="1:28" hidden="1" x14ac:dyDescent="0.3">
      <c r="A79" t="s">
        <v>139</v>
      </c>
      <c r="B79">
        <v>52020201</v>
      </c>
      <c r="C79" t="s">
        <v>140</v>
      </c>
      <c r="D79" t="s">
        <v>42</v>
      </c>
      <c r="E79" t="s">
        <v>137</v>
      </c>
      <c r="F79" s="1">
        <v>500</v>
      </c>
      <c r="G79" s="1">
        <v>100</v>
      </c>
      <c r="H79" s="1">
        <v>100</v>
      </c>
      <c r="I79" s="1">
        <v>100</v>
      </c>
      <c r="J79" s="1">
        <v>200</v>
      </c>
      <c r="K79" s="1">
        <v>210</v>
      </c>
      <c r="L79" s="1">
        <v>403</v>
      </c>
      <c r="M79" s="1">
        <v>42</v>
      </c>
      <c r="N79" s="1">
        <v>0</v>
      </c>
      <c r="O79" s="11">
        <v>2.1</v>
      </c>
      <c r="P79" s="11">
        <v>4.03</v>
      </c>
      <c r="Q79" s="7">
        <v>0.42</v>
      </c>
      <c r="R79" s="3" t="s">
        <v>32</v>
      </c>
      <c r="S79" s="4">
        <v>2092062500</v>
      </c>
      <c r="T79" s="4">
        <v>546792687</v>
      </c>
      <c r="U79" s="4">
        <v>0</v>
      </c>
      <c r="V79" s="5">
        <v>546792687</v>
      </c>
      <c r="W79" s="8">
        <v>0.26136536886445794</v>
      </c>
      <c r="X79" s="1">
        <f t="shared" si="12"/>
        <v>655</v>
      </c>
      <c r="Y79" s="13">
        <v>0.42</v>
      </c>
      <c r="Z79" s="16">
        <v>1</v>
      </c>
      <c r="AA79" s="16">
        <v>1</v>
      </c>
      <c r="AB79" s="16">
        <v>1</v>
      </c>
    </row>
    <row r="80" spans="1:28" hidden="1" x14ac:dyDescent="0.3">
      <c r="A80" t="s">
        <v>139</v>
      </c>
      <c r="B80">
        <v>52020202</v>
      </c>
      <c r="C80" t="s">
        <v>141</v>
      </c>
      <c r="D80" t="s">
        <v>30</v>
      </c>
      <c r="E80" t="s">
        <v>137</v>
      </c>
      <c r="F80" s="1">
        <v>3000</v>
      </c>
      <c r="G80" s="1">
        <v>3000</v>
      </c>
      <c r="H80" s="1">
        <v>3000</v>
      </c>
      <c r="I80" s="1">
        <v>3000</v>
      </c>
      <c r="J80" s="1">
        <v>3000</v>
      </c>
      <c r="K80" s="1">
        <v>6264</v>
      </c>
      <c r="L80" s="1">
        <v>6436</v>
      </c>
      <c r="M80" s="1">
        <v>4253</v>
      </c>
      <c r="N80" s="1">
        <v>0</v>
      </c>
      <c r="O80" s="11">
        <v>2.0880000000000001</v>
      </c>
      <c r="P80" s="11">
        <v>2.1453333333333333</v>
      </c>
      <c r="Q80" s="11">
        <v>1.4176666666666666</v>
      </c>
      <c r="R80" s="3" t="s">
        <v>32</v>
      </c>
      <c r="S80" s="4">
        <v>8935257066</v>
      </c>
      <c r="T80" s="4">
        <v>4000073411</v>
      </c>
      <c r="U80" s="4">
        <v>0</v>
      </c>
      <c r="V80" s="5">
        <v>4000073411</v>
      </c>
      <c r="W80" s="7">
        <v>0.44767300833692658</v>
      </c>
      <c r="X80" s="1">
        <f>M80</f>
        <v>4253</v>
      </c>
      <c r="Y80" s="12">
        <v>0.25</v>
      </c>
      <c r="Z80" s="13">
        <v>0.5</v>
      </c>
      <c r="AA80" s="15">
        <v>0.75</v>
      </c>
      <c r="AB80" s="15">
        <v>0.75</v>
      </c>
    </row>
    <row r="81" spans="1:28" hidden="1" x14ac:dyDescent="0.3">
      <c r="A81" t="s">
        <v>139</v>
      </c>
      <c r="B81">
        <v>52020203</v>
      </c>
      <c r="C81" t="s">
        <v>142</v>
      </c>
      <c r="D81" t="s">
        <v>42</v>
      </c>
      <c r="E81" t="s">
        <v>137</v>
      </c>
      <c r="F81" s="1">
        <v>27</v>
      </c>
      <c r="G81" s="1">
        <v>5</v>
      </c>
      <c r="H81" s="1">
        <v>8</v>
      </c>
      <c r="I81" s="1">
        <v>7</v>
      </c>
      <c r="J81" s="1">
        <v>7</v>
      </c>
      <c r="K81" s="1">
        <v>6</v>
      </c>
      <c r="L81" s="1">
        <v>10</v>
      </c>
      <c r="M81" s="1">
        <v>3</v>
      </c>
      <c r="N81" s="1">
        <v>0</v>
      </c>
      <c r="O81" s="11">
        <v>1.2</v>
      </c>
      <c r="P81" s="11">
        <v>1.25</v>
      </c>
      <c r="Q81" s="7">
        <v>0.42857142857142855</v>
      </c>
      <c r="R81" s="3" t="s">
        <v>32</v>
      </c>
      <c r="S81" s="4">
        <v>1191190000</v>
      </c>
      <c r="T81" s="4">
        <v>103247749</v>
      </c>
      <c r="U81" s="4">
        <v>0</v>
      </c>
      <c r="V81" s="5">
        <v>103247749</v>
      </c>
      <c r="W81" s="8">
        <v>8.6676138147566723E-2</v>
      </c>
      <c r="X81" s="1">
        <f>SUM(K81:N81)</f>
        <v>19</v>
      </c>
      <c r="Y81" s="12">
        <v>0.22222222222222221</v>
      </c>
      <c r="Z81" s="13">
        <v>0.59259259259259256</v>
      </c>
      <c r="AA81" s="15">
        <v>0.70370370370370372</v>
      </c>
      <c r="AB81" s="15">
        <v>0.70370370370370372</v>
      </c>
    </row>
    <row r="82" spans="1:28" hidden="1" x14ac:dyDescent="0.3">
      <c r="A82" t="s">
        <v>139</v>
      </c>
      <c r="B82">
        <v>52020204</v>
      </c>
      <c r="C82" t="s">
        <v>143</v>
      </c>
      <c r="D82" t="s">
        <v>34</v>
      </c>
      <c r="E82" t="s">
        <v>137</v>
      </c>
      <c r="F82" s="1">
        <v>70</v>
      </c>
      <c r="G82" s="1">
        <v>30</v>
      </c>
      <c r="H82" s="1">
        <v>40</v>
      </c>
      <c r="I82" s="1">
        <v>55</v>
      </c>
      <c r="J82" s="1">
        <v>70</v>
      </c>
      <c r="K82" s="1">
        <v>34</v>
      </c>
      <c r="L82" s="1">
        <v>40</v>
      </c>
      <c r="M82" s="1">
        <v>35</v>
      </c>
      <c r="N82" s="1">
        <v>0</v>
      </c>
      <c r="O82" s="11">
        <v>1.1333333333333333</v>
      </c>
      <c r="P82" s="9">
        <v>0.72727272727272729</v>
      </c>
      <c r="Q82" s="10">
        <v>0.63636363636363635</v>
      </c>
      <c r="R82" s="3" t="s">
        <v>32</v>
      </c>
      <c r="S82" s="4">
        <v>7587937500</v>
      </c>
      <c r="T82" s="4">
        <v>0</v>
      </c>
      <c r="U82" s="4">
        <v>0</v>
      </c>
      <c r="V82" s="5">
        <v>0</v>
      </c>
      <c r="W82" s="8">
        <v>0</v>
      </c>
      <c r="X82" s="1">
        <f t="shared" ref="X82" si="13">M82</f>
        <v>35</v>
      </c>
      <c r="Y82" s="7">
        <v>0.48571428571428571</v>
      </c>
      <c r="Z82" s="7">
        <v>0.5714285714285714</v>
      </c>
      <c r="AA82" s="7">
        <v>0.5</v>
      </c>
      <c r="AB82" s="7">
        <v>0.5</v>
      </c>
    </row>
    <row r="83" spans="1:28" hidden="1" x14ac:dyDescent="0.3">
      <c r="A83" t="s">
        <v>144</v>
      </c>
      <c r="B83">
        <v>52020301</v>
      </c>
      <c r="C83" t="s">
        <v>145</v>
      </c>
      <c r="D83" t="s">
        <v>42</v>
      </c>
      <c r="E83" t="s">
        <v>94</v>
      </c>
      <c r="F83" s="1">
        <v>5000</v>
      </c>
      <c r="G83" s="1">
        <v>500</v>
      </c>
      <c r="H83" s="1">
        <v>1500</v>
      </c>
      <c r="I83" s="1">
        <v>1500</v>
      </c>
      <c r="J83" s="1">
        <v>1500</v>
      </c>
      <c r="K83" s="1">
        <v>500</v>
      </c>
      <c r="L83" s="1">
        <v>1708</v>
      </c>
      <c r="M83" s="1">
        <v>493</v>
      </c>
      <c r="N83" s="1">
        <v>0</v>
      </c>
      <c r="O83" s="11">
        <v>1</v>
      </c>
      <c r="P83" s="11">
        <v>1.1386666666666667</v>
      </c>
      <c r="Q83" s="8">
        <v>0.32866666666666666</v>
      </c>
      <c r="R83" s="3" t="s">
        <v>32</v>
      </c>
      <c r="S83" s="4">
        <v>253187255</v>
      </c>
      <c r="T83" s="4">
        <v>0</v>
      </c>
      <c r="U83" s="4">
        <v>0</v>
      </c>
      <c r="V83" s="5">
        <v>0</v>
      </c>
      <c r="W83" s="8">
        <v>0</v>
      </c>
      <c r="X83" s="1">
        <f t="shared" ref="X83:X84" si="14">SUM(K83:N83)</f>
        <v>2701</v>
      </c>
      <c r="Y83" s="12">
        <v>0.1</v>
      </c>
      <c r="Z83" s="13">
        <v>0.44159999999999999</v>
      </c>
      <c r="AA83" s="13">
        <v>0.54020000000000001</v>
      </c>
      <c r="AB83" s="13">
        <v>0.54020000000000001</v>
      </c>
    </row>
    <row r="84" spans="1:28" hidden="1" x14ac:dyDescent="0.3">
      <c r="A84" t="s">
        <v>144</v>
      </c>
      <c r="B84">
        <v>52020302</v>
      </c>
      <c r="C84" t="s">
        <v>146</v>
      </c>
      <c r="D84" t="s">
        <v>42</v>
      </c>
      <c r="E84" t="s">
        <v>94</v>
      </c>
      <c r="F84" s="1">
        <v>2000</v>
      </c>
      <c r="G84" s="1">
        <v>200</v>
      </c>
      <c r="H84" s="1">
        <v>600</v>
      </c>
      <c r="I84" s="1">
        <v>600</v>
      </c>
      <c r="J84" s="1">
        <v>600</v>
      </c>
      <c r="K84" s="1">
        <v>81</v>
      </c>
      <c r="L84" s="1">
        <v>665</v>
      </c>
      <c r="M84" s="1">
        <v>123</v>
      </c>
      <c r="N84" s="1">
        <v>0</v>
      </c>
      <c r="O84" s="7">
        <v>0.40500000000000003</v>
      </c>
      <c r="P84" s="11">
        <v>1.1083333333333334</v>
      </c>
      <c r="Q84" s="8">
        <v>0.20499999999999999</v>
      </c>
      <c r="R84" s="3" t="s">
        <v>32</v>
      </c>
      <c r="S84" s="4">
        <v>253187256</v>
      </c>
      <c r="T84" s="4">
        <v>0</v>
      </c>
      <c r="U84" s="4">
        <v>0</v>
      </c>
      <c r="V84" s="5">
        <v>0</v>
      </c>
      <c r="W84" s="8">
        <v>0</v>
      </c>
      <c r="X84" s="1">
        <f t="shared" si="14"/>
        <v>869</v>
      </c>
      <c r="Y84" s="12">
        <v>4.0500000000000001E-2</v>
      </c>
      <c r="Z84" s="12">
        <v>0.373</v>
      </c>
      <c r="AA84" s="13">
        <v>0.4345</v>
      </c>
      <c r="AB84" s="13">
        <v>0.4345</v>
      </c>
    </row>
    <row r="85" spans="1:28" hidden="1" x14ac:dyDescent="0.3">
      <c r="A85" t="s">
        <v>147</v>
      </c>
      <c r="B85">
        <v>52020401</v>
      </c>
      <c r="C85" t="s">
        <v>148</v>
      </c>
      <c r="D85" t="s">
        <v>34</v>
      </c>
      <c r="E85" t="s">
        <v>94</v>
      </c>
      <c r="F85" s="1">
        <v>10</v>
      </c>
      <c r="G85" s="1">
        <v>3</v>
      </c>
      <c r="H85" s="1">
        <v>5</v>
      </c>
      <c r="I85" s="1">
        <v>8</v>
      </c>
      <c r="J85" s="1">
        <v>10</v>
      </c>
      <c r="K85" s="1">
        <v>6</v>
      </c>
      <c r="L85" s="1">
        <v>10</v>
      </c>
      <c r="M85" s="1">
        <v>10</v>
      </c>
      <c r="N85" s="1">
        <v>0</v>
      </c>
      <c r="O85" s="11">
        <v>2</v>
      </c>
      <c r="P85" s="11">
        <v>1.25</v>
      </c>
      <c r="Q85" s="11">
        <v>1.25</v>
      </c>
      <c r="R85" s="3" t="s">
        <v>32</v>
      </c>
      <c r="S85" s="4">
        <v>8361739799</v>
      </c>
      <c r="T85" s="4">
        <v>0</v>
      </c>
      <c r="U85" s="4">
        <v>0</v>
      </c>
      <c r="V85" s="5">
        <v>0</v>
      </c>
      <c r="W85" s="8">
        <v>0</v>
      </c>
      <c r="X85" s="1">
        <f t="shared" ref="X85:X88" si="15">M85</f>
        <v>10</v>
      </c>
      <c r="Y85" s="7">
        <v>0.6</v>
      </c>
      <c r="Z85" s="11">
        <v>1</v>
      </c>
      <c r="AA85" s="11">
        <v>1</v>
      </c>
      <c r="AB85" s="11">
        <v>1</v>
      </c>
    </row>
    <row r="86" spans="1:28" hidden="1" x14ac:dyDescent="0.3">
      <c r="A86" t="s">
        <v>147</v>
      </c>
      <c r="B86">
        <v>52020402</v>
      </c>
      <c r="C86" t="s">
        <v>149</v>
      </c>
      <c r="D86" t="s">
        <v>34</v>
      </c>
      <c r="E86" t="s">
        <v>94</v>
      </c>
      <c r="F86" s="1">
        <v>33</v>
      </c>
      <c r="G86" s="1">
        <v>9</v>
      </c>
      <c r="H86" s="1">
        <v>15</v>
      </c>
      <c r="I86" s="1">
        <v>24</v>
      </c>
      <c r="J86" s="1">
        <v>33</v>
      </c>
      <c r="K86" s="1">
        <v>26</v>
      </c>
      <c r="L86" s="1">
        <v>29</v>
      </c>
      <c r="M86" s="1">
        <v>29</v>
      </c>
      <c r="N86" s="1">
        <v>0</v>
      </c>
      <c r="O86" s="11">
        <v>2.8888888888888888</v>
      </c>
      <c r="P86" s="11">
        <v>1.2083333333333333</v>
      </c>
      <c r="Q86" s="11">
        <v>1.2083333333333333</v>
      </c>
      <c r="R86" s="3" t="s">
        <v>32</v>
      </c>
      <c r="S86" s="4">
        <v>7132174321</v>
      </c>
      <c r="T86" s="4">
        <v>377779856</v>
      </c>
      <c r="U86" s="4">
        <v>0</v>
      </c>
      <c r="V86" s="5">
        <v>377779856</v>
      </c>
      <c r="W86" s="8">
        <v>5.2968399116054075E-2</v>
      </c>
      <c r="X86" s="1">
        <f t="shared" si="15"/>
        <v>29</v>
      </c>
      <c r="Y86" s="9">
        <v>0.78787878787878785</v>
      </c>
      <c r="Z86" s="11">
        <v>0.87878787878787878</v>
      </c>
      <c r="AA86" s="11">
        <v>0.87878787878787878</v>
      </c>
      <c r="AB86" s="11">
        <v>0.87878787878787878</v>
      </c>
    </row>
    <row r="87" spans="1:28" hidden="1" x14ac:dyDescent="0.3">
      <c r="A87" t="s">
        <v>147</v>
      </c>
      <c r="B87">
        <v>52020403</v>
      </c>
      <c r="C87" t="s">
        <v>150</v>
      </c>
      <c r="D87" t="s">
        <v>34</v>
      </c>
      <c r="E87" t="s">
        <v>94</v>
      </c>
      <c r="F87" s="1">
        <v>4</v>
      </c>
      <c r="G87" s="1">
        <v>0</v>
      </c>
      <c r="H87" s="1">
        <v>1</v>
      </c>
      <c r="I87" s="1">
        <v>2</v>
      </c>
      <c r="J87" s="1">
        <v>4</v>
      </c>
      <c r="K87" s="1">
        <v>1</v>
      </c>
      <c r="L87" s="1">
        <v>1</v>
      </c>
      <c r="M87" s="1">
        <v>1</v>
      </c>
      <c r="N87" s="1">
        <v>0</v>
      </c>
      <c r="O87" s="2" t="s">
        <v>36</v>
      </c>
      <c r="P87" s="7">
        <v>0.5</v>
      </c>
      <c r="Q87" s="7">
        <v>0.5</v>
      </c>
      <c r="R87" s="3" t="s">
        <v>32</v>
      </c>
      <c r="S87" s="4">
        <v>6983478744</v>
      </c>
      <c r="T87" s="4">
        <v>0</v>
      </c>
      <c r="U87" s="4">
        <v>0</v>
      </c>
      <c r="V87" s="5">
        <v>0</v>
      </c>
      <c r="W87" s="8">
        <v>0</v>
      </c>
      <c r="X87" s="1">
        <f t="shared" si="15"/>
        <v>1</v>
      </c>
      <c r="Y87" s="8">
        <v>0.25</v>
      </c>
      <c r="Z87" s="8">
        <v>0.25</v>
      </c>
      <c r="AA87" s="8">
        <v>0.25</v>
      </c>
      <c r="AB87" s="8">
        <v>0.25</v>
      </c>
    </row>
    <row r="88" spans="1:28" hidden="1" x14ac:dyDescent="0.3">
      <c r="A88" t="s">
        <v>147</v>
      </c>
      <c r="B88">
        <v>52020404</v>
      </c>
      <c r="C88" t="s">
        <v>151</v>
      </c>
      <c r="D88" t="s">
        <v>34</v>
      </c>
      <c r="E88" t="s">
        <v>94</v>
      </c>
      <c r="F88" s="1">
        <v>6</v>
      </c>
      <c r="G88" s="1">
        <v>1</v>
      </c>
      <c r="H88" s="1">
        <v>2</v>
      </c>
      <c r="I88" s="1">
        <v>4</v>
      </c>
      <c r="J88" s="1">
        <v>6</v>
      </c>
      <c r="K88" s="1">
        <v>3</v>
      </c>
      <c r="L88" s="1">
        <v>3</v>
      </c>
      <c r="M88" s="1">
        <v>3</v>
      </c>
      <c r="N88" s="1">
        <v>0</v>
      </c>
      <c r="O88" s="11">
        <v>3</v>
      </c>
      <c r="P88" s="9">
        <v>0.75</v>
      </c>
      <c r="Q88" s="9">
        <v>0.75</v>
      </c>
      <c r="R88" s="3" t="s">
        <v>32</v>
      </c>
      <c r="S88" s="4">
        <v>2202608844</v>
      </c>
      <c r="T88" s="4">
        <v>0</v>
      </c>
      <c r="U88" s="4">
        <v>0</v>
      </c>
      <c r="V88" s="5">
        <v>0</v>
      </c>
      <c r="W88" s="8">
        <v>0</v>
      </c>
      <c r="X88" s="1">
        <f t="shared" si="15"/>
        <v>3</v>
      </c>
      <c r="Y88" s="7">
        <v>0.5</v>
      </c>
      <c r="Z88" s="7">
        <v>0.5</v>
      </c>
      <c r="AA88" s="7">
        <v>0.5</v>
      </c>
      <c r="AB88" s="7">
        <v>0.5</v>
      </c>
    </row>
    <row r="89" spans="1:28" hidden="1" x14ac:dyDescent="0.3">
      <c r="A89" t="s">
        <v>147</v>
      </c>
      <c r="B89">
        <v>52020405</v>
      </c>
      <c r="C89" t="s">
        <v>152</v>
      </c>
      <c r="D89" t="s">
        <v>30</v>
      </c>
      <c r="E89" t="s">
        <v>94</v>
      </c>
      <c r="F89" s="1">
        <v>19000</v>
      </c>
      <c r="G89" s="1">
        <v>12000</v>
      </c>
      <c r="H89" s="1">
        <v>16000</v>
      </c>
      <c r="I89" s="1">
        <v>17000</v>
      </c>
      <c r="J89" s="1">
        <v>19000</v>
      </c>
      <c r="K89" s="1">
        <v>16632</v>
      </c>
      <c r="L89" s="1">
        <v>18909</v>
      </c>
      <c r="M89" s="1">
        <v>0</v>
      </c>
      <c r="N89" s="1">
        <v>0</v>
      </c>
      <c r="O89" s="11">
        <v>1.3859999999999999</v>
      </c>
      <c r="P89" s="11">
        <v>1.1818124999999999</v>
      </c>
      <c r="Q89" s="8">
        <v>0</v>
      </c>
      <c r="R89" s="3" t="s">
        <v>32</v>
      </c>
      <c r="S89" s="4">
        <v>29924094731</v>
      </c>
      <c r="T89" s="4">
        <v>1571602540</v>
      </c>
      <c r="U89" s="4">
        <v>0</v>
      </c>
      <c r="V89" s="5">
        <v>1571602540</v>
      </c>
      <c r="W89" s="8">
        <v>5.2519635234675663E-2</v>
      </c>
      <c r="X89" s="1">
        <f>L89</f>
        <v>18909</v>
      </c>
      <c r="Y89" s="12">
        <v>0.1875</v>
      </c>
      <c r="Z89" s="13">
        <v>0.4375</v>
      </c>
      <c r="AA89" s="13">
        <v>0.4375</v>
      </c>
      <c r="AB89" s="13">
        <v>0.4375</v>
      </c>
    </row>
    <row r="90" spans="1:28" hidden="1" x14ac:dyDescent="0.3">
      <c r="A90" t="s">
        <v>153</v>
      </c>
      <c r="B90">
        <v>52020501</v>
      </c>
      <c r="C90" t="s">
        <v>154</v>
      </c>
      <c r="D90" t="s">
        <v>42</v>
      </c>
      <c r="E90" t="s">
        <v>94</v>
      </c>
      <c r="F90" s="1">
        <v>1500</v>
      </c>
      <c r="G90" s="1">
        <v>200</v>
      </c>
      <c r="H90" s="1">
        <v>500</v>
      </c>
      <c r="I90" s="1">
        <v>600</v>
      </c>
      <c r="J90" s="1">
        <v>200</v>
      </c>
      <c r="K90" s="1">
        <v>200</v>
      </c>
      <c r="L90" s="1">
        <v>1064</v>
      </c>
      <c r="M90" s="1">
        <v>0</v>
      </c>
      <c r="N90" s="1">
        <v>0</v>
      </c>
      <c r="O90" s="11">
        <v>1</v>
      </c>
      <c r="P90" s="11">
        <v>2.1280000000000001</v>
      </c>
      <c r="Q90" s="8">
        <v>0</v>
      </c>
      <c r="R90" s="3" t="s">
        <v>32</v>
      </c>
      <c r="S90" s="4">
        <v>379780884</v>
      </c>
      <c r="T90" s="4">
        <v>300895977</v>
      </c>
      <c r="U90" s="4">
        <v>0</v>
      </c>
      <c r="V90" s="5">
        <v>300895977</v>
      </c>
      <c r="W90" s="9">
        <v>0.79228836857412765</v>
      </c>
      <c r="X90" s="1">
        <f t="shared" ref="X90:X91" si="16">SUM(K90:N90)</f>
        <v>1264</v>
      </c>
      <c r="Y90" s="12">
        <v>0.13333333333333333</v>
      </c>
      <c r="Z90" s="16">
        <v>0.84266666666666667</v>
      </c>
      <c r="AA90" s="16">
        <v>0.84266666666666667</v>
      </c>
      <c r="AB90" s="16">
        <v>0.84266666666666667</v>
      </c>
    </row>
    <row r="91" spans="1:28" hidden="1" x14ac:dyDescent="0.3">
      <c r="A91" t="s">
        <v>153</v>
      </c>
      <c r="B91">
        <v>52020502</v>
      </c>
      <c r="C91" t="s">
        <v>155</v>
      </c>
      <c r="D91" t="s">
        <v>42</v>
      </c>
      <c r="E91" t="s">
        <v>94</v>
      </c>
      <c r="F91" s="1">
        <v>2000</v>
      </c>
      <c r="G91" s="1">
        <v>300</v>
      </c>
      <c r="H91" s="1">
        <v>700</v>
      </c>
      <c r="I91" s="1">
        <v>600</v>
      </c>
      <c r="J91" s="1">
        <v>400</v>
      </c>
      <c r="K91" s="1">
        <v>321</v>
      </c>
      <c r="L91" s="1">
        <v>2778</v>
      </c>
      <c r="M91" s="1">
        <v>0</v>
      </c>
      <c r="N91" s="1">
        <v>0</v>
      </c>
      <c r="O91" s="11">
        <v>1.07</v>
      </c>
      <c r="P91" s="11">
        <v>3.9685714285714284</v>
      </c>
      <c r="Q91" s="8">
        <v>0</v>
      </c>
      <c r="R91" s="3" t="s">
        <v>32</v>
      </c>
      <c r="S91" s="4">
        <v>379780883</v>
      </c>
      <c r="T91" s="4">
        <v>0</v>
      </c>
      <c r="U91" s="4">
        <v>0</v>
      </c>
      <c r="V91" s="5">
        <v>0</v>
      </c>
      <c r="W91" s="8">
        <v>0</v>
      </c>
      <c r="X91" s="1">
        <f t="shared" si="16"/>
        <v>3099</v>
      </c>
      <c r="Y91" s="12">
        <v>0.1605</v>
      </c>
      <c r="Z91" s="16">
        <v>1</v>
      </c>
      <c r="AA91" s="16">
        <v>1</v>
      </c>
      <c r="AB91" s="16">
        <v>1</v>
      </c>
    </row>
    <row r="92" spans="1:28" hidden="1" x14ac:dyDescent="0.3">
      <c r="A92" t="s">
        <v>156</v>
      </c>
      <c r="B92">
        <v>52020601</v>
      </c>
      <c r="C92" t="s">
        <v>157</v>
      </c>
      <c r="D92" t="s">
        <v>30</v>
      </c>
      <c r="E92" t="s">
        <v>158</v>
      </c>
      <c r="F92" s="1">
        <v>32</v>
      </c>
      <c r="G92" s="1">
        <v>32</v>
      </c>
      <c r="H92" s="1">
        <v>30</v>
      </c>
      <c r="I92" s="1">
        <v>31</v>
      </c>
      <c r="J92" s="1">
        <v>32</v>
      </c>
      <c r="K92" s="1">
        <v>40</v>
      </c>
      <c r="L92" s="1">
        <v>124</v>
      </c>
      <c r="M92" s="1">
        <v>109</v>
      </c>
      <c r="N92" s="1">
        <v>0</v>
      </c>
      <c r="O92" s="11">
        <v>1.25</v>
      </c>
      <c r="P92" s="11">
        <v>4.1333333333333337</v>
      </c>
      <c r="Q92" s="11">
        <v>3.5161290322580645</v>
      </c>
      <c r="R92" s="3" t="s">
        <v>32</v>
      </c>
      <c r="S92" s="4">
        <v>91147412</v>
      </c>
      <c r="T92" s="4">
        <v>80060218</v>
      </c>
      <c r="U92" s="4">
        <v>0</v>
      </c>
      <c r="V92" s="5">
        <v>80060218</v>
      </c>
      <c r="W92" s="6">
        <v>0.8783597498083654</v>
      </c>
      <c r="X92" s="1">
        <f>M92</f>
        <v>109</v>
      </c>
      <c r="Y92" s="12">
        <v>0.25600000000000001</v>
      </c>
      <c r="Z92" s="13">
        <v>0.496</v>
      </c>
      <c r="AA92" s="15">
        <v>0.74399999999999999</v>
      </c>
      <c r="AB92" s="15">
        <v>0.74399999999999999</v>
      </c>
    </row>
    <row r="93" spans="1:28" hidden="1" x14ac:dyDescent="0.3">
      <c r="A93" t="s">
        <v>156</v>
      </c>
      <c r="B93">
        <v>52020602</v>
      </c>
      <c r="C93" t="s">
        <v>159</v>
      </c>
      <c r="D93" t="s">
        <v>42</v>
      </c>
      <c r="E93" t="s">
        <v>158</v>
      </c>
      <c r="F93" s="1">
        <v>36</v>
      </c>
      <c r="G93" s="1">
        <v>9</v>
      </c>
      <c r="H93" s="1">
        <v>9</v>
      </c>
      <c r="I93" s="1">
        <v>9</v>
      </c>
      <c r="J93" s="1">
        <v>9</v>
      </c>
      <c r="K93" s="1">
        <v>8</v>
      </c>
      <c r="L93" s="1">
        <v>22</v>
      </c>
      <c r="M93" s="1">
        <v>12</v>
      </c>
      <c r="N93" s="1">
        <v>0</v>
      </c>
      <c r="O93" s="11">
        <v>0.88888888888888884</v>
      </c>
      <c r="P93" s="11">
        <v>2.4444444444444446</v>
      </c>
      <c r="Q93" s="11">
        <v>1.3333333333333333</v>
      </c>
      <c r="R93" s="3" t="s">
        <v>32</v>
      </c>
      <c r="S93" s="4">
        <v>478523913</v>
      </c>
      <c r="T93" s="4">
        <v>182486847</v>
      </c>
      <c r="U93" s="4">
        <v>0</v>
      </c>
      <c r="V93" s="5">
        <v>182486847</v>
      </c>
      <c r="W93" s="8">
        <v>0.38135366288371886</v>
      </c>
      <c r="X93" s="1">
        <f>SUM(K93:N93)</f>
        <v>42</v>
      </c>
      <c r="Y93" s="12">
        <v>0.22222222222222221</v>
      </c>
      <c r="Z93" s="16">
        <v>0.83333333333333337</v>
      </c>
      <c r="AA93" s="16">
        <v>1</v>
      </c>
      <c r="AB93" s="16">
        <v>1</v>
      </c>
    </row>
    <row r="94" spans="1:28" hidden="1" x14ac:dyDescent="0.3">
      <c r="A94" t="s">
        <v>156</v>
      </c>
      <c r="B94">
        <v>52020603</v>
      </c>
      <c r="C94" t="s">
        <v>160</v>
      </c>
      <c r="D94" t="s">
        <v>34</v>
      </c>
      <c r="E94" t="s">
        <v>158</v>
      </c>
      <c r="F94" s="1">
        <v>1</v>
      </c>
      <c r="G94" s="1">
        <v>0</v>
      </c>
      <c r="H94" s="1">
        <v>1</v>
      </c>
      <c r="I94" s="1">
        <v>1</v>
      </c>
      <c r="J94" s="1">
        <v>1</v>
      </c>
      <c r="K94" s="1">
        <v>0</v>
      </c>
      <c r="L94" s="1">
        <v>1</v>
      </c>
      <c r="M94" s="1">
        <v>1</v>
      </c>
      <c r="N94" s="1">
        <v>0</v>
      </c>
      <c r="O94" s="2" t="s">
        <v>36</v>
      </c>
      <c r="P94" s="11">
        <v>1</v>
      </c>
      <c r="Q94" s="11">
        <v>1</v>
      </c>
      <c r="R94" s="3" t="s">
        <v>32</v>
      </c>
      <c r="S94" s="4">
        <v>151912433</v>
      </c>
      <c r="T94" s="4">
        <v>41743407</v>
      </c>
      <c r="U94" s="4">
        <v>0</v>
      </c>
      <c r="V94" s="5">
        <v>41743407</v>
      </c>
      <c r="W94" s="8">
        <v>0.27478598147394556</v>
      </c>
      <c r="X94" s="1">
        <f t="shared" ref="X94:X96" si="17">M94</f>
        <v>1</v>
      </c>
      <c r="Y94" s="8">
        <v>0</v>
      </c>
      <c r="Z94" s="11">
        <v>1</v>
      </c>
      <c r="AA94" s="11">
        <v>1</v>
      </c>
      <c r="AB94" s="11">
        <v>1</v>
      </c>
    </row>
    <row r="95" spans="1:28" hidden="1" x14ac:dyDescent="0.3">
      <c r="A95" t="s">
        <v>156</v>
      </c>
      <c r="B95">
        <v>52020604</v>
      </c>
      <c r="C95" t="s">
        <v>161</v>
      </c>
      <c r="D95" t="s">
        <v>34</v>
      </c>
      <c r="E95" t="s">
        <v>158</v>
      </c>
      <c r="F95" s="1">
        <v>1</v>
      </c>
      <c r="G95" s="1">
        <v>0</v>
      </c>
      <c r="H95" s="1">
        <v>1</v>
      </c>
      <c r="I95" s="1">
        <v>1</v>
      </c>
      <c r="J95" s="1">
        <v>1</v>
      </c>
      <c r="K95" s="1">
        <v>0</v>
      </c>
      <c r="L95" s="1">
        <v>1</v>
      </c>
      <c r="M95" s="1">
        <v>1</v>
      </c>
      <c r="N95" s="1">
        <v>0</v>
      </c>
      <c r="O95" s="2" t="s">
        <v>36</v>
      </c>
      <c r="P95" s="11">
        <v>1</v>
      </c>
      <c r="Q95" s="11">
        <v>1</v>
      </c>
      <c r="R95" s="3" t="s">
        <v>32</v>
      </c>
      <c r="S95" s="4">
        <v>37978009</v>
      </c>
      <c r="T95" s="4">
        <v>3581930</v>
      </c>
      <c r="U95" s="4">
        <v>0</v>
      </c>
      <c r="V95" s="5">
        <v>3581930</v>
      </c>
      <c r="W95" s="8">
        <v>9.4315897392093409E-2</v>
      </c>
      <c r="X95" s="1">
        <f t="shared" si="17"/>
        <v>1</v>
      </c>
      <c r="Y95" s="8">
        <v>0</v>
      </c>
      <c r="Z95" s="11">
        <v>1</v>
      </c>
      <c r="AA95" s="11">
        <v>1</v>
      </c>
      <c r="AB95" s="11">
        <v>1</v>
      </c>
    </row>
    <row r="96" spans="1:28" hidden="1" x14ac:dyDescent="0.3">
      <c r="A96" t="s">
        <v>162</v>
      </c>
      <c r="B96">
        <v>52020701</v>
      </c>
      <c r="C96" t="s">
        <v>163</v>
      </c>
      <c r="D96" t="s">
        <v>34</v>
      </c>
      <c r="E96" t="s">
        <v>133</v>
      </c>
      <c r="F96" s="1">
        <v>40000</v>
      </c>
      <c r="G96" s="1">
        <v>11000</v>
      </c>
      <c r="H96" s="1">
        <v>26000</v>
      </c>
      <c r="I96" s="1">
        <v>35000</v>
      </c>
      <c r="J96" s="1">
        <v>40000</v>
      </c>
      <c r="K96" s="1">
        <v>8326</v>
      </c>
      <c r="L96" s="1">
        <v>32135</v>
      </c>
      <c r="M96" s="1">
        <v>42786</v>
      </c>
      <c r="N96" s="1">
        <v>0</v>
      </c>
      <c r="O96" s="9">
        <v>0.75690909090909086</v>
      </c>
      <c r="P96" s="11">
        <v>0.91814285714285715</v>
      </c>
      <c r="Q96" s="11">
        <v>1.2224571428571429</v>
      </c>
      <c r="R96" s="3" t="s">
        <v>32</v>
      </c>
      <c r="S96" s="4">
        <v>410163354</v>
      </c>
      <c r="T96" s="4">
        <v>2925357414</v>
      </c>
      <c r="U96" s="4">
        <v>0</v>
      </c>
      <c r="V96" s="5">
        <v>2925357414</v>
      </c>
      <c r="W96" s="6">
        <v>7.1321764498736764</v>
      </c>
      <c r="X96" s="1">
        <f t="shared" si="17"/>
        <v>42786</v>
      </c>
      <c r="Y96" s="8">
        <v>0.20815</v>
      </c>
      <c r="Z96" s="11">
        <v>0.80337499999999995</v>
      </c>
      <c r="AA96" s="11">
        <v>1</v>
      </c>
      <c r="AB96" s="11">
        <v>1</v>
      </c>
    </row>
    <row r="97" spans="1:28" hidden="1" x14ac:dyDescent="0.3">
      <c r="A97" t="s">
        <v>162</v>
      </c>
      <c r="B97">
        <v>52020702</v>
      </c>
      <c r="C97" t="s">
        <v>164</v>
      </c>
      <c r="D97" t="s">
        <v>42</v>
      </c>
      <c r="E97" t="s">
        <v>133</v>
      </c>
      <c r="F97" s="1">
        <v>3000</v>
      </c>
      <c r="G97" s="1">
        <v>500</v>
      </c>
      <c r="H97" s="1">
        <v>1000</v>
      </c>
      <c r="I97" s="1">
        <v>1000</v>
      </c>
      <c r="J97" s="1">
        <v>500</v>
      </c>
      <c r="K97" s="1">
        <v>394</v>
      </c>
      <c r="L97" s="1">
        <v>6629</v>
      </c>
      <c r="M97" s="1">
        <v>0</v>
      </c>
      <c r="N97" s="1">
        <v>0</v>
      </c>
      <c r="O97" s="9">
        <v>0.78800000000000003</v>
      </c>
      <c r="P97" s="11">
        <v>6.6289999999999996</v>
      </c>
      <c r="Q97" s="8">
        <v>0</v>
      </c>
      <c r="R97" s="3" t="s">
        <v>32</v>
      </c>
      <c r="S97" s="4">
        <v>100000</v>
      </c>
      <c r="T97" s="4">
        <v>16106078</v>
      </c>
      <c r="U97" s="4">
        <v>0</v>
      </c>
      <c r="V97" s="5">
        <v>16106078</v>
      </c>
      <c r="W97" s="6">
        <v>161.06077999999999</v>
      </c>
      <c r="X97" s="1">
        <f t="shared" ref="X97:X100" si="18">SUM(K97:N97)</f>
        <v>7023</v>
      </c>
      <c r="Y97" s="12">
        <v>0.13133333333333333</v>
      </c>
      <c r="Z97" s="16">
        <v>1</v>
      </c>
      <c r="AA97" s="16">
        <v>1</v>
      </c>
      <c r="AB97" s="16">
        <v>1</v>
      </c>
    </row>
    <row r="98" spans="1:28" hidden="1" x14ac:dyDescent="0.3">
      <c r="A98" t="s">
        <v>162</v>
      </c>
      <c r="B98">
        <v>52020703</v>
      </c>
      <c r="C98" t="s">
        <v>165</v>
      </c>
      <c r="D98" t="s">
        <v>42</v>
      </c>
      <c r="E98" t="s">
        <v>133</v>
      </c>
      <c r="F98" s="1">
        <v>3</v>
      </c>
      <c r="G98" s="1">
        <v>0</v>
      </c>
      <c r="H98" s="1">
        <v>1</v>
      </c>
      <c r="I98" s="1">
        <v>1</v>
      </c>
      <c r="J98" s="1">
        <v>1</v>
      </c>
      <c r="K98" s="1">
        <v>0</v>
      </c>
      <c r="L98" s="1">
        <v>1</v>
      </c>
      <c r="M98" s="1">
        <v>0</v>
      </c>
      <c r="N98" s="1">
        <v>0</v>
      </c>
      <c r="O98" s="2" t="s">
        <v>36</v>
      </c>
      <c r="P98" s="11">
        <v>1</v>
      </c>
      <c r="Q98" s="8">
        <v>0</v>
      </c>
      <c r="R98" s="3" t="s">
        <v>32</v>
      </c>
      <c r="S98" s="4">
        <v>100000</v>
      </c>
      <c r="T98" s="4">
        <v>0</v>
      </c>
      <c r="U98" s="4">
        <v>0</v>
      </c>
      <c r="V98" s="5">
        <v>0</v>
      </c>
      <c r="W98" s="8">
        <v>0</v>
      </c>
      <c r="X98" s="1">
        <f t="shared" si="18"/>
        <v>1</v>
      </c>
      <c r="Y98" s="12">
        <v>0</v>
      </c>
      <c r="Z98" s="12">
        <v>0.33333333333333331</v>
      </c>
      <c r="AA98" s="12">
        <v>0.33333333333333331</v>
      </c>
      <c r="AB98" s="12">
        <v>0.33333333333333331</v>
      </c>
    </row>
    <row r="99" spans="1:28" hidden="1" x14ac:dyDescent="0.3">
      <c r="A99" t="s">
        <v>162</v>
      </c>
      <c r="B99">
        <v>52020704</v>
      </c>
      <c r="C99" t="s">
        <v>166</v>
      </c>
      <c r="D99" t="s">
        <v>42</v>
      </c>
      <c r="E99" t="s">
        <v>133</v>
      </c>
      <c r="F99" s="1">
        <v>8</v>
      </c>
      <c r="G99" s="1">
        <v>0</v>
      </c>
      <c r="H99" s="1">
        <v>3</v>
      </c>
      <c r="I99" s="1">
        <v>3</v>
      </c>
      <c r="J99" s="1">
        <v>2</v>
      </c>
      <c r="K99" s="1">
        <v>0</v>
      </c>
      <c r="L99" s="1">
        <v>3</v>
      </c>
      <c r="M99" s="1">
        <v>0</v>
      </c>
      <c r="N99" s="1">
        <v>0</v>
      </c>
      <c r="O99" s="2" t="s">
        <v>36</v>
      </c>
      <c r="P99" s="11">
        <v>1</v>
      </c>
      <c r="Q99" s="8">
        <v>0</v>
      </c>
      <c r="R99" s="3" t="s">
        <v>32</v>
      </c>
      <c r="S99" s="4">
        <v>100000</v>
      </c>
      <c r="T99" s="4">
        <v>0</v>
      </c>
      <c r="U99" s="4">
        <v>0</v>
      </c>
      <c r="V99" s="5">
        <v>0</v>
      </c>
      <c r="W99" s="8">
        <v>0</v>
      </c>
      <c r="X99" s="1">
        <f t="shared" si="18"/>
        <v>3</v>
      </c>
      <c r="Y99" s="12">
        <v>0</v>
      </c>
      <c r="Z99" s="12">
        <v>0.375</v>
      </c>
      <c r="AA99" s="12">
        <v>0.375</v>
      </c>
      <c r="AB99" s="12">
        <v>0.375</v>
      </c>
    </row>
    <row r="100" spans="1:28" hidden="1" x14ac:dyDescent="0.3">
      <c r="A100" t="s">
        <v>162</v>
      </c>
      <c r="B100">
        <v>52020705</v>
      </c>
      <c r="C100" t="s">
        <v>167</v>
      </c>
      <c r="D100" t="s">
        <v>42</v>
      </c>
      <c r="E100" t="s">
        <v>133</v>
      </c>
      <c r="F100" s="1">
        <v>50</v>
      </c>
      <c r="G100" s="1">
        <v>0</v>
      </c>
      <c r="H100" s="1">
        <v>20</v>
      </c>
      <c r="I100" s="1">
        <v>20</v>
      </c>
      <c r="J100" s="1">
        <v>10</v>
      </c>
      <c r="K100" s="1">
        <v>0</v>
      </c>
      <c r="L100" s="1">
        <v>25</v>
      </c>
      <c r="M100" s="1">
        <v>25</v>
      </c>
      <c r="N100" s="1">
        <v>0</v>
      </c>
      <c r="O100" s="2" t="s">
        <v>36</v>
      </c>
      <c r="P100" s="11">
        <v>1.25</v>
      </c>
      <c r="Q100" s="11">
        <v>1.25</v>
      </c>
      <c r="R100" s="3" t="s">
        <v>32</v>
      </c>
      <c r="S100" s="4">
        <v>100000</v>
      </c>
      <c r="T100" s="4">
        <v>0</v>
      </c>
      <c r="U100" s="4">
        <v>7956753406</v>
      </c>
      <c r="V100" s="5">
        <v>7956753406</v>
      </c>
      <c r="W100" s="6">
        <v>79567.534060000005</v>
      </c>
      <c r="X100" s="1">
        <f t="shared" si="18"/>
        <v>50</v>
      </c>
      <c r="Y100" s="12">
        <v>0</v>
      </c>
      <c r="Z100" s="13">
        <v>0.5</v>
      </c>
      <c r="AA100" s="16">
        <v>1</v>
      </c>
      <c r="AB100" s="16">
        <v>1</v>
      </c>
    </row>
    <row r="101" spans="1:28" hidden="1" x14ac:dyDescent="0.3">
      <c r="A101" t="s">
        <v>168</v>
      </c>
      <c r="B101">
        <v>52020801</v>
      </c>
      <c r="C101" t="s">
        <v>169</v>
      </c>
      <c r="D101" t="s">
        <v>34</v>
      </c>
      <c r="E101" t="s">
        <v>133</v>
      </c>
      <c r="F101" s="1">
        <v>20000</v>
      </c>
      <c r="G101" s="1">
        <v>3000</v>
      </c>
      <c r="H101" s="1">
        <v>8928</v>
      </c>
      <c r="I101" s="1">
        <v>14143</v>
      </c>
      <c r="J101" s="1">
        <v>20000</v>
      </c>
      <c r="K101" s="1">
        <v>1886</v>
      </c>
      <c r="L101" s="1">
        <v>8928</v>
      </c>
      <c r="M101" s="1">
        <v>11362</v>
      </c>
      <c r="N101" s="1">
        <v>0</v>
      </c>
      <c r="O101" s="10">
        <v>0.62866666666666671</v>
      </c>
      <c r="P101" s="10">
        <v>0.63126635084494098</v>
      </c>
      <c r="Q101" s="11">
        <v>0.80336562256946897</v>
      </c>
      <c r="R101" s="3" t="s">
        <v>32</v>
      </c>
      <c r="S101" s="4">
        <v>911474120</v>
      </c>
      <c r="T101" s="4">
        <v>619297530</v>
      </c>
      <c r="U101" s="4">
        <v>0</v>
      </c>
      <c r="V101" s="5">
        <v>619297530</v>
      </c>
      <c r="W101" s="10">
        <v>0.67944609332407591</v>
      </c>
      <c r="X101" s="1">
        <f t="shared" ref="X101" si="19">M101</f>
        <v>11362</v>
      </c>
      <c r="Y101" s="8">
        <v>9.4299999999999995E-2</v>
      </c>
      <c r="Z101" s="7">
        <v>0.44640000000000002</v>
      </c>
      <c r="AA101" s="7">
        <v>0.56810000000000005</v>
      </c>
      <c r="AB101" s="7">
        <v>0.56810000000000005</v>
      </c>
    </row>
    <row r="102" spans="1:28" hidden="1" x14ac:dyDescent="0.3">
      <c r="A102" t="s">
        <v>170</v>
      </c>
      <c r="B102">
        <v>52020901</v>
      </c>
      <c r="C102" t="s">
        <v>171</v>
      </c>
      <c r="D102" t="s">
        <v>30</v>
      </c>
      <c r="E102" t="s">
        <v>172</v>
      </c>
      <c r="F102" s="1">
        <v>305261</v>
      </c>
      <c r="G102" s="1">
        <v>305261</v>
      </c>
      <c r="H102" s="1">
        <v>305261</v>
      </c>
      <c r="I102" s="1">
        <v>305261</v>
      </c>
      <c r="J102" s="1">
        <v>305261</v>
      </c>
      <c r="K102" s="1">
        <v>309706</v>
      </c>
      <c r="L102" s="1">
        <v>315079</v>
      </c>
      <c r="M102" s="1">
        <v>317062</v>
      </c>
      <c r="N102" s="1">
        <v>0</v>
      </c>
      <c r="O102" s="11">
        <v>1.0145613098299489</v>
      </c>
      <c r="P102" s="11">
        <v>1.0321626411497047</v>
      </c>
      <c r="Q102" s="11">
        <v>1.0386587215530316</v>
      </c>
      <c r="R102" s="3" t="s">
        <v>32</v>
      </c>
      <c r="S102" s="4">
        <v>143577624776</v>
      </c>
      <c r="T102" s="4">
        <v>91403683162</v>
      </c>
      <c r="U102" s="4">
        <v>0</v>
      </c>
      <c r="V102" s="5">
        <v>91403683162</v>
      </c>
      <c r="W102" s="10">
        <v>0.63661509448008891</v>
      </c>
      <c r="X102" s="1">
        <f>M102</f>
        <v>317062</v>
      </c>
      <c r="Y102" s="12">
        <v>0.25</v>
      </c>
      <c r="Z102" s="13">
        <v>0.5</v>
      </c>
      <c r="AA102" s="15">
        <v>0.75</v>
      </c>
      <c r="AB102" s="15">
        <v>0.75</v>
      </c>
    </row>
    <row r="103" spans="1:28" hidden="1" x14ac:dyDescent="0.3">
      <c r="A103" t="s">
        <v>170</v>
      </c>
      <c r="B103">
        <v>52020902</v>
      </c>
      <c r="C103" t="s">
        <v>173</v>
      </c>
      <c r="D103" t="s">
        <v>34</v>
      </c>
      <c r="E103" t="s">
        <v>133</v>
      </c>
      <c r="F103" s="1">
        <v>450000</v>
      </c>
      <c r="G103" s="1">
        <v>105000</v>
      </c>
      <c r="H103" s="1">
        <v>250000</v>
      </c>
      <c r="I103" s="1">
        <v>350000</v>
      </c>
      <c r="J103" s="1">
        <v>450000</v>
      </c>
      <c r="K103" s="1">
        <v>105759</v>
      </c>
      <c r="L103" s="1">
        <v>176171</v>
      </c>
      <c r="M103" s="1">
        <v>189842</v>
      </c>
      <c r="N103" s="1">
        <v>0</v>
      </c>
      <c r="O103" s="11">
        <v>1.0072285714285714</v>
      </c>
      <c r="P103" s="7">
        <v>0.50334571428571429</v>
      </c>
      <c r="Q103" s="7">
        <v>0.54240571428571427</v>
      </c>
      <c r="R103" s="3" t="s">
        <v>32</v>
      </c>
      <c r="S103" s="4">
        <v>71248987307</v>
      </c>
      <c r="T103" s="4">
        <v>23262293407</v>
      </c>
      <c r="U103" s="4">
        <v>0</v>
      </c>
      <c r="V103" s="5">
        <v>23262293407</v>
      </c>
      <c r="W103" s="8">
        <v>0.32649296904062169</v>
      </c>
      <c r="X103" s="1">
        <f t="shared" ref="X103:X104" si="20">M103</f>
        <v>189842</v>
      </c>
      <c r="Y103" s="8">
        <v>0.23502000000000001</v>
      </c>
      <c r="Z103" s="8">
        <v>0.39149111111111112</v>
      </c>
      <c r="AA103" s="7">
        <v>0.42187111111111109</v>
      </c>
      <c r="AB103" s="7">
        <v>0.42187111111111109</v>
      </c>
    </row>
    <row r="104" spans="1:28" hidden="1" x14ac:dyDescent="0.3">
      <c r="A104" t="s">
        <v>170</v>
      </c>
      <c r="B104">
        <v>52020903</v>
      </c>
      <c r="C104" t="s">
        <v>174</v>
      </c>
      <c r="D104" t="s">
        <v>34</v>
      </c>
      <c r="E104" t="s">
        <v>133</v>
      </c>
      <c r="F104" s="1">
        <v>3000</v>
      </c>
      <c r="G104" s="1">
        <v>600</v>
      </c>
      <c r="H104" s="1">
        <v>1400</v>
      </c>
      <c r="I104" s="1">
        <v>2400</v>
      </c>
      <c r="J104" s="1">
        <v>3000</v>
      </c>
      <c r="K104" s="1">
        <v>761</v>
      </c>
      <c r="L104" s="1">
        <v>1394</v>
      </c>
      <c r="M104" s="1">
        <v>1997</v>
      </c>
      <c r="N104" s="1">
        <v>0</v>
      </c>
      <c r="O104" s="11">
        <v>1.2683333333333333</v>
      </c>
      <c r="P104" s="7">
        <v>0.58083333333333331</v>
      </c>
      <c r="Q104" s="11">
        <v>0.83208333333333329</v>
      </c>
      <c r="R104" s="3" t="s">
        <v>32</v>
      </c>
      <c r="S104" s="4">
        <v>2486921779</v>
      </c>
      <c r="T104" s="4">
        <v>10398502</v>
      </c>
      <c r="U104" s="4">
        <v>0</v>
      </c>
      <c r="V104" s="5">
        <v>10398502</v>
      </c>
      <c r="W104" s="8">
        <v>4.1812742514890332E-3</v>
      </c>
      <c r="X104" s="1">
        <f t="shared" si="20"/>
        <v>1997</v>
      </c>
      <c r="Y104" s="8">
        <v>0.25366666666666665</v>
      </c>
      <c r="Z104" s="7">
        <v>0.46466666666666667</v>
      </c>
      <c r="AA104" s="10">
        <v>0.66566666666666663</v>
      </c>
      <c r="AB104" s="10">
        <v>0.66566666666666663</v>
      </c>
    </row>
    <row r="105" spans="1:28" hidden="1" x14ac:dyDescent="0.3">
      <c r="A105" t="s">
        <v>170</v>
      </c>
      <c r="B105">
        <v>52020904</v>
      </c>
      <c r="C105" t="s">
        <v>175</v>
      </c>
      <c r="D105" t="s">
        <v>42</v>
      </c>
      <c r="E105" t="s">
        <v>133</v>
      </c>
      <c r="F105" s="1">
        <v>40000</v>
      </c>
      <c r="G105" s="1">
        <v>7000</v>
      </c>
      <c r="H105" s="1">
        <v>15000</v>
      </c>
      <c r="I105" s="1">
        <v>11000</v>
      </c>
      <c r="J105" s="1">
        <v>7000</v>
      </c>
      <c r="K105" s="1">
        <v>6344</v>
      </c>
      <c r="L105" s="1">
        <v>5933</v>
      </c>
      <c r="M105" s="1">
        <v>5498</v>
      </c>
      <c r="N105" s="1">
        <v>0</v>
      </c>
      <c r="O105" s="11">
        <v>0.90628571428571425</v>
      </c>
      <c r="P105" s="8">
        <v>0.39553333333333335</v>
      </c>
      <c r="Q105" s="7">
        <v>0.49981818181818183</v>
      </c>
      <c r="R105" s="3" t="s">
        <v>32</v>
      </c>
      <c r="S105" s="4">
        <v>1886137747</v>
      </c>
      <c r="T105" s="4">
        <v>0</v>
      </c>
      <c r="U105" s="4">
        <v>0</v>
      </c>
      <c r="V105" s="5">
        <v>0</v>
      </c>
      <c r="W105" s="8">
        <v>0</v>
      </c>
      <c r="X105" s="1">
        <f>SUM(K105:N105)</f>
        <v>17775</v>
      </c>
      <c r="Y105" s="12">
        <v>0.15859999999999999</v>
      </c>
      <c r="Z105" s="12">
        <v>0.306925</v>
      </c>
      <c r="AA105" s="13">
        <v>0.44437500000000002</v>
      </c>
      <c r="AB105" s="13">
        <v>0.44437500000000002</v>
      </c>
    </row>
    <row r="106" spans="1:28" hidden="1" x14ac:dyDescent="0.3">
      <c r="A106" t="s">
        <v>170</v>
      </c>
      <c r="B106">
        <v>52020905</v>
      </c>
      <c r="C106" t="s">
        <v>176</v>
      </c>
      <c r="D106" t="s">
        <v>30</v>
      </c>
      <c r="E106" t="s">
        <v>172</v>
      </c>
      <c r="F106" s="1">
        <v>6000</v>
      </c>
      <c r="G106" s="1">
        <v>4000</v>
      </c>
      <c r="H106" s="1">
        <v>6000</v>
      </c>
      <c r="I106" s="1">
        <v>6000</v>
      </c>
      <c r="J106" s="1">
        <v>6000</v>
      </c>
      <c r="K106" s="1">
        <v>5370</v>
      </c>
      <c r="L106" s="1">
        <v>5486</v>
      </c>
      <c r="M106" s="1">
        <v>5633</v>
      </c>
      <c r="N106" s="1">
        <v>0</v>
      </c>
      <c r="O106" s="11">
        <v>1.3425</v>
      </c>
      <c r="P106" s="11">
        <v>0.91433333333333333</v>
      </c>
      <c r="Q106" s="11">
        <v>0.9388333333333333</v>
      </c>
      <c r="R106" s="3" t="s">
        <v>32</v>
      </c>
      <c r="S106" s="4">
        <v>11694054453</v>
      </c>
      <c r="T106" s="4">
        <v>41980929742</v>
      </c>
      <c r="U106" s="4">
        <v>0</v>
      </c>
      <c r="V106" s="5">
        <v>41980929742</v>
      </c>
      <c r="W106" s="6">
        <v>3.5899379390379171</v>
      </c>
      <c r="X106" s="1">
        <f>M106</f>
        <v>5633</v>
      </c>
      <c r="Y106" s="12">
        <v>0.18181818181818182</v>
      </c>
      <c r="Z106" s="13">
        <v>0.43118181818181817</v>
      </c>
      <c r="AA106" s="14">
        <v>0.68722727272727269</v>
      </c>
      <c r="AB106" s="14">
        <v>0.68722727272727269</v>
      </c>
    </row>
    <row r="107" spans="1:28" hidden="1" x14ac:dyDescent="0.3">
      <c r="A107" t="s">
        <v>177</v>
      </c>
      <c r="B107">
        <v>52030101</v>
      </c>
      <c r="C107" t="s">
        <v>178</v>
      </c>
      <c r="D107" t="s">
        <v>34</v>
      </c>
      <c r="E107" t="s">
        <v>172</v>
      </c>
      <c r="F107" s="1">
        <v>2500</v>
      </c>
      <c r="G107" s="1">
        <v>500</v>
      </c>
      <c r="H107" s="1">
        <v>1250</v>
      </c>
      <c r="I107" s="1">
        <v>2250</v>
      </c>
      <c r="J107" s="1">
        <v>2500</v>
      </c>
      <c r="K107" s="1">
        <v>111</v>
      </c>
      <c r="L107" s="1">
        <v>276</v>
      </c>
      <c r="M107" s="1">
        <v>355</v>
      </c>
      <c r="N107" s="1">
        <v>0</v>
      </c>
      <c r="O107" s="8">
        <v>0.222</v>
      </c>
      <c r="P107" s="8">
        <v>0.12266666666666666</v>
      </c>
      <c r="Q107" s="8">
        <v>0.15777777777777777</v>
      </c>
      <c r="R107" s="3" t="s">
        <v>32</v>
      </c>
      <c r="S107" s="4">
        <v>57376750000</v>
      </c>
      <c r="T107" s="4">
        <v>986496517</v>
      </c>
      <c r="U107" s="4">
        <v>0</v>
      </c>
      <c r="V107" s="5">
        <v>986496517</v>
      </c>
      <c r="W107" s="8">
        <v>1.719331466142645E-2</v>
      </c>
      <c r="X107" s="1">
        <f t="shared" ref="X107:X109" si="21">M107</f>
        <v>355</v>
      </c>
      <c r="Y107" s="8">
        <v>4.4400000000000002E-2</v>
      </c>
      <c r="Z107" s="8">
        <v>0.1104</v>
      </c>
      <c r="AA107" s="8">
        <v>0.14199999999999999</v>
      </c>
      <c r="AB107" s="8">
        <v>0.14199999999999999</v>
      </c>
    </row>
    <row r="108" spans="1:28" hidden="1" x14ac:dyDescent="0.3">
      <c r="A108" t="s">
        <v>177</v>
      </c>
      <c r="B108">
        <v>52030102</v>
      </c>
      <c r="C108" t="s">
        <v>179</v>
      </c>
      <c r="D108" t="s">
        <v>34</v>
      </c>
      <c r="E108" t="s">
        <v>172</v>
      </c>
      <c r="F108" s="1">
        <v>400</v>
      </c>
      <c r="G108" s="1">
        <v>150</v>
      </c>
      <c r="H108" s="1">
        <v>200</v>
      </c>
      <c r="I108" s="1">
        <v>300</v>
      </c>
      <c r="J108" s="1">
        <v>400</v>
      </c>
      <c r="K108" s="1">
        <v>150</v>
      </c>
      <c r="L108" s="1">
        <v>402</v>
      </c>
      <c r="M108" s="1">
        <v>402</v>
      </c>
      <c r="N108" s="1">
        <v>0</v>
      </c>
      <c r="O108" s="11">
        <v>1</v>
      </c>
      <c r="P108" s="11">
        <v>1.34</v>
      </c>
      <c r="Q108" s="11">
        <v>1.34</v>
      </c>
      <c r="R108" s="3" t="s">
        <v>32</v>
      </c>
      <c r="S108" s="4">
        <v>150000000</v>
      </c>
      <c r="T108" s="4">
        <v>0</v>
      </c>
      <c r="U108" s="4">
        <v>0</v>
      </c>
      <c r="V108" s="5">
        <v>0</v>
      </c>
      <c r="W108" s="8">
        <v>0</v>
      </c>
      <c r="X108" s="1">
        <f t="shared" si="21"/>
        <v>402</v>
      </c>
      <c r="Y108" s="8">
        <v>0.375</v>
      </c>
      <c r="Z108" s="11">
        <v>1</v>
      </c>
      <c r="AA108" s="11">
        <v>1</v>
      </c>
      <c r="AB108" s="11">
        <v>1</v>
      </c>
    </row>
    <row r="109" spans="1:28" hidden="1" x14ac:dyDescent="0.3">
      <c r="A109" t="s">
        <v>177</v>
      </c>
      <c r="B109">
        <v>52030103</v>
      </c>
      <c r="C109" t="s">
        <v>180</v>
      </c>
      <c r="D109" t="s">
        <v>34</v>
      </c>
      <c r="E109" t="s">
        <v>172</v>
      </c>
      <c r="F109" s="1">
        <v>88</v>
      </c>
      <c r="G109" s="1">
        <v>70</v>
      </c>
      <c r="H109" s="1">
        <v>76</v>
      </c>
      <c r="I109" s="1">
        <v>82</v>
      </c>
      <c r="J109" s="1">
        <v>88</v>
      </c>
      <c r="K109" s="1">
        <v>73</v>
      </c>
      <c r="L109" s="1">
        <v>73</v>
      </c>
      <c r="M109" s="1">
        <v>73</v>
      </c>
      <c r="N109" s="1">
        <v>0</v>
      </c>
      <c r="O109" s="11">
        <v>1.0428571428571429</v>
      </c>
      <c r="P109" s="11">
        <v>0.8902439024390244</v>
      </c>
      <c r="Q109" s="11">
        <v>0.8902439024390244</v>
      </c>
      <c r="R109" s="3" t="s">
        <v>32</v>
      </c>
      <c r="S109" s="4">
        <v>100000000</v>
      </c>
      <c r="T109" s="4">
        <v>0</v>
      </c>
      <c r="U109" s="4">
        <v>0</v>
      </c>
      <c r="V109" s="5">
        <v>0</v>
      </c>
      <c r="W109" s="8">
        <v>0</v>
      </c>
      <c r="X109" s="1">
        <f t="shared" si="21"/>
        <v>73</v>
      </c>
      <c r="Y109" s="11">
        <v>0.82954545454545459</v>
      </c>
      <c r="Z109" s="11">
        <v>0.82954545454545459</v>
      </c>
      <c r="AA109" s="11">
        <v>0.82954545454545459</v>
      </c>
      <c r="AB109" s="11">
        <v>0.82954545454545459</v>
      </c>
    </row>
    <row r="110" spans="1:28" hidden="1" x14ac:dyDescent="0.3">
      <c r="A110" t="s">
        <v>177</v>
      </c>
      <c r="B110">
        <v>52030104</v>
      </c>
      <c r="C110" t="s">
        <v>181</v>
      </c>
      <c r="D110" t="s">
        <v>42</v>
      </c>
      <c r="E110" t="s">
        <v>172</v>
      </c>
      <c r="F110" s="1">
        <v>1000</v>
      </c>
      <c r="G110" s="1">
        <v>100</v>
      </c>
      <c r="H110" s="1">
        <v>200</v>
      </c>
      <c r="I110" s="1">
        <v>300</v>
      </c>
      <c r="J110" s="1">
        <v>400</v>
      </c>
      <c r="K110" s="1">
        <v>849</v>
      </c>
      <c r="L110" s="1">
        <v>689</v>
      </c>
      <c r="M110" s="1">
        <v>0</v>
      </c>
      <c r="N110" s="1">
        <v>0</v>
      </c>
      <c r="O110" s="11">
        <v>8.49</v>
      </c>
      <c r="P110" s="11">
        <v>3.4449999999999998</v>
      </c>
      <c r="Q110" s="8">
        <v>0</v>
      </c>
      <c r="R110" s="3" t="s">
        <v>32</v>
      </c>
      <c r="S110" s="4">
        <v>3370571576</v>
      </c>
      <c r="T110" s="4">
        <v>6234613794</v>
      </c>
      <c r="U110" s="4">
        <v>0</v>
      </c>
      <c r="V110" s="5">
        <v>6234613794</v>
      </c>
      <c r="W110" s="6">
        <v>1.8497200410735322</v>
      </c>
      <c r="X110" s="1">
        <f t="shared" ref="X110:X111" si="22">SUM(K110:N110)</f>
        <v>1538</v>
      </c>
      <c r="Y110" s="16">
        <v>0.84899999999999998</v>
      </c>
      <c r="Z110" s="16">
        <v>1</v>
      </c>
      <c r="AA110" s="16">
        <v>1</v>
      </c>
      <c r="AB110" s="16">
        <v>1</v>
      </c>
    </row>
    <row r="111" spans="1:28" hidden="1" x14ac:dyDescent="0.3">
      <c r="A111" t="s">
        <v>177</v>
      </c>
      <c r="B111">
        <v>52030105</v>
      </c>
      <c r="C111" t="s">
        <v>182</v>
      </c>
      <c r="D111" t="s">
        <v>42</v>
      </c>
      <c r="E111" t="s">
        <v>172</v>
      </c>
      <c r="F111" s="1">
        <v>20000</v>
      </c>
      <c r="G111" s="1">
        <v>2000</v>
      </c>
      <c r="H111" s="1">
        <v>7000</v>
      </c>
      <c r="I111" s="1">
        <v>7000</v>
      </c>
      <c r="J111" s="1">
        <v>4000</v>
      </c>
      <c r="K111" s="1">
        <v>0</v>
      </c>
      <c r="L111" s="1">
        <v>18360</v>
      </c>
      <c r="M111" s="1">
        <v>2170</v>
      </c>
      <c r="N111" s="1">
        <v>0</v>
      </c>
      <c r="O111" s="8">
        <v>0</v>
      </c>
      <c r="P111" s="11">
        <v>2.6228571428571428</v>
      </c>
      <c r="Q111" s="8">
        <v>0.31</v>
      </c>
      <c r="R111" s="3" t="s">
        <v>32</v>
      </c>
      <c r="S111" s="4">
        <v>250000000</v>
      </c>
      <c r="T111" s="4">
        <v>3128279847</v>
      </c>
      <c r="U111" s="4">
        <v>0</v>
      </c>
      <c r="V111" s="5">
        <v>3128279847</v>
      </c>
      <c r="W111" s="6">
        <v>12.513119388</v>
      </c>
      <c r="X111" s="1">
        <f t="shared" si="22"/>
        <v>20530</v>
      </c>
      <c r="Y111" s="12">
        <v>0</v>
      </c>
      <c r="Z111" s="16">
        <v>0.91800000000000004</v>
      </c>
      <c r="AA111" s="16">
        <v>1</v>
      </c>
      <c r="AB111" s="16">
        <v>1</v>
      </c>
    </row>
    <row r="112" spans="1:28" hidden="1" x14ac:dyDescent="0.3">
      <c r="A112" t="s">
        <v>177</v>
      </c>
      <c r="B112">
        <v>52030106</v>
      </c>
      <c r="C112" t="s">
        <v>183</v>
      </c>
      <c r="D112" t="s">
        <v>34</v>
      </c>
      <c r="E112" t="s">
        <v>172</v>
      </c>
      <c r="F112" s="1">
        <v>5</v>
      </c>
      <c r="G112" s="1">
        <v>3</v>
      </c>
      <c r="H112" s="1">
        <v>4</v>
      </c>
      <c r="I112" s="1">
        <v>5</v>
      </c>
      <c r="J112" s="1">
        <v>5</v>
      </c>
      <c r="K112" s="1">
        <v>3</v>
      </c>
      <c r="L112" s="1">
        <v>3</v>
      </c>
      <c r="M112" s="1">
        <v>3</v>
      </c>
      <c r="N112" s="1">
        <v>0</v>
      </c>
      <c r="O112" s="11">
        <v>1</v>
      </c>
      <c r="P112" s="7">
        <v>0.6</v>
      </c>
      <c r="Q112" s="7">
        <v>0.6</v>
      </c>
      <c r="R112" s="3" t="s">
        <v>32</v>
      </c>
      <c r="S112" s="4">
        <v>6571744779</v>
      </c>
      <c r="T112" s="4">
        <v>0</v>
      </c>
      <c r="U112" s="4">
        <v>0</v>
      </c>
      <c r="V112" s="5">
        <v>0</v>
      </c>
      <c r="W112" s="8">
        <v>0</v>
      </c>
      <c r="X112" s="1">
        <f t="shared" ref="X112:X113" si="23">M112</f>
        <v>3</v>
      </c>
      <c r="Y112" s="7">
        <v>0.6</v>
      </c>
      <c r="Z112" s="7">
        <v>0.6</v>
      </c>
      <c r="AA112" s="7">
        <v>0.6</v>
      </c>
      <c r="AB112" s="7">
        <v>0.6</v>
      </c>
    </row>
    <row r="113" spans="1:28" hidden="1" x14ac:dyDescent="0.3">
      <c r="A113" t="s">
        <v>177</v>
      </c>
      <c r="B113">
        <v>52030107</v>
      </c>
      <c r="C113" t="s">
        <v>184</v>
      </c>
      <c r="D113" t="s">
        <v>34</v>
      </c>
      <c r="E113" t="s">
        <v>172</v>
      </c>
      <c r="F113" s="1">
        <v>8000</v>
      </c>
      <c r="G113" s="1">
        <v>500</v>
      </c>
      <c r="H113" s="1">
        <v>3000</v>
      </c>
      <c r="I113" s="1">
        <v>5500</v>
      </c>
      <c r="J113" s="1">
        <v>8000</v>
      </c>
      <c r="K113" s="1">
        <v>265</v>
      </c>
      <c r="L113" s="1">
        <v>762</v>
      </c>
      <c r="M113" s="1">
        <v>762</v>
      </c>
      <c r="N113" s="1">
        <v>0</v>
      </c>
      <c r="O113" s="7">
        <v>0.53</v>
      </c>
      <c r="P113" s="8">
        <v>0.13854545454545455</v>
      </c>
      <c r="Q113" s="8">
        <v>0.13854545454545455</v>
      </c>
      <c r="R113" s="3" t="s">
        <v>32</v>
      </c>
      <c r="S113" s="4">
        <v>250000000</v>
      </c>
      <c r="T113" s="4">
        <v>0</v>
      </c>
      <c r="U113" s="4">
        <v>0</v>
      </c>
      <c r="V113" s="5">
        <v>0</v>
      </c>
      <c r="W113" s="8">
        <v>0</v>
      </c>
      <c r="X113" s="1">
        <f t="shared" si="23"/>
        <v>762</v>
      </c>
      <c r="Y113" s="8">
        <v>3.3125000000000002E-2</v>
      </c>
      <c r="Z113" s="8">
        <v>9.5250000000000001E-2</v>
      </c>
      <c r="AA113" s="8">
        <v>9.5250000000000001E-2</v>
      </c>
      <c r="AB113" s="8">
        <v>9.5250000000000001E-2</v>
      </c>
    </row>
    <row r="114" spans="1:28" hidden="1" x14ac:dyDescent="0.3">
      <c r="A114" t="s">
        <v>177</v>
      </c>
      <c r="B114">
        <v>52030108</v>
      </c>
      <c r="C114" t="s">
        <v>185</v>
      </c>
      <c r="D114" t="s">
        <v>30</v>
      </c>
      <c r="E114" t="s">
        <v>172</v>
      </c>
      <c r="F114" s="1">
        <v>430000</v>
      </c>
      <c r="G114" s="1">
        <v>430000</v>
      </c>
      <c r="H114" s="1">
        <v>430000</v>
      </c>
      <c r="I114" s="1">
        <v>430000</v>
      </c>
      <c r="J114" s="1">
        <v>430000</v>
      </c>
      <c r="K114" s="1">
        <v>419207</v>
      </c>
      <c r="L114" s="1">
        <v>405376</v>
      </c>
      <c r="M114" s="1">
        <v>0</v>
      </c>
      <c r="N114" s="1">
        <v>0</v>
      </c>
      <c r="O114" s="11">
        <v>0.97489999999999999</v>
      </c>
      <c r="P114" s="11">
        <v>0.94273488372093028</v>
      </c>
      <c r="Q114" s="8">
        <v>0</v>
      </c>
      <c r="R114" s="3" t="s">
        <v>32</v>
      </c>
      <c r="S114" s="4">
        <v>1574336392501</v>
      </c>
      <c r="T114" s="4">
        <v>1082306871782</v>
      </c>
      <c r="U114" s="4">
        <v>0</v>
      </c>
      <c r="V114" s="5">
        <v>1082306871782</v>
      </c>
      <c r="W114" s="10">
        <v>0.68746862293047861</v>
      </c>
      <c r="X114" s="1">
        <f>L114</f>
        <v>405376</v>
      </c>
      <c r="Y114" s="12">
        <v>0.243725</v>
      </c>
      <c r="Z114" s="13">
        <v>0.47940872093023257</v>
      </c>
      <c r="AA114" s="13">
        <v>0.47940872093023257</v>
      </c>
      <c r="AB114" s="13">
        <v>0.47940872093023257</v>
      </c>
    </row>
    <row r="115" spans="1:28" hidden="1" x14ac:dyDescent="0.3">
      <c r="A115" t="s">
        <v>177</v>
      </c>
      <c r="B115">
        <v>52030109</v>
      </c>
      <c r="C115" t="s">
        <v>186</v>
      </c>
      <c r="D115" t="s">
        <v>34</v>
      </c>
      <c r="E115" t="s">
        <v>172</v>
      </c>
      <c r="F115" s="1">
        <v>100</v>
      </c>
      <c r="G115" s="1">
        <v>25</v>
      </c>
      <c r="H115" s="1">
        <v>50</v>
      </c>
      <c r="I115" s="1">
        <v>75</v>
      </c>
      <c r="J115" s="1">
        <v>100</v>
      </c>
      <c r="K115" s="1">
        <v>9</v>
      </c>
      <c r="L115" s="1">
        <v>37</v>
      </c>
      <c r="M115" s="1">
        <v>38</v>
      </c>
      <c r="N115" s="1">
        <v>0</v>
      </c>
      <c r="O115" s="8">
        <v>0.36</v>
      </c>
      <c r="P115" s="7">
        <v>0.49333333333333335</v>
      </c>
      <c r="Q115" s="7">
        <v>0.50666666666666671</v>
      </c>
      <c r="R115" s="3" t="s">
        <v>32</v>
      </c>
      <c r="S115" s="4">
        <v>300000000</v>
      </c>
      <c r="T115" s="4">
        <v>0</v>
      </c>
      <c r="U115" s="4">
        <v>0</v>
      </c>
      <c r="V115" s="5">
        <v>0</v>
      </c>
      <c r="W115" s="8">
        <v>0</v>
      </c>
      <c r="X115" s="1">
        <f t="shared" ref="X115" si="24">M115</f>
        <v>38</v>
      </c>
      <c r="Y115" s="8">
        <v>0.09</v>
      </c>
      <c r="Z115" s="8">
        <v>0.37</v>
      </c>
      <c r="AA115" s="8">
        <v>0.38</v>
      </c>
      <c r="AB115" s="8">
        <v>0.38</v>
      </c>
    </row>
    <row r="116" spans="1:28" hidden="1" x14ac:dyDescent="0.3">
      <c r="A116" t="s">
        <v>177</v>
      </c>
      <c r="B116">
        <v>52030110</v>
      </c>
      <c r="C116" t="s">
        <v>187</v>
      </c>
      <c r="D116" t="s">
        <v>30</v>
      </c>
      <c r="E116" t="s">
        <v>172</v>
      </c>
      <c r="F116" s="1">
        <v>7652</v>
      </c>
      <c r="G116" s="1">
        <v>7652</v>
      </c>
      <c r="H116" s="1">
        <v>7652</v>
      </c>
      <c r="I116" s="1">
        <v>7652</v>
      </c>
      <c r="J116" s="1">
        <v>7652</v>
      </c>
      <c r="K116" s="1">
        <v>7643</v>
      </c>
      <c r="L116" s="1">
        <v>5644</v>
      </c>
      <c r="M116" s="1">
        <v>4333</v>
      </c>
      <c r="N116" s="1">
        <v>0</v>
      </c>
      <c r="O116" s="11">
        <v>0.99882383690538423</v>
      </c>
      <c r="P116" s="9">
        <v>0.73758494511238892</v>
      </c>
      <c r="Q116" s="7">
        <v>0.56625718766335598</v>
      </c>
      <c r="R116" s="3" t="s">
        <v>32</v>
      </c>
      <c r="S116" s="4">
        <v>7000000000</v>
      </c>
      <c r="T116" s="4">
        <v>4288637616</v>
      </c>
      <c r="U116" s="4">
        <v>0</v>
      </c>
      <c r="V116" s="5">
        <v>4288637616</v>
      </c>
      <c r="W116" s="10">
        <v>0.61266251657142856</v>
      </c>
      <c r="X116" s="1">
        <f>M116</f>
        <v>4333</v>
      </c>
      <c r="Y116" s="12">
        <v>0.24970595922634606</v>
      </c>
      <c r="Z116" s="13">
        <v>0.43410219550444329</v>
      </c>
      <c r="AA116" s="13">
        <v>0.57566649242028234</v>
      </c>
      <c r="AB116" s="13">
        <v>0.57566649242028234</v>
      </c>
    </row>
    <row r="117" spans="1:28" hidden="1" x14ac:dyDescent="0.3">
      <c r="A117" t="s">
        <v>177</v>
      </c>
      <c r="B117">
        <v>52030111</v>
      </c>
      <c r="C117" t="s">
        <v>188</v>
      </c>
      <c r="D117" t="s">
        <v>42</v>
      </c>
      <c r="E117" t="s">
        <v>172</v>
      </c>
      <c r="F117" s="1">
        <v>30000</v>
      </c>
      <c r="G117" s="1">
        <v>7500</v>
      </c>
      <c r="H117" s="1">
        <v>7500</v>
      </c>
      <c r="I117" s="1">
        <v>7500</v>
      </c>
      <c r="J117" s="1">
        <v>7500</v>
      </c>
      <c r="K117" s="1">
        <v>8471</v>
      </c>
      <c r="L117" s="1">
        <v>8824</v>
      </c>
      <c r="M117" s="1">
        <v>0</v>
      </c>
      <c r="N117" s="1">
        <v>0</v>
      </c>
      <c r="O117" s="11">
        <v>1.1294666666666666</v>
      </c>
      <c r="P117" s="11">
        <v>1.1765333333333334</v>
      </c>
      <c r="Q117" s="8">
        <v>0</v>
      </c>
      <c r="R117" s="3" t="s">
        <v>32</v>
      </c>
      <c r="S117" s="4">
        <v>10000000000</v>
      </c>
      <c r="T117" s="4">
        <v>0</v>
      </c>
      <c r="U117" s="4">
        <v>0</v>
      </c>
      <c r="V117" s="5">
        <v>0</v>
      </c>
      <c r="W117" s="8">
        <v>0</v>
      </c>
      <c r="X117" s="1">
        <f t="shared" ref="X117:X120" si="25">SUM(K117:N117)</f>
        <v>17295</v>
      </c>
      <c r="Y117" s="12">
        <v>0.28236666666666665</v>
      </c>
      <c r="Z117" s="13">
        <v>0.57650000000000001</v>
      </c>
      <c r="AA117" s="13">
        <v>0.57650000000000001</v>
      </c>
      <c r="AB117" s="13">
        <v>0.57650000000000001</v>
      </c>
    </row>
    <row r="118" spans="1:28" hidden="1" x14ac:dyDescent="0.3">
      <c r="A118" t="s">
        <v>177</v>
      </c>
      <c r="B118">
        <v>52030112</v>
      </c>
      <c r="C118" t="s">
        <v>189</v>
      </c>
      <c r="D118" t="s">
        <v>42</v>
      </c>
      <c r="E118" t="s">
        <v>172</v>
      </c>
      <c r="F118" s="1">
        <v>34000</v>
      </c>
      <c r="G118" s="1">
        <v>8500</v>
      </c>
      <c r="H118" s="1">
        <v>8500</v>
      </c>
      <c r="I118" s="1">
        <v>8500</v>
      </c>
      <c r="J118" s="1">
        <v>8500</v>
      </c>
      <c r="K118" s="1">
        <v>0</v>
      </c>
      <c r="L118" s="1">
        <v>3054</v>
      </c>
      <c r="M118" s="1">
        <v>1628</v>
      </c>
      <c r="N118" s="1">
        <v>0</v>
      </c>
      <c r="O118" s="8">
        <v>0</v>
      </c>
      <c r="P118" s="8">
        <v>0.35929411764705882</v>
      </c>
      <c r="Q118" s="8">
        <v>0.19152941176470589</v>
      </c>
      <c r="R118" s="3" t="s">
        <v>32</v>
      </c>
      <c r="S118" s="4">
        <v>134794724516</v>
      </c>
      <c r="T118" s="4">
        <v>3528480283</v>
      </c>
      <c r="U118" s="4">
        <v>0</v>
      </c>
      <c r="V118" s="5">
        <v>3528480283</v>
      </c>
      <c r="W118" s="8">
        <v>2.6176694196820536E-2</v>
      </c>
      <c r="X118" s="1">
        <f t="shared" si="25"/>
        <v>4682</v>
      </c>
      <c r="Y118" s="12">
        <v>0</v>
      </c>
      <c r="Z118" s="12">
        <v>8.9823529411764705E-2</v>
      </c>
      <c r="AA118" s="12">
        <v>0.13770588235294118</v>
      </c>
      <c r="AB118" s="12">
        <v>0.13770588235294118</v>
      </c>
    </row>
    <row r="119" spans="1:28" hidden="1" x14ac:dyDescent="0.3">
      <c r="A119" t="s">
        <v>177</v>
      </c>
      <c r="B119">
        <v>52030113</v>
      </c>
      <c r="C119" t="s">
        <v>190</v>
      </c>
      <c r="D119" t="s">
        <v>42</v>
      </c>
      <c r="E119" t="s">
        <v>172</v>
      </c>
      <c r="F119" s="1">
        <v>2800</v>
      </c>
      <c r="G119" s="1">
        <v>700</v>
      </c>
      <c r="H119" s="1">
        <v>700</v>
      </c>
      <c r="I119" s="1">
        <v>700</v>
      </c>
      <c r="J119" s="1">
        <v>700</v>
      </c>
      <c r="K119" s="1">
        <v>735</v>
      </c>
      <c r="L119" s="1">
        <v>613</v>
      </c>
      <c r="M119" s="1">
        <v>617</v>
      </c>
      <c r="N119" s="1">
        <v>0</v>
      </c>
      <c r="O119" s="11">
        <v>1.05</v>
      </c>
      <c r="P119" s="11">
        <v>0.87571428571428567</v>
      </c>
      <c r="Q119" s="11">
        <v>0.88142857142857145</v>
      </c>
      <c r="R119" s="3" t="s">
        <v>32</v>
      </c>
      <c r="S119" s="4">
        <v>1500000000</v>
      </c>
      <c r="T119" s="4">
        <v>0</v>
      </c>
      <c r="U119" s="4">
        <v>0</v>
      </c>
      <c r="V119" s="5">
        <v>0</v>
      </c>
      <c r="W119" s="8">
        <v>0</v>
      </c>
      <c r="X119" s="1">
        <f t="shared" si="25"/>
        <v>1965</v>
      </c>
      <c r="Y119" s="12">
        <v>0.26250000000000001</v>
      </c>
      <c r="Z119" s="13">
        <v>0.48142857142857143</v>
      </c>
      <c r="AA119" s="15">
        <v>0.70178571428571423</v>
      </c>
      <c r="AB119" s="15">
        <v>0.70178571428571423</v>
      </c>
    </row>
    <row r="120" spans="1:28" hidden="1" x14ac:dyDescent="0.3">
      <c r="A120" t="s">
        <v>177</v>
      </c>
      <c r="B120">
        <v>52030114</v>
      </c>
      <c r="C120" t="s">
        <v>191</v>
      </c>
      <c r="D120" t="s">
        <v>42</v>
      </c>
      <c r="E120" t="s">
        <v>172</v>
      </c>
      <c r="F120" s="1">
        <v>550</v>
      </c>
      <c r="G120" s="1">
        <v>100</v>
      </c>
      <c r="H120" s="1">
        <v>200</v>
      </c>
      <c r="I120" s="1">
        <v>150</v>
      </c>
      <c r="J120" s="1">
        <v>100</v>
      </c>
      <c r="K120" s="1">
        <v>96</v>
      </c>
      <c r="L120" s="1">
        <v>195</v>
      </c>
      <c r="M120" s="1">
        <v>103</v>
      </c>
      <c r="N120" s="1">
        <v>0</v>
      </c>
      <c r="O120" s="11">
        <v>0.96</v>
      </c>
      <c r="P120" s="11">
        <v>0.97499999999999998</v>
      </c>
      <c r="Q120" s="10">
        <v>0.68666666666666665</v>
      </c>
      <c r="R120" s="3" t="s">
        <v>32</v>
      </c>
      <c r="S120" s="4">
        <v>200000000</v>
      </c>
      <c r="T120" s="4">
        <v>0</v>
      </c>
      <c r="U120" s="4">
        <v>0</v>
      </c>
      <c r="V120" s="5">
        <v>0</v>
      </c>
      <c r="W120" s="8">
        <v>0</v>
      </c>
      <c r="X120" s="1">
        <f t="shared" si="25"/>
        <v>394</v>
      </c>
      <c r="Y120" s="12">
        <v>0.17454545454545456</v>
      </c>
      <c r="Z120" s="13">
        <v>0.52909090909090906</v>
      </c>
      <c r="AA120" s="15">
        <v>0.71636363636363631</v>
      </c>
      <c r="AB120" s="15">
        <v>0.71636363636363631</v>
      </c>
    </row>
    <row r="121" spans="1:28" hidden="1" x14ac:dyDescent="0.3">
      <c r="A121" t="s">
        <v>177</v>
      </c>
      <c r="B121">
        <v>52030115</v>
      </c>
      <c r="C121" t="s">
        <v>192</v>
      </c>
      <c r="D121" t="s">
        <v>30</v>
      </c>
      <c r="E121" t="s">
        <v>172</v>
      </c>
      <c r="F121" s="1">
        <v>40000</v>
      </c>
      <c r="G121" s="1">
        <v>40000</v>
      </c>
      <c r="H121" s="1">
        <v>40000</v>
      </c>
      <c r="I121" s="1">
        <v>40000</v>
      </c>
      <c r="J121" s="1">
        <v>40000</v>
      </c>
      <c r="K121" s="1">
        <v>41169</v>
      </c>
      <c r="L121" s="1">
        <v>37823</v>
      </c>
      <c r="M121" s="1">
        <v>0</v>
      </c>
      <c r="N121" s="1">
        <v>0</v>
      </c>
      <c r="O121" s="11">
        <v>1.0292250000000001</v>
      </c>
      <c r="P121" s="11">
        <v>0.94557500000000005</v>
      </c>
      <c r="Q121" s="8">
        <v>0</v>
      </c>
      <c r="R121" s="3" t="s">
        <v>32</v>
      </c>
      <c r="S121" s="4">
        <v>15000000000</v>
      </c>
      <c r="T121" s="4">
        <v>354028794</v>
      </c>
      <c r="U121" s="4">
        <v>0</v>
      </c>
      <c r="V121" s="5">
        <v>354028794</v>
      </c>
      <c r="W121" s="8">
        <v>2.36019196E-2</v>
      </c>
      <c r="X121" s="1">
        <f>L121</f>
        <v>37823</v>
      </c>
      <c r="Y121" s="12">
        <v>0.25</v>
      </c>
      <c r="Z121" s="13">
        <v>0.48639375000000001</v>
      </c>
      <c r="AA121" s="13">
        <v>0.48639375000000001</v>
      </c>
      <c r="AB121" s="13">
        <v>0.48639375000000001</v>
      </c>
    </row>
    <row r="122" spans="1:28" hidden="1" x14ac:dyDescent="0.3">
      <c r="A122" t="s">
        <v>177</v>
      </c>
      <c r="B122">
        <v>52030116</v>
      </c>
      <c r="C122" t="s">
        <v>193</v>
      </c>
      <c r="D122" t="s">
        <v>42</v>
      </c>
      <c r="E122" t="s">
        <v>172</v>
      </c>
      <c r="F122" s="1">
        <v>120</v>
      </c>
      <c r="G122" s="1">
        <v>0</v>
      </c>
      <c r="H122" s="1">
        <v>60</v>
      </c>
      <c r="I122" s="1">
        <v>60</v>
      </c>
      <c r="J122" t="s">
        <v>36</v>
      </c>
      <c r="K122" s="1">
        <v>0</v>
      </c>
      <c r="L122" s="1">
        <v>397</v>
      </c>
      <c r="M122" s="1">
        <v>0</v>
      </c>
      <c r="N122" s="1">
        <v>0</v>
      </c>
      <c r="O122" s="2" t="s">
        <v>36</v>
      </c>
      <c r="P122" s="11">
        <v>6.6166666666666663</v>
      </c>
      <c r="Q122" s="8">
        <v>0</v>
      </c>
      <c r="R122" s="3" t="s">
        <v>32</v>
      </c>
      <c r="S122" s="4">
        <v>100000000</v>
      </c>
      <c r="T122" s="4">
        <v>0</v>
      </c>
      <c r="U122" s="4">
        <v>0</v>
      </c>
      <c r="V122" s="5">
        <v>0</v>
      </c>
      <c r="W122" s="8">
        <v>0</v>
      </c>
      <c r="X122" s="1">
        <f t="shared" ref="X122:X128" si="26">SUM(K122:N122)</f>
        <v>397</v>
      </c>
      <c r="Y122" s="12">
        <v>0</v>
      </c>
      <c r="Z122" s="16">
        <v>1</v>
      </c>
      <c r="AA122" s="16">
        <v>1</v>
      </c>
      <c r="AB122" s="16">
        <v>1</v>
      </c>
    </row>
    <row r="123" spans="1:28" hidden="1" x14ac:dyDescent="0.3">
      <c r="A123" t="s">
        <v>177</v>
      </c>
      <c r="B123">
        <v>52030117</v>
      </c>
      <c r="C123" t="s">
        <v>194</v>
      </c>
      <c r="D123" t="s">
        <v>42</v>
      </c>
      <c r="E123" t="s">
        <v>172</v>
      </c>
      <c r="F123" s="1">
        <v>10400</v>
      </c>
      <c r="G123" s="1">
        <v>0</v>
      </c>
      <c r="H123" s="1">
        <v>3466</v>
      </c>
      <c r="I123" s="1">
        <v>3466</v>
      </c>
      <c r="J123" s="1">
        <v>3468</v>
      </c>
      <c r="K123" s="1">
        <v>364</v>
      </c>
      <c r="L123" s="1">
        <v>4611</v>
      </c>
      <c r="M123" s="1">
        <v>522</v>
      </c>
      <c r="N123" s="1">
        <v>0</v>
      </c>
      <c r="O123" s="2" t="s">
        <v>36</v>
      </c>
      <c r="P123" s="11">
        <v>1.3303519907674553</v>
      </c>
      <c r="Q123" s="8">
        <v>0.15060588574725908</v>
      </c>
      <c r="R123" s="3" t="s">
        <v>32</v>
      </c>
      <c r="S123" s="4">
        <v>756909200</v>
      </c>
      <c r="T123" s="4">
        <v>154238000</v>
      </c>
      <c r="U123" s="4">
        <v>0</v>
      </c>
      <c r="V123" s="5">
        <v>154238000</v>
      </c>
      <c r="W123" s="8">
        <v>0.20377345129376154</v>
      </c>
      <c r="X123" s="1">
        <f t="shared" si="26"/>
        <v>5497</v>
      </c>
      <c r="Y123" s="12">
        <v>3.5000000000000003E-2</v>
      </c>
      <c r="Z123" s="13">
        <v>0.47836538461538464</v>
      </c>
      <c r="AA123" s="13">
        <v>0.52855769230769234</v>
      </c>
      <c r="AB123" s="13">
        <v>0.52855769230769234</v>
      </c>
    </row>
    <row r="124" spans="1:28" hidden="1" x14ac:dyDescent="0.3">
      <c r="A124" t="s">
        <v>177</v>
      </c>
      <c r="B124">
        <v>52030118</v>
      </c>
      <c r="C124" t="s">
        <v>195</v>
      </c>
      <c r="D124" t="s">
        <v>42</v>
      </c>
      <c r="E124" t="s">
        <v>172</v>
      </c>
      <c r="F124" s="1">
        <v>5</v>
      </c>
      <c r="G124" s="1">
        <v>0</v>
      </c>
      <c r="H124" s="1">
        <v>2</v>
      </c>
      <c r="I124" s="1">
        <v>3</v>
      </c>
      <c r="J124" t="s">
        <v>36</v>
      </c>
      <c r="K124" s="1">
        <v>0</v>
      </c>
      <c r="L124" s="1">
        <v>0</v>
      </c>
      <c r="M124" s="1">
        <v>0</v>
      </c>
      <c r="N124" s="1">
        <v>0</v>
      </c>
      <c r="O124" s="2" t="s">
        <v>36</v>
      </c>
      <c r="P124" s="8">
        <v>0</v>
      </c>
      <c r="Q124" s="8">
        <v>0</v>
      </c>
      <c r="R124" s="3" t="s">
        <v>32</v>
      </c>
      <c r="S124" s="4">
        <v>2500000000</v>
      </c>
      <c r="T124" s="4">
        <v>0</v>
      </c>
      <c r="U124" s="4">
        <v>0</v>
      </c>
      <c r="V124" s="5">
        <v>0</v>
      </c>
      <c r="W124" s="8">
        <v>0</v>
      </c>
      <c r="X124" s="1">
        <f t="shared" si="26"/>
        <v>0</v>
      </c>
      <c r="Y124" s="12">
        <v>0</v>
      </c>
      <c r="Z124" s="12">
        <v>0</v>
      </c>
      <c r="AA124" s="12">
        <v>0</v>
      </c>
      <c r="AB124" s="12">
        <v>0</v>
      </c>
    </row>
    <row r="125" spans="1:28" hidden="1" x14ac:dyDescent="0.3">
      <c r="A125" t="s">
        <v>196</v>
      </c>
      <c r="B125">
        <v>52030201</v>
      </c>
      <c r="C125" t="s">
        <v>197</v>
      </c>
      <c r="D125" t="s">
        <v>42</v>
      </c>
      <c r="E125" t="s">
        <v>172</v>
      </c>
      <c r="F125" s="1">
        <v>300</v>
      </c>
      <c r="G125" s="1">
        <v>0</v>
      </c>
      <c r="H125" s="1">
        <v>100</v>
      </c>
      <c r="I125" s="1">
        <v>100</v>
      </c>
      <c r="J125" s="1">
        <v>100</v>
      </c>
      <c r="K125" s="1">
        <v>301</v>
      </c>
      <c r="L125" s="1">
        <v>985</v>
      </c>
      <c r="M125" s="1">
        <v>0</v>
      </c>
      <c r="N125" s="1">
        <v>0</v>
      </c>
      <c r="O125" s="2" t="s">
        <v>36</v>
      </c>
      <c r="P125" s="11">
        <v>9.85</v>
      </c>
      <c r="Q125" s="8">
        <v>0</v>
      </c>
      <c r="R125" s="3" t="s">
        <v>32</v>
      </c>
      <c r="S125" s="4">
        <v>300000000</v>
      </c>
      <c r="T125" s="4">
        <v>0</v>
      </c>
      <c r="U125" s="4">
        <v>0</v>
      </c>
      <c r="V125" s="5">
        <v>0</v>
      </c>
      <c r="W125" s="8">
        <v>0</v>
      </c>
      <c r="X125" s="1">
        <f t="shared" si="26"/>
        <v>1286</v>
      </c>
      <c r="Y125" s="16">
        <v>1</v>
      </c>
      <c r="Z125" s="16">
        <v>1</v>
      </c>
      <c r="AA125" s="16">
        <v>1</v>
      </c>
      <c r="AB125" s="16">
        <v>1</v>
      </c>
    </row>
    <row r="126" spans="1:28" hidden="1" x14ac:dyDescent="0.3">
      <c r="A126" t="s">
        <v>196</v>
      </c>
      <c r="B126">
        <v>52030202</v>
      </c>
      <c r="C126" t="s">
        <v>198</v>
      </c>
      <c r="D126" t="s">
        <v>42</v>
      </c>
      <c r="E126" t="s">
        <v>172</v>
      </c>
      <c r="F126" s="1">
        <v>1500</v>
      </c>
      <c r="G126" s="1">
        <v>300</v>
      </c>
      <c r="H126" s="1">
        <v>500</v>
      </c>
      <c r="I126" s="1">
        <v>500</v>
      </c>
      <c r="J126" s="1">
        <v>200</v>
      </c>
      <c r="K126" s="1">
        <v>299</v>
      </c>
      <c r="L126" s="1">
        <v>594</v>
      </c>
      <c r="M126" s="1">
        <v>826</v>
      </c>
      <c r="N126" s="1">
        <v>0</v>
      </c>
      <c r="O126" s="11">
        <v>0.9966666666666667</v>
      </c>
      <c r="P126" s="11">
        <v>1.1879999999999999</v>
      </c>
      <c r="Q126" s="11">
        <v>1.6519999999999999</v>
      </c>
      <c r="R126" s="3" t="s">
        <v>32</v>
      </c>
      <c r="S126" s="4">
        <v>300000000</v>
      </c>
      <c r="T126" s="4">
        <v>0</v>
      </c>
      <c r="U126" s="4">
        <v>0</v>
      </c>
      <c r="V126" s="5">
        <v>0</v>
      </c>
      <c r="W126" s="8">
        <v>0</v>
      </c>
      <c r="X126" s="1">
        <f t="shared" si="26"/>
        <v>1719</v>
      </c>
      <c r="Y126" s="12">
        <v>0.19933333333333333</v>
      </c>
      <c r="Z126" s="13">
        <v>0.59533333333333338</v>
      </c>
      <c r="AA126" s="16">
        <v>1</v>
      </c>
      <c r="AB126" s="16">
        <v>1</v>
      </c>
    </row>
    <row r="127" spans="1:28" hidden="1" x14ac:dyDescent="0.3">
      <c r="A127" t="s">
        <v>196</v>
      </c>
      <c r="B127">
        <v>52030203</v>
      </c>
      <c r="C127" t="s">
        <v>199</v>
      </c>
      <c r="D127" t="s">
        <v>42</v>
      </c>
      <c r="E127" t="s">
        <v>172</v>
      </c>
      <c r="F127" s="1">
        <v>25000</v>
      </c>
      <c r="G127" s="1">
        <v>3000</v>
      </c>
      <c r="H127" s="1">
        <v>10000</v>
      </c>
      <c r="I127" s="1">
        <v>8000</v>
      </c>
      <c r="J127" s="1">
        <v>4000</v>
      </c>
      <c r="K127" s="1">
        <v>548</v>
      </c>
      <c r="L127" s="1">
        <v>3504</v>
      </c>
      <c r="M127" s="1">
        <v>2151</v>
      </c>
      <c r="N127" s="1">
        <v>0</v>
      </c>
      <c r="O127" s="8">
        <v>0.18266666666666667</v>
      </c>
      <c r="P127" s="8">
        <v>0.35039999999999999</v>
      </c>
      <c r="Q127" s="8">
        <v>0.26887499999999998</v>
      </c>
      <c r="R127" s="3" t="s">
        <v>32</v>
      </c>
      <c r="S127" s="4">
        <v>999000000</v>
      </c>
      <c r="T127" s="4">
        <v>0</v>
      </c>
      <c r="U127" s="4">
        <v>0</v>
      </c>
      <c r="V127" s="5">
        <v>0</v>
      </c>
      <c r="W127" s="8">
        <v>0</v>
      </c>
      <c r="X127" s="1">
        <f t="shared" si="26"/>
        <v>6203</v>
      </c>
      <c r="Y127" s="12">
        <v>2.1919999999999999E-2</v>
      </c>
      <c r="Z127" s="12">
        <v>0.16208</v>
      </c>
      <c r="AA127" s="12">
        <v>0.24812000000000001</v>
      </c>
      <c r="AB127" s="12">
        <v>0.24812000000000001</v>
      </c>
    </row>
    <row r="128" spans="1:28" hidden="1" x14ac:dyDescent="0.3">
      <c r="A128" t="s">
        <v>200</v>
      </c>
      <c r="B128">
        <v>52030301</v>
      </c>
      <c r="C128" t="s">
        <v>201</v>
      </c>
      <c r="D128" t="s">
        <v>42</v>
      </c>
      <c r="E128" t="s">
        <v>172</v>
      </c>
      <c r="F128" s="1">
        <v>3414</v>
      </c>
      <c r="G128" s="1">
        <v>500</v>
      </c>
      <c r="H128" s="1">
        <v>700</v>
      </c>
      <c r="I128" s="1">
        <v>800</v>
      </c>
      <c r="J128" s="1">
        <v>1414</v>
      </c>
      <c r="K128" s="1">
        <v>624</v>
      </c>
      <c r="L128" s="1">
        <v>702</v>
      </c>
      <c r="M128" s="1">
        <v>1066</v>
      </c>
      <c r="N128" s="1">
        <v>0</v>
      </c>
      <c r="O128" s="11">
        <v>1.248</v>
      </c>
      <c r="P128" s="11">
        <v>1.0028571428571429</v>
      </c>
      <c r="Q128" s="11">
        <v>1.3325</v>
      </c>
      <c r="R128" s="3" t="s">
        <v>32</v>
      </c>
      <c r="S128" s="4">
        <v>257025229704</v>
      </c>
      <c r="T128" s="4">
        <v>3009072646</v>
      </c>
      <c r="U128" s="4">
        <v>0</v>
      </c>
      <c r="V128" s="5">
        <v>3009072646</v>
      </c>
      <c r="W128" s="8">
        <v>1.1707304568759114E-2</v>
      </c>
      <c r="X128" s="1">
        <f t="shared" si="26"/>
        <v>2392</v>
      </c>
      <c r="Y128" s="12">
        <v>0.18277680140597541</v>
      </c>
      <c r="Z128" s="12">
        <v>0.38840070298769769</v>
      </c>
      <c r="AA128" s="15">
        <v>0.7006444053895724</v>
      </c>
      <c r="AB128" s="15">
        <v>0.7006444053895724</v>
      </c>
    </row>
    <row r="129" spans="1:28" hidden="1" x14ac:dyDescent="0.3">
      <c r="A129" t="s">
        <v>200</v>
      </c>
      <c r="B129">
        <v>52030302</v>
      </c>
      <c r="C129" t="s">
        <v>202</v>
      </c>
      <c r="D129" t="s">
        <v>30</v>
      </c>
      <c r="E129" t="s">
        <v>172</v>
      </c>
      <c r="F129" s="1">
        <v>3414</v>
      </c>
      <c r="G129" s="1">
        <v>3000</v>
      </c>
      <c r="H129" s="1">
        <v>3150</v>
      </c>
      <c r="I129" s="1">
        <v>3264</v>
      </c>
      <c r="J129" s="1">
        <v>3414</v>
      </c>
      <c r="K129" s="1">
        <v>2355</v>
      </c>
      <c r="L129" s="1">
        <v>2942</v>
      </c>
      <c r="M129" s="1">
        <v>3215</v>
      </c>
      <c r="N129" s="1">
        <v>0</v>
      </c>
      <c r="O129" s="9">
        <v>0.78500000000000003</v>
      </c>
      <c r="P129" s="11">
        <v>0.933968253968254</v>
      </c>
      <c r="Q129" s="11">
        <v>0.98498774509803921</v>
      </c>
      <c r="R129" s="3" t="s">
        <v>32</v>
      </c>
      <c r="S129" s="4">
        <v>38367841098</v>
      </c>
      <c r="T129" s="4">
        <v>14307414817</v>
      </c>
      <c r="U129" s="4">
        <v>0</v>
      </c>
      <c r="V129" s="5">
        <v>14307414817</v>
      </c>
      <c r="W129" s="8">
        <v>0.37290122163651795</v>
      </c>
      <c r="X129" s="1">
        <f t="shared" ref="X129:X130" si="27">M129</f>
        <v>3215</v>
      </c>
      <c r="Y129" s="12">
        <v>0.18358278765201122</v>
      </c>
      <c r="Z129" s="13">
        <v>0.4129248518864983</v>
      </c>
      <c r="AA129" s="14">
        <v>0.66354848768319297</v>
      </c>
      <c r="AB129" s="14">
        <v>0.66354848768319297</v>
      </c>
    </row>
    <row r="130" spans="1:28" hidden="1" x14ac:dyDescent="0.3">
      <c r="A130" t="s">
        <v>200</v>
      </c>
      <c r="B130">
        <v>52030303</v>
      </c>
      <c r="C130" t="s">
        <v>203</v>
      </c>
      <c r="D130" t="s">
        <v>30</v>
      </c>
      <c r="E130" t="s">
        <v>172</v>
      </c>
      <c r="F130" s="1">
        <v>88</v>
      </c>
      <c r="G130" s="1">
        <v>88</v>
      </c>
      <c r="H130" s="1">
        <v>88</v>
      </c>
      <c r="I130" s="1">
        <v>88</v>
      </c>
      <c r="J130" s="1">
        <v>88</v>
      </c>
      <c r="K130" s="1">
        <v>85</v>
      </c>
      <c r="L130" s="1">
        <v>88</v>
      </c>
      <c r="M130" s="1">
        <v>87</v>
      </c>
      <c r="N130" s="1">
        <v>0</v>
      </c>
      <c r="O130" s="11">
        <v>0.96590909090909094</v>
      </c>
      <c r="P130" s="11">
        <v>1</v>
      </c>
      <c r="Q130" s="11">
        <v>0.98863636363636365</v>
      </c>
      <c r="R130" s="3" t="s">
        <v>32</v>
      </c>
      <c r="S130" s="4">
        <v>0</v>
      </c>
      <c r="T130" s="4">
        <v>608353224</v>
      </c>
      <c r="U130" s="4">
        <v>0</v>
      </c>
      <c r="V130" s="5">
        <v>608353224</v>
      </c>
      <c r="W130" s="2" t="s">
        <v>36</v>
      </c>
      <c r="X130" s="1">
        <f t="shared" si="27"/>
        <v>87</v>
      </c>
      <c r="Y130" s="12">
        <v>0.24147727272727273</v>
      </c>
      <c r="Z130" s="13">
        <v>0.49147727272727271</v>
      </c>
      <c r="AA130" s="15">
        <v>0.73863636363636365</v>
      </c>
      <c r="AB130" s="15">
        <v>0.73863636363636365</v>
      </c>
    </row>
    <row r="131" spans="1:28" hidden="1" x14ac:dyDescent="0.3">
      <c r="A131" t="s">
        <v>200</v>
      </c>
      <c r="B131">
        <v>52030304</v>
      </c>
      <c r="C131" t="s">
        <v>204</v>
      </c>
      <c r="D131" t="s">
        <v>42</v>
      </c>
      <c r="E131" t="s">
        <v>172</v>
      </c>
      <c r="F131" s="1">
        <v>7200</v>
      </c>
      <c r="G131" s="1">
        <v>1800</v>
      </c>
      <c r="H131" s="1">
        <v>1800</v>
      </c>
      <c r="I131" s="1">
        <v>1800</v>
      </c>
      <c r="J131" s="1">
        <v>1800</v>
      </c>
      <c r="K131" s="1">
        <v>6024</v>
      </c>
      <c r="L131" s="1">
        <v>1491</v>
      </c>
      <c r="M131" s="1">
        <v>2028</v>
      </c>
      <c r="N131" s="1">
        <v>0</v>
      </c>
      <c r="O131" s="11">
        <v>3.3466666666666667</v>
      </c>
      <c r="P131" s="11">
        <v>0.82833333333333337</v>
      </c>
      <c r="Q131" s="11">
        <v>1.1266666666666667</v>
      </c>
      <c r="R131" s="3" t="s">
        <v>32</v>
      </c>
      <c r="S131" s="4">
        <v>25928000000</v>
      </c>
      <c r="T131" s="4">
        <v>0</v>
      </c>
      <c r="U131" s="4">
        <v>0</v>
      </c>
      <c r="V131" s="5">
        <v>0</v>
      </c>
      <c r="W131" s="8">
        <v>0</v>
      </c>
      <c r="X131" s="1">
        <f t="shared" ref="X131:X137" si="28">SUM(K131:N131)</f>
        <v>9543</v>
      </c>
      <c r="Y131" s="16">
        <v>0.83666666666666667</v>
      </c>
      <c r="Z131" s="16">
        <v>1</v>
      </c>
      <c r="AA131" s="16">
        <v>1</v>
      </c>
      <c r="AB131" s="16">
        <v>1</v>
      </c>
    </row>
    <row r="132" spans="1:28" hidden="1" x14ac:dyDescent="0.3">
      <c r="A132" t="s">
        <v>205</v>
      </c>
      <c r="B132">
        <v>52030401</v>
      </c>
      <c r="C132" t="s">
        <v>206</v>
      </c>
      <c r="D132" t="s">
        <v>42</v>
      </c>
      <c r="E132" t="s">
        <v>172</v>
      </c>
      <c r="F132" s="1">
        <v>16178</v>
      </c>
      <c r="G132" s="1">
        <v>4045</v>
      </c>
      <c r="H132" s="1">
        <v>4045</v>
      </c>
      <c r="I132" s="1">
        <v>4044</v>
      </c>
      <c r="J132" s="1">
        <v>4044</v>
      </c>
      <c r="K132" s="1">
        <v>7802</v>
      </c>
      <c r="L132" s="1">
        <v>4218</v>
      </c>
      <c r="M132" s="1">
        <v>0</v>
      </c>
      <c r="N132" s="1">
        <v>0</v>
      </c>
      <c r="O132" s="11">
        <v>1.9288009888751545</v>
      </c>
      <c r="P132" s="11">
        <v>1.0427688504326329</v>
      </c>
      <c r="Q132" s="8">
        <v>0</v>
      </c>
      <c r="R132" s="3" t="s">
        <v>32</v>
      </c>
      <c r="S132" s="4">
        <v>2643004551</v>
      </c>
      <c r="T132" s="4">
        <v>903271325</v>
      </c>
      <c r="U132" s="4">
        <v>0</v>
      </c>
      <c r="V132" s="5">
        <v>903271325</v>
      </c>
      <c r="W132" s="8">
        <v>0.34175927720527033</v>
      </c>
      <c r="X132" s="1">
        <f t="shared" si="28"/>
        <v>12020</v>
      </c>
      <c r="Y132" s="13">
        <v>0.48225985906786994</v>
      </c>
      <c r="Z132" s="15">
        <v>0.74298429966621338</v>
      </c>
      <c r="AA132" s="15">
        <v>0.74298429966621338</v>
      </c>
      <c r="AB132" s="15">
        <v>0.74298429966621338</v>
      </c>
    </row>
    <row r="133" spans="1:28" hidden="1" x14ac:dyDescent="0.3">
      <c r="A133" t="s">
        <v>207</v>
      </c>
      <c r="B133">
        <v>52030501</v>
      </c>
      <c r="C133" t="s">
        <v>208</v>
      </c>
      <c r="D133" t="s">
        <v>42</v>
      </c>
      <c r="E133" t="s">
        <v>172</v>
      </c>
      <c r="F133" s="1">
        <v>200</v>
      </c>
      <c r="G133" s="1">
        <v>20</v>
      </c>
      <c r="H133" s="1">
        <v>80</v>
      </c>
      <c r="I133" s="1">
        <v>80</v>
      </c>
      <c r="J133" s="1">
        <v>20</v>
      </c>
      <c r="K133" s="1">
        <v>20</v>
      </c>
      <c r="L133" s="1">
        <v>19</v>
      </c>
      <c r="M133" s="1">
        <v>16</v>
      </c>
      <c r="N133" s="1">
        <v>0</v>
      </c>
      <c r="O133" s="11">
        <v>1</v>
      </c>
      <c r="P133" s="8">
        <v>0.23749999999999999</v>
      </c>
      <c r="Q133" s="8">
        <v>0.2</v>
      </c>
      <c r="R133" s="3" t="s">
        <v>32</v>
      </c>
      <c r="S133" s="4">
        <v>850000000</v>
      </c>
      <c r="T133" s="4">
        <v>9741206320</v>
      </c>
      <c r="U133" s="4">
        <v>0</v>
      </c>
      <c r="V133" s="5">
        <v>9741206320</v>
      </c>
      <c r="W133" s="6">
        <v>11.460242729411764</v>
      </c>
      <c r="X133" s="1">
        <f t="shared" si="28"/>
        <v>55</v>
      </c>
      <c r="Y133" s="12">
        <v>0.1</v>
      </c>
      <c r="Z133" s="12">
        <v>0.19500000000000001</v>
      </c>
      <c r="AA133" s="12">
        <v>0.27500000000000002</v>
      </c>
      <c r="AB133" s="12">
        <v>0.27500000000000002</v>
      </c>
    </row>
    <row r="134" spans="1:28" hidden="1" x14ac:dyDescent="0.3">
      <c r="A134" t="s">
        <v>207</v>
      </c>
      <c r="B134">
        <v>52030502</v>
      </c>
      <c r="C134" t="s">
        <v>209</v>
      </c>
      <c r="D134" t="s">
        <v>42</v>
      </c>
      <c r="E134" t="s">
        <v>172</v>
      </c>
      <c r="F134" s="1">
        <v>750</v>
      </c>
      <c r="G134" s="1">
        <v>100</v>
      </c>
      <c r="H134" s="1">
        <v>200</v>
      </c>
      <c r="I134" s="1">
        <v>200</v>
      </c>
      <c r="J134" s="1">
        <v>250</v>
      </c>
      <c r="K134" s="1">
        <v>10</v>
      </c>
      <c r="L134" s="1">
        <v>160</v>
      </c>
      <c r="M134" s="1">
        <v>1</v>
      </c>
      <c r="N134" s="1">
        <v>0</v>
      </c>
      <c r="O134" s="8">
        <v>0.1</v>
      </c>
      <c r="P134" s="9">
        <v>0.8</v>
      </c>
      <c r="Q134" s="8">
        <v>5.0000000000000001E-3</v>
      </c>
      <c r="R134" s="3" t="s">
        <v>32</v>
      </c>
      <c r="S134" s="4">
        <v>150000000</v>
      </c>
      <c r="T134" s="4">
        <v>0</v>
      </c>
      <c r="U134" s="4">
        <v>0</v>
      </c>
      <c r="V134" s="5">
        <v>0</v>
      </c>
      <c r="W134" s="8">
        <v>0</v>
      </c>
      <c r="X134" s="1">
        <f t="shared" si="28"/>
        <v>171</v>
      </c>
      <c r="Y134" s="12">
        <v>1.3333333333333334E-2</v>
      </c>
      <c r="Z134" s="12">
        <v>0.22666666666666666</v>
      </c>
      <c r="AA134" s="12">
        <v>0.22800000000000001</v>
      </c>
      <c r="AB134" s="12">
        <v>0.22800000000000001</v>
      </c>
    </row>
    <row r="135" spans="1:28" hidden="1" x14ac:dyDescent="0.3">
      <c r="A135" t="s">
        <v>207</v>
      </c>
      <c r="B135">
        <v>52030503</v>
      </c>
      <c r="C135" t="s">
        <v>210</v>
      </c>
      <c r="D135" t="s">
        <v>42</v>
      </c>
      <c r="E135" t="s">
        <v>172</v>
      </c>
      <c r="F135" s="1">
        <v>240</v>
      </c>
      <c r="G135" s="1">
        <v>40</v>
      </c>
      <c r="H135" s="1">
        <v>80</v>
      </c>
      <c r="I135" s="1">
        <v>80</v>
      </c>
      <c r="J135" s="1">
        <v>40</v>
      </c>
      <c r="K135" s="1">
        <v>74</v>
      </c>
      <c r="L135" s="1">
        <v>78</v>
      </c>
      <c r="M135" s="1">
        <v>34</v>
      </c>
      <c r="N135" s="1">
        <v>0</v>
      </c>
      <c r="O135" s="11">
        <v>1.85</v>
      </c>
      <c r="P135" s="11">
        <v>0.97499999999999998</v>
      </c>
      <c r="Q135" s="7">
        <v>0.42499999999999999</v>
      </c>
      <c r="R135" s="3" t="s">
        <v>32</v>
      </c>
      <c r="S135" s="4">
        <v>150000000</v>
      </c>
      <c r="T135" s="4">
        <v>0</v>
      </c>
      <c r="U135" s="4">
        <v>0</v>
      </c>
      <c r="V135" s="5">
        <v>0</v>
      </c>
      <c r="W135" s="8">
        <v>0</v>
      </c>
      <c r="X135" s="1">
        <f t="shared" si="28"/>
        <v>186</v>
      </c>
      <c r="Y135" s="12">
        <v>0.30833333333333335</v>
      </c>
      <c r="Z135" s="14">
        <v>0.6333333333333333</v>
      </c>
      <c r="AA135" s="15">
        <v>0.77500000000000002</v>
      </c>
      <c r="AB135" s="15">
        <v>0.77500000000000002</v>
      </c>
    </row>
    <row r="136" spans="1:28" hidden="1" x14ac:dyDescent="0.3">
      <c r="A136" t="s">
        <v>207</v>
      </c>
      <c r="B136">
        <v>52030504</v>
      </c>
      <c r="C136" t="s">
        <v>211</v>
      </c>
      <c r="D136" t="s">
        <v>42</v>
      </c>
      <c r="E136" t="s">
        <v>172</v>
      </c>
      <c r="F136" s="1">
        <v>200</v>
      </c>
      <c r="G136" s="1">
        <v>0</v>
      </c>
      <c r="H136" s="1">
        <v>70</v>
      </c>
      <c r="I136" s="1">
        <v>70</v>
      </c>
      <c r="J136" s="1">
        <v>60</v>
      </c>
      <c r="K136" s="1">
        <v>17</v>
      </c>
      <c r="L136" s="1">
        <v>76</v>
      </c>
      <c r="M136" s="1">
        <v>20</v>
      </c>
      <c r="N136" s="1">
        <v>0</v>
      </c>
      <c r="O136" s="2" t="s">
        <v>36</v>
      </c>
      <c r="P136" s="11">
        <v>1.0857142857142856</v>
      </c>
      <c r="Q136" s="8">
        <v>0.2857142857142857</v>
      </c>
      <c r="R136" s="3" t="s">
        <v>32</v>
      </c>
      <c r="S136" s="4">
        <v>100000000</v>
      </c>
      <c r="T136" s="4">
        <v>0</v>
      </c>
      <c r="U136" s="4">
        <v>0</v>
      </c>
      <c r="V136" s="5">
        <v>0</v>
      </c>
      <c r="W136" s="8">
        <v>0</v>
      </c>
      <c r="X136" s="1">
        <f t="shared" si="28"/>
        <v>113</v>
      </c>
      <c r="Y136" s="12">
        <v>8.5000000000000006E-2</v>
      </c>
      <c r="Z136" s="13">
        <v>0.46500000000000002</v>
      </c>
      <c r="AA136" s="13">
        <v>0.56499999999999995</v>
      </c>
      <c r="AB136" s="13">
        <v>0.56499999999999995</v>
      </c>
    </row>
    <row r="137" spans="1:28" hidden="1" x14ac:dyDescent="0.3">
      <c r="A137" t="s">
        <v>207</v>
      </c>
      <c r="B137">
        <v>52030505</v>
      </c>
      <c r="C137" t="s">
        <v>212</v>
      </c>
      <c r="D137" t="s">
        <v>42</v>
      </c>
      <c r="E137" t="s">
        <v>172</v>
      </c>
      <c r="F137" s="1">
        <v>550</v>
      </c>
      <c r="G137" s="1">
        <v>100</v>
      </c>
      <c r="H137" s="1">
        <v>200</v>
      </c>
      <c r="I137" s="1">
        <v>150</v>
      </c>
      <c r="J137" s="1">
        <v>100</v>
      </c>
      <c r="K137" s="1">
        <v>174</v>
      </c>
      <c r="L137" s="1">
        <v>179</v>
      </c>
      <c r="M137" s="1">
        <v>105</v>
      </c>
      <c r="N137" s="1">
        <v>0</v>
      </c>
      <c r="O137" s="11">
        <v>1.74</v>
      </c>
      <c r="P137" s="11">
        <v>0.89500000000000002</v>
      </c>
      <c r="Q137" s="10">
        <v>0.7</v>
      </c>
      <c r="R137" s="3" t="s">
        <v>32</v>
      </c>
      <c r="S137" s="4">
        <v>100000000</v>
      </c>
      <c r="T137" s="4">
        <v>0</v>
      </c>
      <c r="U137" s="4">
        <v>0</v>
      </c>
      <c r="V137" s="5">
        <v>0</v>
      </c>
      <c r="W137" s="8">
        <v>0</v>
      </c>
      <c r="X137" s="1">
        <f t="shared" si="28"/>
        <v>458</v>
      </c>
      <c r="Y137" s="12">
        <v>0.31636363636363635</v>
      </c>
      <c r="Z137" s="14">
        <v>0.64181818181818184</v>
      </c>
      <c r="AA137" s="16">
        <v>0.83272727272727276</v>
      </c>
      <c r="AB137" s="16">
        <v>0.83272727272727276</v>
      </c>
    </row>
    <row r="138" spans="1:28" hidden="1" x14ac:dyDescent="0.3">
      <c r="A138" t="s">
        <v>207</v>
      </c>
      <c r="B138">
        <v>52030506</v>
      </c>
      <c r="C138" t="s">
        <v>213</v>
      </c>
      <c r="D138" t="s">
        <v>30</v>
      </c>
      <c r="E138" t="s">
        <v>172</v>
      </c>
      <c r="F138" s="1">
        <v>17</v>
      </c>
      <c r="G138" s="1">
        <v>17</v>
      </c>
      <c r="H138" s="1">
        <v>17</v>
      </c>
      <c r="I138" s="1">
        <v>17</v>
      </c>
      <c r="J138" s="1">
        <v>17</v>
      </c>
      <c r="K138" s="1">
        <v>17</v>
      </c>
      <c r="L138" s="1">
        <v>17</v>
      </c>
      <c r="M138" s="1">
        <v>17</v>
      </c>
      <c r="N138" s="1">
        <v>0</v>
      </c>
      <c r="O138" s="11">
        <v>1</v>
      </c>
      <c r="P138" s="11">
        <v>1</v>
      </c>
      <c r="Q138" s="11">
        <v>1</v>
      </c>
      <c r="R138" s="3" t="s">
        <v>32</v>
      </c>
      <c r="S138" s="4">
        <v>100000000</v>
      </c>
      <c r="T138" s="4">
        <v>0</v>
      </c>
      <c r="U138" s="4">
        <v>0</v>
      </c>
      <c r="V138" s="5">
        <v>0</v>
      </c>
      <c r="W138" s="8">
        <v>0</v>
      </c>
      <c r="X138" s="1">
        <f>M138</f>
        <v>17</v>
      </c>
      <c r="Y138" s="12">
        <v>0.25</v>
      </c>
      <c r="Z138" s="13">
        <v>0.5</v>
      </c>
      <c r="AA138" s="15">
        <v>0.75</v>
      </c>
      <c r="AB138" s="15">
        <v>0.75</v>
      </c>
    </row>
    <row r="139" spans="1:28" hidden="1" x14ac:dyDescent="0.3">
      <c r="A139" t="s">
        <v>207</v>
      </c>
      <c r="B139">
        <v>52030507</v>
      </c>
      <c r="C139" t="s">
        <v>214</v>
      </c>
      <c r="D139" t="s">
        <v>34</v>
      </c>
      <c r="E139" t="s">
        <v>172</v>
      </c>
      <c r="F139" s="1">
        <v>4</v>
      </c>
      <c r="G139" s="1">
        <v>1</v>
      </c>
      <c r="H139" s="1">
        <v>2</v>
      </c>
      <c r="I139" s="1">
        <v>3</v>
      </c>
      <c r="J139" s="1">
        <v>4</v>
      </c>
      <c r="K139" s="1">
        <v>2</v>
      </c>
      <c r="L139" s="1">
        <v>3</v>
      </c>
      <c r="M139" s="1">
        <v>3</v>
      </c>
      <c r="N139" s="1">
        <v>0</v>
      </c>
      <c r="O139" s="11">
        <v>2</v>
      </c>
      <c r="P139" s="11">
        <v>1</v>
      </c>
      <c r="Q139" s="11">
        <v>1</v>
      </c>
      <c r="R139" s="3" t="s">
        <v>32</v>
      </c>
      <c r="S139" s="4">
        <v>350000000</v>
      </c>
      <c r="T139" s="4">
        <v>94121084</v>
      </c>
      <c r="U139" s="4">
        <v>0</v>
      </c>
      <c r="V139" s="5">
        <v>94121084</v>
      </c>
      <c r="W139" s="8">
        <v>0.26891738285714284</v>
      </c>
      <c r="X139" s="1">
        <f t="shared" ref="X139:X140" si="29">M139</f>
        <v>3</v>
      </c>
      <c r="Y139" s="7">
        <v>0.5</v>
      </c>
      <c r="Z139" s="9">
        <v>0.75</v>
      </c>
      <c r="AA139" s="9">
        <v>0.75</v>
      </c>
      <c r="AB139" s="9">
        <v>0.75</v>
      </c>
    </row>
    <row r="140" spans="1:28" hidden="1" x14ac:dyDescent="0.3">
      <c r="A140" t="s">
        <v>207</v>
      </c>
      <c r="B140">
        <v>52030508</v>
      </c>
      <c r="C140" t="s">
        <v>215</v>
      </c>
      <c r="D140" t="s">
        <v>34</v>
      </c>
      <c r="E140" t="s">
        <v>172</v>
      </c>
      <c r="F140" s="1">
        <v>9</v>
      </c>
      <c r="G140" s="1">
        <v>0</v>
      </c>
      <c r="H140" s="1">
        <v>3</v>
      </c>
      <c r="I140" s="1">
        <v>6</v>
      </c>
      <c r="J140" s="1">
        <v>9</v>
      </c>
      <c r="K140" s="1">
        <v>0</v>
      </c>
      <c r="L140" s="1">
        <v>4</v>
      </c>
      <c r="M140" s="1">
        <v>4</v>
      </c>
      <c r="N140" s="1">
        <v>0</v>
      </c>
      <c r="O140" s="2" t="s">
        <v>36</v>
      </c>
      <c r="P140" s="10">
        <v>0.66666666666666663</v>
      </c>
      <c r="Q140" s="10">
        <v>0.66666666666666663</v>
      </c>
      <c r="R140" s="3" t="s">
        <v>32</v>
      </c>
      <c r="S140" s="4">
        <v>271430305</v>
      </c>
      <c r="T140" s="4">
        <v>0</v>
      </c>
      <c r="U140" s="4">
        <v>0</v>
      </c>
      <c r="V140" s="5">
        <v>0</v>
      </c>
      <c r="W140" s="8">
        <v>0</v>
      </c>
      <c r="X140" s="1">
        <f t="shared" si="29"/>
        <v>4</v>
      </c>
      <c r="Y140" s="8">
        <v>0</v>
      </c>
      <c r="Z140" s="7">
        <v>0.44444444444444442</v>
      </c>
      <c r="AA140" s="7">
        <v>0.44444444444444442</v>
      </c>
      <c r="AB140" s="7">
        <v>0.44444444444444442</v>
      </c>
    </row>
    <row r="141" spans="1:28" hidden="1" x14ac:dyDescent="0.3">
      <c r="A141" t="s">
        <v>207</v>
      </c>
      <c r="B141">
        <v>52030509</v>
      </c>
      <c r="C141" t="s">
        <v>216</v>
      </c>
      <c r="D141" t="s">
        <v>30</v>
      </c>
      <c r="E141" t="s">
        <v>172</v>
      </c>
      <c r="F141" s="1">
        <v>1</v>
      </c>
      <c r="G141" s="1">
        <v>0</v>
      </c>
      <c r="H141" s="1">
        <v>1</v>
      </c>
      <c r="I141" s="1">
        <v>0</v>
      </c>
      <c r="J141" s="1">
        <v>1</v>
      </c>
      <c r="K141" s="1">
        <v>0</v>
      </c>
      <c r="L141" s="1">
        <v>0</v>
      </c>
      <c r="M141" s="1">
        <v>1</v>
      </c>
      <c r="N141" s="1">
        <v>0</v>
      </c>
      <c r="O141" s="2" t="s">
        <v>36</v>
      </c>
      <c r="P141" s="8">
        <v>0</v>
      </c>
      <c r="Q141" s="2" t="s">
        <v>36</v>
      </c>
      <c r="R141" s="3" t="s">
        <v>32</v>
      </c>
      <c r="S141" s="4">
        <v>397821000</v>
      </c>
      <c r="T141" s="4">
        <v>4102219977</v>
      </c>
      <c r="U141" s="4">
        <v>0</v>
      </c>
      <c r="V141" s="5">
        <v>4102219977</v>
      </c>
      <c r="W141" s="6">
        <v>10.31172305383577</v>
      </c>
      <c r="X141" s="1">
        <f>M141</f>
        <v>1</v>
      </c>
      <c r="Y141" s="12">
        <v>0</v>
      </c>
      <c r="Z141" s="12">
        <v>0</v>
      </c>
      <c r="AA141" s="12">
        <v>0</v>
      </c>
      <c r="AB141" s="12">
        <v>0</v>
      </c>
    </row>
    <row r="142" spans="1:28" hidden="1" x14ac:dyDescent="0.3">
      <c r="A142" t="s">
        <v>207</v>
      </c>
      <c r="B142">
        <v>52030510</v>
      </c>
      <c r="C142" t="s">
        <v>217</v>
      </c>
      <c r="D142" t="s">
        <v>34</v>
      </c>
      <c r="E142" t="s">
        <v>172</v>
      </c>
      <c r="F142" s="1">
        <v>1</v>
      </c>
      <c r="G142" s="1">
        <v>0</v>
      </c>
      <c r="H142" s="1">
        <v>1</v>
      </c>
      <c r="I142" s="1">
        <v>1</v>
      </c>
      <c r="J142" s="1">
        <v>1</v>
      </c>
      <c r="K142" s="1">
        <v>0</v>
      </c>
      <c r="L142" s="1">
        <v>0</v>
      </c>
      <c r="M142" s="1">
        <v>0</v>
      </c>
      <c r="N142" s="1">
        <v>0</v>
      </c>
      <c r="O142" s="2" t="s">
        <v>36</v>
      </c>
      <c r="P142" s="8">
        <v>0</v>
      </c>
      <c r="Q142" s="8">
        <v>0</v>
      </c>
      <c r="R142" s="3" t="s">
        <v>32</v>
      </c>
      <c r="S142" s="4">
        <v>500000000</v>
      </c>
      <c r="T142" s="4">
        <v>0</v>
      </c>
      <c r="U142" s="4">
        <v>0</v>
      </c>
      <c r="V142" s="5">
        <v>0</v>
      </c>
      <c r="W142" s="8">
        <v>0</v>
      </c>
      <c r="X142" s="1">
        <f t="shared" ref="X142" si="30">M142</f>
        <v>0</v>
      </c>
      <c r="Y142" s="8">
        <v>0</v>
      </c>
      <c r="Z142" s="8">
        <v>0</v>
      </c>
      <c r="AA142" s="8">
        <v>0</v>
      </c>
      <c r="AB142" s="8">
        <v>0</v>
      </c>
    </row>
    <row r="143" spans="1:28" hidden="1" x14ac:dyDescent="0.3">
      <c r="A143" t="s">
        <v>218</v>
      </c>
      <c r="B143">
        <v>52030601</v>
      </c>
      <c r="C143" t="s">
        <v>219</v>
      </c>
      <c r="D143" t="s">
        <v>42</v>
      </c>
      <c r="E143" t="s">
        <v>172</v>
      </c>
      <c r="F143" s="1">
        <v>435</v>
      </c>
      <c r="G143" s="1">
        <v>0</v>
      </c>
      <c r="H143" s="1">
        <v>150</v>
      </c>
      <c r="I143" s="1">
        <v>150</v>
      </c>
      <c r="J143" s="1">
        <v>135</v>
      </c>
      <c r="K143" s="1">
        <v>7</v>
      </c>
      <c r="L143" s="1">
        <v>150</v>
      </c>
      <c r="M143" s="1">
        <v>0</v>
      </c>
      <c r="N143" s="1">
        <v>0</v>
      </c>
      <c r="O143" s="2" t="s">
        <v>36</v>
      </c>
      <c r="P143" s="11">
        <v>1</v>
      </c>
      <c r="Q143" s="8">
        <v>0</v>
      </c>
      <c r="R143" s="3" t="s">
        <v>32</v>
      </c>
      <c r="S143" s="4">
        <v>2200000000</v>
      </c>
      <c r="T143" s="4">
        <v>0</v>
      </c>
      <c r="U143" s="4">
        <v>0</v>
      </c>
      <c r="V143" s="5">
        <v>0</v>
      </c>
      <c r="W143" s="8">
        <v>0</v>
      </c>
      <c r="X143" s="1">
        <f>SUM(K143:N143)</f>
        <v>157</v>
      </c>
      <c r="Y143" s="12">
        <v>1.6091954022988506E-2</v>
      </c>
      <c r="Z143" s="12">
        <v>0.36091954022988504</v>
      </c>
      <c r="AA143" s="12">
        <v>0.36091954022988504</v>
      </c>
      <c r="AB143" s="12">
        <v>0.36091954022988504</v>
      </c>
    </row>
    <row r="144" spans="1:28" hidden="1" x14ac:dyDescent="0.3">
      <c r="A144" t="s">
        <v>218</v>
      </c>
      <c r="B144">
        <v>52030602</v>
      </c>
      <c r="C144" t="s">
        <v>220</v>
      </c>
      <c r="D144" t="s">
        <v>34</v>
      </c>
      <c r="E144" t="s">
        <v>172</v>
      </c>
      <c r="F144" s="1">
        <v>35160</v>
      </c>
      <c r="G144" s="1">
        <v>28430</v>
      </c>
      <c r="H144" s="1">
        <v>32030</v>
      </c>
      <c r="I144" s="1">
        <v>34180</v>
      </c>
      <c r="J144" s="1">
        <v>35160</v>
      </c>
      <c r="K144" s="1">
        <v>29163</v>
      </c>
      <c r="L144" s="1">
        <v>41342</v>
      </c>
      <c r="M144" s="1">
        <v>41342</v>
      </c>
      <c r="N144" s="1">
        <v>0</v>
      </c>
      <c r="O144" s="11">
        <v>1.0257826239887442</v>
      </c>
      <c r="P144" s="11">
        <v>1.2095377413692219</v>
      </c>
      <c r="Q144" s="11">
        <v>1.2095377413692219</v>
      </c>
      <c r="R144" s="3" t="s">
        <v>32</v>
      </c>
      <c r="S144" s="4">
        <v>20700000000</v>
      </c>
      <c r="T144" s="4">
        <v>2936310049</v>
      </c>
      <c r="U144" s="4">
        <v>0</v>
      </c>
      <c r="V144" s="5">
        <v>2936310049</v>
      </c>
      <c r="W144" s="8">
        <v>0.14185072700483092</v>
      </c>
      <c r="X144" s="1">
        <f t="shared" ref="X144" si="31">M144</f>
        <v>41342</v>
      </c>
      <c r="Y144" s="11">
        <v>0.82943686006825934</v>
      </c>
      <c r="Z144" s="11">
        <v>1</v>
      </c>
      <c r="AA144" s="11">
        <v>1</v>
      </c>
      <c r="AB144" s="11">
        <v>1</v>
      </c>
    </row>
    <row r="145" spans="1:28" hidden="1" x14ac:dyDescent="0.3">
      <c r="A145" t="s">
        <v>218</v>
      </c>
      <c r="B145">
        <v>52030603</v>
      </c>
      <c r="C145" t="s">
        <v>221</v>
      </c>
      <c r="D145" t="s">
        <v>42</v>
      </c>
      <c r="E145" t="s">
        <v>172</v>
      </c>
      <c r="F145" s="1">
        <v>6044</v>
      </c>
      <c r="G145" s="1">
        <v>664</v>
      </c>
      <c r="H145" s="1">
        <v>1060</v>
      </c>
      <c r="I145" s="1">
        <v>1620</v>
      </c>
      <c r="J145" s="1">
        <v>2700</v>
      </c>
      <c r="K145" s="1">
        <v>150</v>
      </c>
      <c r="L145" s="1">
        <v>176</v>
      </c>
      <c r="M145" s="1">
        <v>0</v>
      </c>
      <c r="N145" s="1">
        <v>0</v>
      </c>
      <c r="O145" s="8">
        <v>0.22590361445783133</v>
      </c>
      <c r="P145" s="8">
        <v>0.16603773584905659</v>
      </c>
      <c r="Q145" s="8">
        <v>0</v>
      </c>
      <c r="R145" s="3" t="s">
        <v>32</v>
      </c>
      <c r="S145" s="4">
        <v>2244000000</v>
      </c>
      <c r="T145" s="4">
        <v>0</v>
      </c>
      <c r="U145" s="4">
        <v>0</v>
      </c>
      <c r="V145" s="5">
        <v>0</v>
      </c>
      <c r="W145" s="8">
        <v>0</v>
      </c>
      <c r="X145" s="1">
        <f>SUM(K145:N145)</f>
        <v>326</v>
      </c>
      <c r="Y145" s="12">
        <v>2.4818001323626736E-2</v>
      </c>
      <c r="Z145" s="12">
        <v>5.3937789543348776E-2</v>
      </c>
      <c r="AA145" s="12">
        <v>5.3937789543348776E-2</v>
      </c>
      <c r="AB145" s="12">
        <v>5.3937789543348776E-2</v>
      </c>
    </row>
    <row r="146" spans="1:28" hidden="1" x14ac:dyDescent="0.3">
      <c r="A146" t="s">
        <v>222</v>
      </c>
      <c r="B146">
        <v>52030701</v>
      </c>
      <c r="C146" t="s">
        <v>223</v>
      </c>
      <c r="D146" t="s">
        <v>30</v>
      </c>
      <c r="E146" t="s">
        <v>224</v>
      </c>
      <c r="F146" s="1">
        <v>1</v>
      </c>
      <c r="G146" s="1">
        <v>1</v>
      </c>
      <c r="H146" s="1">
        <v>1</v>
      </c>
      <c r="I146" s="1">
        <v>1</v>
      </c>
      <c r="J146" s="1">
        <v>1</v>
      </c>
      <c r="K146" s="1">
        <v>1</v>
      </c>
      <c r="L146" s="1">
        <v>1</v>
      </c>
      <c r="M146" s="1">
        <v>0</v>
      </c>
      <c r="N146" s="1">
        <v>0</v>
      </c>
      <c r="O146" s="11">
        <v>1</v>
      </c>
      <c r="P146" s="11">
        <v>1</v>
      </c>
      <c r="Q146" s="8">
        <v>0</v>
      </c>
      <c r="R146" s="3" t="s">
        <v>32</v>
      </c>
      <c r="S146" s="4">
        <v>468004373</v>
      </c>
      <c r="T146" s="4">
        <v>220686828</v>
      </c>
      <c r="U146" s="4">
        <v>0</v>
      </c>
      <c r="V146" s="5">
        <v>220686828</v>
      </c>
      <c r="W146" s="7">
        <v>0.47154864512345057</v>
      </c>
      <c r="X146" s="1">
        <f>L146</f>
        <v>1</v>
      </c>
      <c r="Y146" s="12">
        <v>0.25</v>
      </c>
      <c r="Z146" s="13">
        <v>0.5</v>
      </c>
      <c r="AA146" s="13">
        <v>0.5</v>
      </c>
      <c r="AB146" s="13">
        <v>0.5</v>
      </c>
    </row>
    <row r="147" spans="1:28" hidden="1" x14ac:dyDescent="0.3">
      <c r="A147" t="s">
        <v>222</v>
      </c>
      <c r="B147">
        <v>52030702</v>
      </c>
      <c r="C147" t="s">
        <v>225</v>
      </c>
      <c r="D147" t="s">
        <v>42</v>
      </c>
      <c r="E147" t="s">
        <v>224</v>
      </c>
      <c r="F147" s="1">
        <v>55</v>
      </c>
      <c r="G147" s="1">
        <v>11</v>
      </c>
      <c r="H147" s="1">
        <v>14</v>
      </c>
      <c r="I147" s="1">
        <v>15</v>
      </c>
      <c r="J147" s="1">
        <v>15</v>
      </c>
      <c r="K147" s="1">
        <v>11</v>
      </c>
      <c r="L147" s="1">
        <v>14</v>
      </c>
      <c r="M147" s="1">
        <v>0</v>
      </c>
      <c r="N147" s="1">
        <v>0</v>
      </c>
      <c r="O147" s="11">
        <v>1</v>
      </c>
      <c r="P147" s="11">
        <v>1</v>
      </c>
      <c r="Q147" s="8">
        <v>0</v>
      </c>
      <c r="R147" s="3" t="s">
        <v>32</v>
      </c>
      <c r="S147" s="4">
        <v>2668033748</v>
      </c>
      <c r="T147" s="4">
        <v>1084860658</v>
      </c>
      <c r="U147" s="4">
        <v>0</v>
      </c>
      <c r="V147" s="5">
        <v>1084860658</v>
      </c>
      <c r="W147" s="7">
        <v>0.40661429369595814</v>
      </c>
      <c r="X147" s="1">
        <f>SUM(K147:N147)</f>
        <v>25</v>
      </c>
      <c r="Y147" s="12">
        <v>0.2</v>
      </c>
      <c r="Z147" s="13">
        <v>0.45454545454545453</v>
      </c>
      <c r="AA147" s="13">
        <v>0.45454545454545453</v>
      </c>
      <c r="AB147" s="13">
        <v>0.45454545454545453</v>
      </c>
    </row>
    <row r="148" spans="1:28" hidden="1" x14ac:dyDescent="0.3">
      <c r="A148" t="s">
        <v>222</v>
      </c>
      <c r="B148">
        <v>52030703</v>
      </c>
      <c r="C148" t="s">
        <v>226</v>
      </c>
      <c r="D148" t="s">
        <v>30</v>
      </c>
      <c r="E148" t="s">
        <v>224</v>
      </c>
      <c r="F148" s="1">
        <v>300</v>
      </c>
      <c r="G148" s="1">
        <v>300</v>
      </c>
      <c r="H148" s="1">
        <v>300</v>
      </c>
      <c r="I148" s="1">
        <v>300</v>
      </c>
      <c r="J148" s="1">
        <v>300</v>
      </c>
      <c r="K148" s="1">
        <v>307</v>
      </c>
      <c r="L148" s="1">
        <v>372</v>
      </c>
      <c r="M148" s="1">
        <v>120</v>
      </c>
      <c r="N148" s="1">
        <v>0</v>
      </c>
      <c r="O148" s="11">
        <v>1.0233333333333334</v>
      </c>
      <c r="P148" s="11">
        <v>1.24</v>
      </c>
      <c r="Q148" s="8">
        <v>0.4</v>
      </c>
      <c r="R148" s="3" t="s">
        <v>32</v>
      </c>
      <c r="S148" s="4">
        <v>2737743753</v>
      </c>
      <c r="T148" s="4">
        <v>2508848682</v>
      </c>
      <c r="U148" s="4">
        <v>0</v>
      </c>
      <c r="V148" s="5">
        <v>2508848682</v>
      </c>
      <c r="W148" s="6">
        <v>0.91639280675951562</v>
      </c>
      <c r="X148" s="1">
        <f>M148</f>
        <v>120</v>
      </c>
      <c r="Y148" s="12">
        <v>0.25</v>
      </c>
      <c r="Z148" s="13">
        <v>0.5</v>
      </c>
      <c r="AA148" s="13">
        <v>0.6</v>
      </c>
      <c r="AB148" s="13">
        <v>0.6</v>
      </c>
    </row>
    <row r="149" spans="1:28" hidden="1" x14ac:dyDescent="0.3">
      <c r="A149" t="s">
        <v>222</v>
      </c>
      <c r="B149">
        <v>52030704</v>
      </c>
      <c r="C149" t="s">
        <v>227</v>
      </c>
      <c r="D149" t="s">
        <v>42</v>
      </c>
      <c r="E149" t="s">
        <v>224</v>
      </c>
      <c r="F149" s="1">
        <v>300</v>
      </c>
      <c r="G149" s="1">
        <v>50</v>
      </c>
      <c r="H149" s="1">
        <v>80</v>
      </c>
      <c r="I149" s="1">
        <v>80</v>
      </c>
      <c r="J149" s="1">
        <v>90</v>
      </c>
      <c r="K149" s="1">
        <v>102</v>
      </c>
      <c r="L149" s="1">
        <v>95</v>
      </c>
      <c r="M149" s="1">
        <v>0</v>
      </c>
      <c r="N149" s="1">
        <v>0</v>
      </c>
      <c r="O149" s="11">
        <v>2.04</v>
      </c>
      <c r="P149" s="11">
        <v>1.1875</v>
      </c>
      <c r="Q149" s="8">
        <v>0</v>
      </c>
      <c r="R149" s="3" t="s">
        <v>32</v>
      </c>
      <c r="S149" s="4">
        <v>862708930</v>
      </c>
      <c r="T149" s="4">
        <v>83260819</v>
      </c>
      <c r="U149" s="4">
        <v>0</v>
      </c>
      <c r="V149" s="5">
        <v>83260819</v>
      </c>
      <c r="W149" s="8">
        <v>9.6510904320881441E-2</v>
      </c>
      <c r="X149" s="1">
        <f t="shared" ref="X149:X150" si="32">SUM(K149:N149)</f>
        <v>197</v>
      </c>
      <c r="Y149" s="12">
        <v>0.34</v>
      </c>
      <c r="Z149" s="14">
        <v>0.65666666666666662</v>
      </c>
      <c r="AA149" s="14">
        <v>0.65666666666666662</v>
      </c>
      <c r="AB149" s="14">
        <v>0.65666666666666662</v>
      </c>
    </row>
    <row r="150" spans="1:28" hidden="1" x14ac:dyDescent="0.3">
      <c r="A150" t="s">
        <v>222</v>
      </c>
      <c r="B150">
        <v>52030705</v>
      </c>
      <c r="C150" t="s">
        <v>228</v>
      </c>
      <c r="D150" t="s">
        <v>42</v>
      </c>
      <c r="E150" t="s">
        <v>224</v>
      </c>
      <c r="F150" s="1">
        <v>20</v>
      </c>
      <c r="G150" s="1">
        <v>4</v>
      </c>
      <c r="H150" s="1">
        <v>5</v>
      </c>
      <c r="I150" s="1">
        <v>5</v>
      </c>
      <c r="J150" s="1">
        <v>6</v>
      </c>
      <c r="K150" s="1">
        <v>4</v>
      </c>
      <c r="L150" s="1">
        <v>5</v>
      </c>
      <c r="M150" s="1">
        <v>3</v>
      </c>
      <c r="N150" s="1">
        <v>0</v>
      </c>
      <c r="O150" s="11">
        <v>1</v>
      </c>
      <c r="P150" s="11">
        <v>1</v>
      </c>
      <c r="Q150" s="7">
        <v>0.6</v>
      </c>
      <c r="R150" s="3" t="s">
        <v>32</v>
      </c>
      <c r="S150" s="4">
        <v>4285617949</v>
      </c>
      <c r="T150" s="4">
        <v>3391421832</v>
      </c>
      <c r="U150" s="4">
        <v>0</v>
      </c>
      <c r="V150" s="5">
        <v>3391421832</v>
      </c>
      <c r="W150" s="9">
        <v>0.79134954920359846</v>
      </c>
      <c r="X150" s="1">
        <f t="shared" si="32"/>
        <v>12</v>
      </c>
      <c r="Y150" s="12">
        <v>0.2</v>
      </c>
      <c r="Z150" s="13">
        <v>0.45</v>
      </c>
      <c r="AA150" s="13">
        <v>0.6</v>
      </c>
      <c r="AB150" s="13">
        <v>0.6</v>
      </c>
    </row>
    <row r="151" spans="1:28" hidden="1" x14ac:dyDescent="0.3">
      <c r="A151" t="s">
        <v>222</v>
      </c>
      <c r="B151">
        <v>52030706</v>
      </c>
      <c r="C151" t="s">
        <v>229</v>
      </c>
      <c r="D151" t="s">
        <v>30</v>
      </c>
      <c r="E151" t="s">
        <v>224</v>
      </c>
      <c r="F151" s="1">
        <v>100</v>
      </c>
      <c r="G151" s="1">
        <v>0</v>
      </c>
      <c r="H151" s="1">
        <v>100</v>
      </c>
      <c r="I151" s="1">
        <v>100</v>
      </c>
      <c r="J151" s="1">
        <v>100</v>
      </c>
      <c r="K151" s="1">
        <v>0</v>
      </c>
      <c r="L151" s="1">
        <v>171</v>
      </c>
      <c r="M151" s="1">
        <v>171</v>
      </c>
      <c r="N151" s="1">
        <v>0</v>
      </c>
      <c r="O151" s="2" t="s">
        <v>36</v>
      </c>
      <c r="P151" s="11">
        <v>1.71</v>
      </c>
      <c r="Q151" s="11">
        <v>1.71</v>
      </c>
      <c r="R151" s="3" t="s">
        <v>32</v>
      </c>
      <c r="S151" s="4">
        <v>1742514958</v>
      </c>
      <c r="T151" s="4">
        <v>886184159</v>
      </c>
      <c r="U151" s="4">
        <v>0</v>
      </c>
      <c r="V151" s="5">
        <v>886184159</v>
      </c>
      <c r="W151" s="7">
        <v>0.50856617036856444</v>
      </c>
      <c r="X151" s="1">
        <f t="shared" ref="X151:X155" si="33">M151</f>
        <v>171</v>
      </c>
      <c r="Y151" s="12">
        <v>0</v>
      </c>
      <c r="Z151" s="12">
        <v>0.33333333333333331</v>
      </c>
      <c r="AA151" s="14">
        <v>0.66666666666666663</v>
      </c>
      <c r="AB151" s="14">
        <v>0.66666666666666663</v>
      </c>
    </row>
    <row r="152" spans="1:28" hidden="1" x14ac:dyDescent="0.3">
      <c r="A152" t="s">
        <v>222</v>
      </c>
      <c r="B152">
        <v>52030707</v>
      </c>
      <c r="C152" t="s">
        <v>230</v>
      </c>
      <c r="D152" t="s">
        <v>30</v>
      </c>
      <c r="E152" t="s">
        <v>224</v>
      </c>
      <c r="F152" s="1">
        <v>1200</v>
      </c>
      <c r="G152" s="1">
        <v>1200</v>
      </c>
      <c r="H152" s="1">
        <v>1200</v>
      </c>
      <c r="I152" s="1">
        <v>1200</v>
      </c>
      <c r="J152" s="1">
        <v>1200</v>
      </c>
      <c r="K152" s="1">
        <v>1238</v>
      </c>
      <c r="L152" s="1">
        <v>2239</v>
      </c>
      <c r="M152" s="1">
        <v>318</v>
      </c>
      <c r="N152" s="1">
        <v>0</v>
      </c>
      <c r="O152" s="11">
        <v>1.0316666666666667</v>
      </c>
      <c r="P152" s="11">
        <v>1.8658333333333332</v>
      </c>
      <c r="Q152" s="8">
        <v>0.26500000000000001</v>
      </c>
      <c r="R152" s="3" t="s">
        <v>32</v>
      </c>
      <c r="S152" s="4">
        <v>2055277158</v>
      </c>
      <c r="T152" s="4">
        <v>189004046</v>
      </c>
      <c r="U152" s="4">
        <v>0</v>
      </c>
      <c r="V152" s="5">
        <v>189004046</v>
      </c>
      <c r="W152" s="8">
        <v>9.1960369074466211E-2</v>
      </c>
      <c r="X152" s="1">
        <f t="shared" si="33"/>
        <v>318</v>
      </c>
      <c r="Y152" s="12">
        <v>0.25</v>
      </c>
      <c r="Z152" s="13">
        <v>0.5</v>
      </c>
      <c r="AA152" s="13">
        <v>0.56625000000000003</v>
      </c>
      <c r="AB152" s="13">
        <v>0.56625000000000003</v>
      </c>
    </row>
    <row r="153" spans="1:28" hidden="1" x14ac:dyDescent="0.3">
      <c r="A153" t="s">
        <v>222</v>
      </c>
      <c r="B153">
        <v>52030708</v>
      </c>
      <c r="C153" t="s">
        <v>231</v>
      </c>
      <c r="D153" t="s">
        <v>30</v>
      </c>
      <c r="E153" t="s">
        <v>224</v>
      </c>
      <c r="F153" s="1">
        <v>40</v>
      </c>
      <c r="G153" s="1">
        <v>40</v>
      </c>
      <c r="H153" s="1">
        <v>40</v>
      </c>
      <c r="I153" s="1">
        <v>40</v>
      </c>
      <c r="J153" s="1">
        <v>40</v>
      </c>
      <c r="K153" s="1">
        <v>13</v>
      </c>
      <c r="L153" s="1">
        <v>49</v>
      </c>
      <c r="M153" s="1">
        <v>0</v>
      </c>
      <c r="N153" s="1">
        <v>0</v>
      </c>
      <c r="O153" s="8">
        <v>0.32500000000000001</v>
      </c>
      <c r="P153" s="11">
        <v>1.2250000000000001</v>
      </c>
      <c r="Q153" s="8">
        <v>0</v>
      </c>
      <c r="R153" s="3" t="s">
        <v>32</v>
      </c>
      <c r="S153" s="4">
        <v>1201099234</v>
      </c>
      <c r="T153" s="4">
        <v>0</v>
      </c>
      <c r="U153" s="4">
        <v>0</v>
      </c>
      <c r="V153" s="5">
        <v>0</v>
      </c>
      <c r="W153" s="8">
        <v>0</v>
      </c>
      <c r="X153" s="1">
        <f t="shared" ref="X153:X154" si="34">L153</f>
        <v>49</v>
      </c>
      <c r="Y153" s="12">
        <v>8.1250000000000003E-2</v>
      </c>
      <c r="Z153" s="12">
        <v>0.33124999999999999</v>
      </c>
      <c r="AA153" s="12">
        <v>0.33124999999999999</v>
      </c>
      <c r="AB153" s="12">
        <v>0.33124999999999999</v>
      </c>
    </row>
    <row r="154" spans="1:28" hidden="1" x14ac:dyDescent="0.3">
      <c r="A154" t="s">
        <v>222</v>
      </c>
      <c r="B154">
        <v>52030709</v>
      </c>
      <c r="C154" t="s">
        <v>232</v>
      </c>
      <c r="D154" t="s">
        <v>30</v>
      </c>
      <c r="E154" t="s">
        <v>224</v>
      </c>
      <c r="F154" s="1">
        <v>100</v>
      </c>
      <c r="G154" s="1">
        <v>100</v>
      </c>
      <c r="H154" s="1">
        <v>100</v>
      </c>
      <c r="I154" s="1">
        <v>100</v>
      </c>
      <c r="J154" s="1">
        <v>100</v>
      </c>
      <c r="K154" s="1">
        <v>105</v>
      </c>
      <c r="L154" s="1">
        <v>120</v>
      </c>
      <c r="M154" s="1">
        <v>0</v>
      </c>
      <c r="N154" s="1">
        <v>0</v>
      </c>
      <c r="O154" s="11">
        <v>1.05</v>
      </c>
      <c r="P154" s="11">
        <v>1.2</v>
      </c>
      <c r="Q154" s="8">
        <v>0</v>
      </c>
      <c r="R154" s="3" t="s">
        <v>32</v>
      </c>
      <c r="S154" s="4">
        <v>135326891</v>
      </c>
      <c r="T154" s="4">
        <v>89066467</v>
      </c>
      <c r="U154" s="4">
        <v>0</v>
      </c>
      <c r="V154" s="5">
        <v>89066467</v>
      </c>
      <c r="W154" s="10">
        <v>0.65815793403544609</v>
      </c>
      <c r="X154" s="1">
        <f t="shared" si="34"/>
        <v>120</v>
      </c>
      <c r="Y154" s="12">
        <v>0.25</v>
      </c>
      <c r="Z154" s="13">
        <v>0.5</v>
      </c>
      <c r="AA154" s="13">
        <v>0.5</v>
      </c>
      <c r="AB154" s="13">
        <v>0.5</v>
      </c>
    </row>
    <row r="155" spans="1:28" hidden="1" x14ac:dyDescent="0.3">
      <c r="A155" t="s">
        <v>233</v>
      </c>
      <c r="B155">
        <v>52030801</v>
      </c>
      <c r="C155" t="s">
        <v>33</v>
      </c>
      <c r="D155" t="s">
        <v>30</v>
      </c>
      <c r="E155" t="s">
        <v>224</v>
      </c>
      <c r="F155" s="1">
        <v>14</v>
      </c>
      <c r="G155" s="1">
        <v>14</v>
      </c>
      <c r="H155" s="1">
        <v>14</v>
      </c>
      <c r="I155" s="1">
        <v>14</v>
      </c>
      <c r="J155" s="1">
        <v>14</v>
      </c>
      <c r="K155" s="1">
        <v>14</v>
      </c>
      <c r="L155" s="1">
        <v>14</v>
      </c>
      <c r="M155" s="1">
        <v>12</v>
      </c>
      <c r="N155" s="1">
        <v>0</v>
      </c>
      <c r="O155" s="11">
        <v>1</v>
      </c>
      <c r="P155" s="11">
        <v>1</v>
      </c>
      <c r="Q155" s="11">
        <v>0.8571428571428571</v>
      </c>
      <c r="R155" s="3" t="s">
        <v>32</v>
      </c>
      <c r="S155" s="4">
        <v>606542056</v>
      </c>
      <c r="T155" s="4">
        <v>0</v>
      </c>
      <c r="U155" s="4">
        <v>0</v>
      </c>
      <c r="V155" s="5">
        <v>0</v>
      </c>
      <c r="W155" s="8">
        <v>0</v>
      </c>
      <c r="X155" s="1">
        <f t="shared" si="33"/>
        <v>12</v>
      </c>
      <c r="Y155" s="12">
        <v>0.25</v>
      </c>
      <c r="Z155" s="13">
        <v>0.5</v>
      </c>
      <c r="AA155" s="15">
        <v>0.7142857142857143</v>
      </c>
      <c r="AB155" s="15">
        <v>0.7142857142857143</v>
      </c>
    </row>
    <row r="156" spans="1:28" hidden="1" x14ac:dyDescent="0.3">
      <c r="A156" t="s">
        <v>233</v>
      </c>
      <c r="B156">
        <v>52030802</v>
      </c>
      <c r="C156" t="s">
        <v>234</v>
      </c>
      <c r="D156" t="s">
        <v>30</v>
      </c>
      <c r="E156" t="s">
        <v>224</v>
      </c>
      <c r="F156" s="1">
        <v>1</v>
      </c>
      <c r="G156" s="1">
        <v>1</v>
      </c>
      <c r="H156" s="1">
        <v>1</v>
      </c>
      <c r="I156" s="1">
        <v>1</v>
      </c>
      <c r="J156" s="1">
        <v>1</v>
      </c>
      <c r="K156" s="1">
        <v>1</v>
      </c>
      <c r="L156" s="1">
        <v>1</v>
      </c>
      <c r="M156" s="1">
        <v>0</v>
      </c>
      <c r="N156" s="1">
        <v>0</v>
      </c>
      <c r="O156" s="11">
        <v>1</v>
      </c>
      <c r="P156" s="11">
        <v>1</v>
      </c>
      <c r="Q156" s="8">
        <v>0</v>
      </c>
      <c r="R156" s="3" t="s">
        <v>32</v>
      </c>
      <c r="S156" s="4">
        <v>493457944</v>
      </c>
      <c r="T156" s="4">
        <v>318607554</v>
      </c>
      <c r="U156" s="4">
        <v>0</v>
      </c>
      <c r="V156" s="5">
        <v>318607554</v>
      </c>
      <c r="W156" s="10">
        <v>0.64566303547035409</v>
      </c>
      <c r="X156" s="1">
        <f>L156</f>
        <v>1</v>
      </c>
      <c r="Y156" s="12">
        <v>0.25</v>
      </c>
      <c r="Z156" s="13">
        <v>0.5</v>
      </c>
      <c r="AA156" s="13">
        <v>0.5</v>
      </c>
      <c r="AB156" s="13">
        <v>0.5</v>
      </c>
    </row>
    <row r="157" spans="1:28" hidden="1" x14ac:dyDescent="0.3">
      <c r="A157" t="s">
        <v>235</v>
      </c>
      <c r="B157">
        <v>52030901</v>
      </c>
      <c r="C157" t="s">
        <v>236</v>
      </c>
      <c r="D157" t="s">
        <v>42</v>
      </c>
      <c r="E157" t="s">
        <v>224</v>
      </c>
      <c r="F157" s="1">
        <v>18</v>
      </c>
      <c r="G157" s="1">
        <v>4</v>
      </c>
      <c r="H157" s="1">
        <v>5</v>
      </c>
      <c r="I157" s="1">
        <v>5</v>
      </c>
      <c r="J157" s="1">
        <v>4</v>
      </c>
      <c r="K157" s="1">
        <v>4</v>
      </c>
      <c r="L157" s="1">
        <v>9</v>
      </c>
      <c r="M157" s="1">
        <v>0</v>
      </c>
      <c r="N157" s="1">
        <v>0</v>
      </c>
      <c r="O157" s="11">
        <v>1</v>
      </c>
      <c r="P157" s="11">
        <v>1.8</v>
      </c>
      <c r="Q157" s="8">
        <v>0</v>
      </c>
      <c r="R157" s="3" t="s">
        <v>32</v>
      </c>
      <c r="S157" s="4">
        <v>1250000000</v>
      </c>
      <c r="T157" s="4">
        <v>371390702</v>
      </c>
      <c r="U157" s="4">
        <v>0</v>
      </c>
      <c r="V157" s="5">
        <v>371390702</v>
      </c>
      <c r="W157" s="8">
        <v>0.29711256159999999</v>
      </c>
      <c r="X157" s="1">
        <f t="shared" ref="X157:X163" si="35">SUM(K157:N157)</f>
        <v>13</v>
      </c>
      <c r="Y157" s="12">
        <v>0.22222222222222221</v>
      </c>
      <c r="Z157" s="15">
        <v>0.72222222222222221</v>
      </c>
      <c r="AA157" s="15">
        <v>0.72222222222222221</v>
      </c>
      <c r="AB157" s="15">
        <v>0.72222222222222221</v>
      </c>
    </row>
    <row r="158" spans="1:28" hidden="1" x14ac:dyDescent="0.3">
      <c r="A158" t="s">
        <v>235</v>
      </c>
      <c r="B158">
        <v>52030902</v>
      </c>
      <c r="C158" t="s">
        <v>237</v>
      </c>
      <c r="D158" t="s">
        <v>42</v>
      </c>
      <c r="E158" t="s">
        <v>224</v>
      </c>
      <c r="F158" s="1">
        <v>2</v>
      </c>
      <c r="G158" s="1">
        <v>0</v>
      </c>
      <c r="H158" s="1">
        <v>0</v>
      </c>
      <c r="I158" s="1">
        <v>1</v>
      </c>
      <c r="J158" s="1">
        <v>1</v>
      </c>
      <c r="K158" s="1">
        <v>0</v>
      </c>
      <c r="L158" s="1">
        <v>0</v>
      </c>
      <c r="M158" s="1">
        <v>0</v>
      </c>
      <c r="N158" s="1">
        <v>0</v>
      </c>
      <c r="O158" s="2" t="s">
        <v>36</v>
      </c>
      <c r="P158" s="2" t="s">
        <v>36</v>
      </c>
      <c r="Q158" s="8">
        <v>0</v>
      </c>
      <c r="R158" s="3" t="s">
        <v>32</v>
      </c>
      <c r="S158" s="4">
        <v>300000000</v>
      </c>
      <c r="T158" s="4">
        <v>0</v>
      </c>
      <c r="U158" s="4">
        <v>0</v>
      </c>
      <c r="V158" s="5">
        <v>0</v>
      </c>
      <c r="W158" s="8">
        <v>0</v>
      </c>
      <c r="X158" s="1">
        <f t="shared" si="35"/>
        <v>0</v>
      </c>
      <c r="Y158" s="12">
        <v>0</v>
      </c>
      <c r="Z158" s="12">
        <v>0</v>
      </c>
      <c r="AA158" s="12">
        <v>0</v>
      </c>
      <c r="AB158" s="12">
        <v>0</v>
      </c>
    </row>
    <row r="159" spans="1:28" hidden="1" x14ac:dyDescent="0.3">
      <c r="A159" t="s">
        <v>238</v>
      </c>
      <c r="B159">
        <v>53010101</v>
      </c>
      <c r="C159" t="s">
        <v>239</v>
      </c>
      <c r="D159" t="s">
        <v>42</v>
      </c>
      <c r="E159" t="s">
        <v>240</v>
      </c>
      <c r="F159" s="1">
        <v>100000</v>
      </c>
      <c r="G159" s="1">
        <v>10000</v>
      </c>
      <c r="H159" s="1">
        <v>25000</v>
      </c>
      <c r="I159" s="1">
        <v>30000</v>
      </c>
      <c r="J159" s="1">
        <v>35000</v>
      </c>
      <c r="K159" s="1">
        <v>60450</v>
      </c>
      <c r="L159" s="1">
        <v>6578</v>
      </c>
      <c r="M159" s="1">
        <v>572</v>
      </c>
      <c r="N159" s="1">
        <v>0</v>
      </c>
      <c r="O159" s="11">
        <v>6.0449999999999999</v>
      </c>
      <c r="P159" s="8">
        <v>0.26312000000000002</v>
      </c>
      <c r="Q159" s="8">
        <v>1.9066666666666666E-2</v>
      </c>
      <c r="R159" s="3" t="s">
        <v>32</v>
      </c>
      <c r="S159" s="4">
        <v>30000000000</v>
      </c>
      <c r="T159" s="4">
        <v>0</v>
      </c>
      <c r="U159" s="4">
        <v>0</v>
      </c>
      <c r="V159" s="5">
        <v>0</v>
      </c>
      <c r="W159" s="8">
        <v>0</v>
      </c>
      <c r="X159" s="1">
        <f t="shared" si="35"/>
        <v>67600</v>
      </c>
      <c r="Y159" s="14">
        <v>0.60450000000000004</v>
      </c>
      <c r="Z159" s="14">
        <v>0.67027999999999999</v>
      </c>
      <c r="AA159" s="14">
        <v>0.67600000000000005</v>
      </c>
      <c r="AB159" s="14">
        <v>0.67600000000000005</v>
      </c>
    </row>
    <row r="160" spans="1:28" hidden="1" x14ac:dyDescent="0.3">
      <c r="A160" t="s">
        <v>238</v>
      </c>
      <c r="B160">
        <v>53010102</v>
      </c>
      <c r="C160" t="s">
        <v>241</v>
      </c>
      <c r="D160" t="s">
        <v>42</v>
      </c>
      <c r="E160" t="s">
        <v>240</v>
      </c>
      <c r="F160" s="1">
        <v>5</v>
      </c>
      <c r="G160" s="1">
        <v>4</v>
      </c>
      <c r="H160" s="1">
        <v>0</v>
      </c>
      <c r="I160" s="1">
        <v>1</v>
      </c>
      <c r="J160" t="s">
        <v>36</v>
      </c>
      <c r="K160" s="1">
        <v>2</v>
      </c>
      <c r="L160" s="1">
        <v>0</v>
      </c>
      <c r="M160" s="1">
        <v>0</v>
      </c>
      <c r="N160" s="1">
        <v>0</v>
      </c>
      <c r="O160" s="7">
        <v>0.5</v>
      </c>
      <c r="P160" s="2" t="s">
        <v>36</v>
      </c>
      <c r="Q160" s="8">
        <v>0</v>
      </c>
      <c r="R160" s="3" t="s">
        <v>32</v>
      </c>
      <c r="S160" s="4">
        <v>100000</v>
      </c>
      <c r="T160" s="4">
        <v>0</v>
      </c>
      <c r="U160" s="4">
        <v>0</v>
      </c>
      <c r="V160" s="5">
        <v>0</v>
      </c>
      <c r="W160" s="8">
        <v>0</v>
      </c>
      <c r="X160" s="1">
        <f t="shared" si="35"/>
        <v>2</v>
      </c>
      <c r="Y160" s="12">
        <v>0.4</v>
      </c>
      <c r="Z160" s="12">
        <v>0.4</v>
      </c>
      <c r="AA160" s="12">
        <v>0.4</v>
      </c>
      <c r="AB160" s="12">
        <v>0.4</v>
      </c>
    </row>
    <row r="161" spans="1:28" hidden="1" x14ac:dyDescent="0.3">
      <c r="A161" t="s">
        <v>242</v>
      </c>
      <c r="B161">
        <v>53010201</v>
      </c>
      <c r="C161" t="s">
        <v>243</v>
      </c>
      <c r="D161" t="s">
        <v>42</v>
      </c>
      <c r="E161" t="s">
        <v>240</v>
      </c>
      <c r="F161" s="1">
        <v>6</v>
      </c>
      <c r="G161" s="1">
        <v>0</v>
      </c>
      <c r="H161" s="1">
        <v>1</v>
      </c>
      <c r="I161" s="1">
        <v>2</v>
      </c>
      <c r="J161" s="1">
        <v>3</v>
      </c>
      <c r="K161" s="1">
        <v>0</v>
      </c>
      <c r="L161" s="1">
        <v>1</v>
      </c>
      <c r="M161" s="1">
        <v>1</v>
      </c>
      <c r="N161" s="1">
        <v>0</v>
      </c>
      <c r="O161" s="2" t="s">
        <v>36</v>
      </c>
      <c r="P161" s="11">
        <v>1</v>
      </c>
      <c r="Q161" s="7">
        <v>0.5</v>
      </c>
      <c r="R161" s="3" t="s">
        <v>32</v>
      </c>
      <c r="S161" s="4">
        <v>0</v>
      </c>
      <c r="T161" s="4">
        <v>178736637730</v>
      </c>
      <c r="U161" s="4">
        <v>0</v>
      </c>
      <c r="V161" s="5">
        <v>178736637730</v>
      </c>
      <c r="W161" s="2" t="s">
        <v>36</v>
      </c>
      <c r="X161" s="1">
        <f t="shared" si="35"/>
        <v>2</v>
      </c>
      <c r="Y161" s="12">
        <v>0</v>
      </c>
      <c r="Z161" s="12">
        <v>0.16666666666666666</v>
      </c>
      <c r="AA161" s="12">
        <v>0.33333333333333331</v>
      </c>
      <c r="AB161" s="12">
        <v>0.33333333333333331</v>
      </c>
    </row>
    <row r="162" spans="1:28" hidden="1" x14ac:dyDescent="0.3">
      <c r="A162" t="s">
        <v>242</v>
      </c>
      <c r="B162">
        <v>53010202</v>
      </c>
      <c r="C162" t="s">
        <v>244</v>
      </c>
      <c r="D162" t="s">
        <v>42</v>
      </c>
      <c r="E162" t="s">
        <v>240</v>
      </c>
      <c r="F162" s="1">
        <v>15</v>
      </c>
      <c r="G162" s="1">
        <v>0</v>
      </c>
      <c r="H162" s="1">
        <v>2</v>
      </c>
      <c r="I162" s="1">
        <v>8</v>
      </c>
      <c r="J162" s="1">
        <v>5</v>
      </c>
      <c r="K162" s="1">
        <v>0</v>
      </c>
      <c r="L162" s="1">
        <v>0</v>
      </c>
      <c r="M162" s="1">
        <v>1</v>
      </c>
      <c r="N162" s="1">
        <v>0</v>
      </c>
      <c r="O162" s="2" t="s">
        <v>36</v>
      </c>
      <c r="P162" s="8">
        <v>0</v>
      </c>
      <c r="Q162" s="8">
        <v>0.125</v>
      </c>
      <c r="R162" s="3" t="s">
        <v>32</v>
      </c>
      <c r="S162" s="4">
        <v>2500000000</v>
      </c>
      <c r="T162" s="4">
        <v>0</v>
      </c>
      <c r="U162" s="4">
        <v>0</v>
      </c>
      <c r="V162" s="5">
        <v>0</v>
      </c>
      <c r="W162" s="8">
        <v>0</v>
      </c>
      <c r="X162" s="1">
        <f t="shared" si="35"/>
        <v>1</v>
      </c>
      <c r="Y162" s="12">
        <v>0</v>
      </c>
      <c r="Z162" s="12">
        <v>0</v>
      </c>
      <c r="AA162" s="12">
        <v>6.6666666666666666E-2</v>
      </c>
      <c r="AB162" s="12">
        <v>6.6666666666666666E-2</v>
      </c>
    </row>
    <row r="163" spans="1:28" hidden="1" x14ac:dyDescent="0.3">
      <c r="A163" t="s">
        <v>242</v>
      </c>
      <c r="B163">
        <v>53010203</v>
      </c>
      <c r="C163" t="s">
        <v>245</v>
      </c>
      <c r="D163" t="s">
        <v>42</v>
      </c>
      <c r="E163" t="s">
        <v>240</v>
      </c>
      <c r="F163" s="1">
        <v>1</v>
      </c>
      <c r="G163" s="1">
        <v>0</v>
      </c>
      <c r="H163" s="1">
        <v>0</v>
      </c>
      <c r="I163" s="1">
        <v>0</v>
      </c>
      <c r="J163" s="1">
        <v>1</v>
      </c>
      <c r="K163" s="1">
        <v>0</v>
      </c>
      <c r="L163" s="1">
        <v>0</v>
      </c>
      <c r="M163" s="1">
        <v>1</v>
      </c>
      <c r="N163" s="1">
        <v>0</v>
      </c>
      <c r="O163" s="2" t="s">
        <v>36</v>
      </c>
      <c r="P163" s="2" t="s">
        <v>36</v>
      </c>
      <c r="Q163" s="2" t="s">
        <v>36</v>
      </c>
      <c r="R163" s="3" t="s">
        <v>32</v>
      </c>
      <c r="S163" s="4">
        <v>40000000000</v>
      </c>
      <c r="T163" s="4">
        <v>29341792776</v>
      </c>
      <c r="U163" s="4">
        <v>0</v>
      </c>
      <c r="V163" s="5">
        <v>29341792776</v>
      </c>
      <c r="W163" s="9">
        <v>0.73354481940000005</v>
      </c>
      <c r="X163" s="1">
        <f t="shared" si="35"/>
        <v>1</v>
      </c>
      <c r="Y163" s="12">
        <v>0</v>
      </c>
      <c r="Z163" s="12">
        <v>0</v>
      </c>
      <c r="AA163" s="16">
        <v>1</v>
      </c>
      <c r="AB163" s="16">
        <v>1</v>
      </c>
    </row>
    <row r="164" spans="1:28" hidden="1" x14ac:dyDescent="0.3">
      <c r="A164" t="s">
        <v>242</v>
      </c>
      <c r="B164">
        <v>53010204</v>
      </c>
      <c r="C164" t="s">
        <v>246</v>
      </c>
      <c r="D164" t="s">
        <v>30</v>
      </c>
      <c r="E164" t="s">
        <v>240</v>
      </c>
      <c r="F164" s="1">
        <v>63</v>
      </c>
      <c r="G164" s="1">
        <v>63</v>
      </c>
      <c r="H164" s="1">
        <v>63</v>
      </c>
      <c r="I164" s="1">
        <v>63</v>
      </c>
      <c r="J164" s="1">
        <v>63</v>
      </c>
      <c r="K164" s="1">
        <v>63</v>
      </c>
      <c r="L164" s="1">
        <v>63</v>
      </c>
      <c r="M164" s="1">
        <v>63</v>
      </c>
      <c r="N164" s="1">
        <v>0</v>
      </c>
      <c r="O164" s="11">
        <v>1</v>
      </c>
      <c r="P164" s="11">
        <v>1</v>
      </c>
      <c r="Q164" s="11">
        <v>1</v>
      </c>
      <c r="R164" s="3" t="s">
        <v>32</v>
      </c>
      <c r="S164" s="4">
        <v>100000</v>
      </c>
      <c r="T164" s="4">
        <v>0</v>
      </c>
      <c r="U164" s="4">
        <v>0</v>
      </c>
      <c r="V164" s="5">
        <v>0</v>
      </c>
      <c r="W164" s="8">
        <v>0</v>
      </c>
      <c r="X164" s="1">
        <f t="shared" ref="X164" si="36">M164</f>
        <v>63</v>
      </c>
      <c r="Y164" s="12">
        <v>0.25</v>
      </c>
      <c r="Z164" s="13">
        <v>0.5</v>
      </c>
      <c r="AA164" s="15">
        <v>0.75</v>
      </c>
      <c r="AB164" s="15">
        <v>0.75</v>
      </c>
    </row>
    <row r="165" spans="1:28" hidden="1" x14ac:dyDescent="0.3">
      <c r="A165" t="s">
        <v>242</v>
      </c>
      <c r="B165">
        <v>53010205</v>
      </c>
      <c r="C165" t="s">
        <v>247</v>
      </c>
      <c r="D165" t="s">
        <v>30</v>
      </c>
      <c r="E165" t="s">
        <v>240</v>
      </c>
      <c r="F165" s="1">
        <v>3</v>
      </c>
      <c r="G165" s="1">
        <v>0</v>
      </c>
      <c r="H165" s="1">
        <v>3</v>
      </c>
      <c r="I165" s="1">
        <v>3</v>
      </c>
      <c r="J165" s="1">
        <v>3</v>
      </c>
      <c r="K165" s="1">
        <v>0</v>
      </c>
      <c r="L165" s="1">
        <v>0</v>
      </c>
      <c r="M165" s="1">
        <v>0</v>
      </c>
      <c r="N165" s="1">
        <v>0</v>
      </c>
      <c r="O165" s="2" t="s">
        <v>36</v>
      </c>
      <c r="P165" s="8">
        <v>0</v>
      </c>
      <c r="Q165" s="8">
        <v>0</v>
      </c>
      <c r="R165" s="3" t="s">
        <v>32</v>
      </c>
      <c r="S165" s="4">
        <v>2500000000</v>
      </c>
      <c r="T165" s="4">
        <v>0</v>
      </c>
      <c r="U165" s="4">
        <v>0</v>
      </c>
      <c r="V165" s="5">
        <v>0</v>
      </c>
      <c r="W165" s="8">
        <v>0</v>
      </c>
      <c r="X165" s="1">
        <f>L165</f>
        <v>0</v>
      </c>
      <c r="Y165" s="12">
        <v>0</v>
      </c>
      <c r="Z165" s="12">
        <v>0</v>
      </c>
      <c r="AA165" s="12">
        <v>0</v>
      </c>
      <c r="AB165" s="12">
        <v>0</v>
      </c>
    </row>
    <row r="166" spans="1:28" hidden="1" x14ac:dyDescent="0.3">
      <c r="A166" t="s">
        <v>242</v>
      </c>
      <c r="B166">
        <v>53010206</v>
      </c>
      <c r="C166" t="s">
        <v>248</v>
      </c>
      <c r="D166" t="s">
        <v>42</v>
      </c>
      <c r="E166" t="s">
        <v>240</v>
      </c>
      <c r="F166" s="1">
        <v>4</v>
      </c>
      <c r="G166" s="1">
        <v>0</v>
      </c>
      <c r="H166" s="1">
        <v>2</v>
      </c>
      <c r="I166" s="1">
        <v>0</v>
      </c>
      <c r="J166" s="1">
        <v>2</v>
      </c>
      <c r="K166" s="1">
        <v>0</v>
      </c>
      <c r="L166" s="1">
        <v>1</v>
      </c>
      <c r="M166" s="1">
        <v>0</v>
      </c>
      <c r="N166" s="1">
        <v>0</v>
      </c>
      <c r="O166" s="2" t="s">
        <v>36</v>
      </c>
      <c r="P166" s="7">
        <v>0.5</v>
      </c>
      <c r="Q166" s="2" t="s">
        <v>36</v>
      </c>
      <c r="R166" s="3" t="s">
        <v>32</v>
      </c>
      <c r="S166" s="4">
        <v>0</v>
      </c>
      <c r="T166" s="4">
        <v>0</v>
      </c>
      <c r="U166" s="4">
        <v>0</v>
      </c>
      <c r="V166" s="5">
        <v>0</v>
      </c>
      <c r="W166" s="2" t="s">
        <v>36</v>
      </c>
      <c r="X166" s="1">
        <f t="shared" ref="X166:X167" si="37">SUM(K166:N166)</f>
        <v>1</v>
      </c>
      <c r="Y166" s="12">
        <v>0</v>
      </c>
      <c r="Z166" s="12">
        <v>0.25</v>
      </c>
      <c r="AA166" s="12">
        <v>0.25</v>
      </c>
      <c r="AB166" s="12">
        <v>0.25</v>
      </c>
    </row>
    <row r="167" spans="1:28" hidden="1" x14ac:dyDescent="0.3">
      <c r="A167" t="s">
        <v>242</v>
      </c>
      <c r="B167">
        <v>53010207</v>
      </c>
      <c r="C167" t="s">
        <v>249</v>
      </c>
      <c r="D167" t="s">
        <v>42</v>
      </c>
      <c r="E167" t="s">
        <v>240</v>
      </c>
      <c r="F167" s="1">
        <v>1040</v>
      </c>
      <c r="G167" s="1">
        <v>140</v>
      </c>
      <c r="H167" s="1">
        <v>250</v>
      </c>
      <c r="I167" s="1">
        <v>300</v>
      </c>
      <c r="J167" s="1">
        <v>350</v>
      </c>
      <c r="K167" s="1">
        <v>39</v>
      </c>
      <c r="L167" s="1">
        <v>43</v>
      </c>
      <c r="M167" s="1">
        <v>5</v>
      </c>
      <c r="N167" s="1">
        <v>0</v>
      </c>
      <c r="O167" s="8">
        <v>0.27857142857142858</v>
      </c>
      <c r="P167" s="8">
        <v>0.17199999999999999</v>
      </c>
      <c r="Q167" s="8">
        <v>1.6666666666666666E-2</v>
      </c>
      <c r="R167" s="3" t="s">
        <v>32</v>
      </c>
      <c r="S167" s="4">
        <v>1323423362949</v>
      </c>
      <c r="T167" s="4">
        <v>185318502373</v>
      </c>
      <c r="U167" s="4">
        <v>0</v>
      </c>
      <c r="V167" s="5">
        <v>185318502373</v>
      </c>
      <c r="W167" s="8">
        <v>0.14002964399846515</v>
      </c>
      <c r="X167" s="1">
        <f t="shared" si="37"/>
        <v>87</v>
      </c>
      <c r="Y167" s="12">
        <v>3.7499999999999999E-2</v>
      </c>
      <c r="Z167" s="12">
        <v>7.8846153846153844E-2</v>
      </c>
      <c r="AA167" s="12">
        <v>8.3653846153846148E-2</v>
      </c>
      <c r="AB167" s="12">
        <v>8.3653846153846148E-2</v>
      </c>
    </row>
    <row r="168" spans="1:28" hidden="1" x14ac:dyDescent="0.3">
      <c r="A168" t="s">
        <v>242</v>
      </c>
      <c r="B168">
        <v>53010208</v>
      </c>
      <c r="C168" t="s">
        <v>250</v>
      </c>
      <c r="D168" t="s">
        <v>30</v>
      </c>
      <c r="E168" t="s">
        <v>240</v>
      </c>
      <c r="F168" s="1">
        <v>5000</v>
      </c>
      <c r="G168" s="1">
        <v>5000</v>
      </c>
      <c r="H168" s="1">
        <v>5000</v>
      </c>
      <c r="I168" s="1">
        <v>5000</v>
      </c>
      <c r="J168" s="1">
        <v>5000</v>
      </c>
      <c r="K168" s="1">
        <v>2007</v>
      </c>
      <c r="L168" s="1">
        <v>1269</v>
      </c>
      <c r="M168" s="1">
        <v>2494</v>
      </c>
      <c r="N168" s="1">
        <v>0</v>
      </c>
      <c r="O168" s="7">
        <v>0.40139999999999998</v>
      </c>
      <c r="P168" s="8">
        <v>0.25380000000000003</v>
      </c>
      <c r="Q168" s="7">
        <v>0.49880000000000002</v>
      </c>
      <c r="R168" s="3" t="s">
        <v>32</v>
      </c>
      <c r="S168" s="4">
        <v>671425119223</v>
      </c>
      <c r="T168" s="4">
        <v>26358659888</v>
      </c>
      <c r="U168" s="4">
        <v>0</v>
      </c>
      <c r="V168" s="5">
        <v>26358659888</v>
      </c>
      <c r="W168" s="8">
        <v>3.9257780403722901E-2</v>
      </c>
      <c r="X168" s="1">
        <f>M168</f>
        <v>2494</v>
      </c>
      <c r="Y168" s="12">
        <v>0.10034999999999999</v>
      </c>
      <c r="Z168" s="12">
        <v>0.1638</v>
      </c>
      <c r="AA168" s="12">
        <v>0.28849999999999998</v>
      </c>
      <c r="AB168" s="12">
        <v>0.28849999999999998</v>
      </c>
    </row>
    <row r="169" spans="1:28" hidden="1" x14ac:dyDescent="0.3">
      <c r="A169" t="s">
        <v>242</v>
      </c>
      <c r="B169">
        <v>53010209</v>
      </c>
      <c r="C169" t="s">
        <v>251</v>
      </c>
      <c r="D169" t="s">
        <v>42</v>
      </c>
      <c r="E169" t="s">
        <v>240</v>
      </c>
      <c r="F169" s="1">
        <v>500</v>
      </c>
      <c r="G169" s="1">
        <v>50</v>
      </c>
      <c r="H169" s="1">
        <v>150</v>
      </c>
      <c r="I169" s="1">
        <v>100</v>
      </c>
      <c r="J169" s="1">
        <v>200</v>
      </c>
      <c r="K169" s="1">
        <v>135</v>
      </c>
      <c r="L169" s="1">
        <v>111</v>
      </c>
      <c r="M169" s="1">
        <v>32</v>
      </c>
      <c r="N169" s="1">
        <v>0</v>
      </c>
      <c r="O169" s="11">
        <v>2.7</v>
      </c>
      <c r="P169" s="9">
        <v>0.74</v>
      </c>
      <c r="Q169" s="8">
        <v>0.32</v>
      </c>
      <c r="R169" s="3" t="s">
        <v>32</v>
      </c>
      <c r="S169" s="4">
        <v>355000000000</v>
      </c>
      <c r="T169" s="4">
        <v>59679953335</v>
      </c>
      <c r="U169" s="4">
        <v>0</v>
      </c>
      <c r="V169" s="5">
        <v>59679953335</v>
      </c>
      <c r="W169" s="8">
        <v>0.1681125446056338</v>
      </c>
      <c r="X169" s="1">
        <f t="shared" ref="X169:X174" si="38">SUM(K169:N169)</f>
        <v>278</v>
      </c>
      <c r="Y169" s="12">
        <v>0.27</v>
      </c>
      <c r="Z169" s="13">
        <v>0.49199999999999999</v>
      </c>
      <c r="AA169" s="13">
        <v>0.55600000000000005</v>
      </c>
      <c r="AB169" s="13">
        <v>0.55600000000000005</v>
      </c>
    </row>
    <row r="170" spans="1:28" hidden="1" x14ac:dyDescent="0.3">
      <c r="A170" t="s">
        <v>242</v>
      </c>
      <c r="B170">
        <v>53010210</v>
      </c>
      <c r="C170" t="s">
        <v>252</v>
      </c>
      <c r="D170" t="s">
        <v>42</v>
      </c>
      <c r="E170" t="s">
        <v>240</v>
      </c>
      <c r="F170" s="1">
        <v>10000</v>
      </c>
      <c r="G170" s="1">
        <v>1000</v>
      </c>
      <c r="H170" s="1">
        <v>3000</v>
      </c>
      <c r="I170" s="1">
        <v>3000</v>
      </c>
      <c r="J170" s="1">
        <v>3000</v>
      </c>
      <c r="K170" s="1">
        <v>1067</v>
      </c>
      <c r="L170" s="1">
        <v>829</v>
      </c>
      <c r="M170" s="1">
        <v>194</v>
      </c>
      <c r="N170" s="1">
        <v>0</v>
      </c>
      <c r="O170" s="11">
        <v>1.0669999999999999</v>
      </c>
      <c r="P170" s="8">
        <v>0.27633333333333332</v>
      </c>
      <c r="Q170" s="8">
        <v>6.4666666666666664E-2</v>
      </c>
      <c r="R170" s="3" t="s">
        <v>32</v>
      </c>
      <c r="S170" s="4">
        <v>60000000000</v>
      </c>
      <c r="T170" s="4">
        <v>0</v>
      </c>
      <c r="U170" s="4">
        <v>0</v>
      </c>
      <c r="V170" s="5">
        <v>0</v>
      </c>
      <c r="W170" s="8">
        <v>0</v>
      </c>
      <c r="X170" s="1">
        <f t="shared" si="38"/>
        <v>2090</v>
      </c>
      <c r="Y170" s="12">
        <v>0.1067</v>
      </c>
      <c r="Z170" s="12">
        <v>0.18959999999999999</v>
      </c>
      <c r="AA170" s="12">
        <v>0.20899999999999999</v>
      </c>
      <c r="AB170" s="12">
        <v>0.20899999999999999</v>
      </c>
    </row>
    <row r="171" spans="1:28" hidden="1" x14ac:dyDescent="0.3">
      <c r="A171" t="s">
        <v>242</v>
      </c>
      <c r="B171">
        <v>53010211</v>
      </c>
      <c r="C171" t="s">
        <v>253</v>
      </c>
      <c r="D171" t="s">
        <v>42</v>
      </c>
      <c r="E171" t="s">
        <v>240</v>
      </c>
      <c r="F171" s="1">
        <v>30</v>
      </c>
      <c r="G171" s="1">
        <v>5</v>
      </c>
      <c r="H171" s="1">
        <v>10</v>
      </c>
      <c r="I171" s="1">
        <v>5</v>
      </c>
      <c r="J171" s="1">
        <v>10</v>
      </c>
      <c r="K171" s="1">
        <v>12</v>
      </c>
      <c r="L171" s="1">
        <v>3</v>
      </c>
      <c r="M171" s="1">
        <v>1</v>
      </c>
      <c r="N171" s="1">
        <v>0</v>
      </c>
      <c r="O171" s="11">
        <v>2.4</v>
      </c>
      <c r="P171" s="8">
        <v>0.3</v>
      </c>
      <c r="Q171" s="8">
        <v>0.2</v>
      </c>
      <c r="R171" s="3" t="s">
        <v>32</v>
      </c>
      <c r="S171" s="4">
        <v>24150000000</v>
      </c>
      <c r="T171" s="4">
        <v>0</v>
      </c>
      <c r="U171" s="4">
        <v>0</v>
      </c>
      <c r="V171" s="5">
        <v>0</v>
      </c>
      <c r="W171" s="8">
        <v>0</v>
      </c>
      <c r="X171" s="1">
        <f t="shared" si="38"/>
        <v>16</v>
      </c>
      <c r="Y171" s="12">
        <v>0.4</v>
      </c>
      <c r="Z171" s="13">
        <v>0.5</v>
      </c>
      <c r="AA171" s="13">
        <v>0.53333333333333333</v>
      </c>
      <c r="AB171" s="13">
        <v>0.53333333333333333</v>
      </c>
    </row>
    <row r="172" spans="1:28" hidden="1" x14ac:dyDescent="0.3">
      <c r="A172" t="s">
        <v>242</v>
      </c>
      <c r="B172">
        <v>53010212</v>
      </c>
      <c r="C172" t="s">
        <v>254</v>
      </c>
      <c r="D172" t="s">
        <v>42</v>
      </c>
      <c r="E172" t="s">
        <v>240</v>
      </c>
      <c r="F172" s="1">
        <v>41</v>
      </c>
      <c r="G172" s="1">
        <v>0</v>
      </c>
      <c r="H172" s="1">
        <v>10</v>
      </c>
      <c r="I172" s="1">
        <v>15</v>
      </c>
      <c r="J172" s="1">
        <v>16</v>
      </c>
      <c r="K172" s="1">
        <v>14</v>
      </c>
      <c r="L172" s="1">
        <v>0</v>
      </c>
      <c r="M172" s="1">
        <v>16</v>
      </c>
      <c r="N172" s="1">
        <v>0</v>
      </c>
      <c r="O172" s="2" t="s">
        <v>36</v>
      </c>
      <c r="P172" s="8">
        <v>0</v>
      </c>
      <c r="Q172" s="11">
        <v>1.0666666666666667</v>
      </c>
      <c r="R172" s="3" t="s">
        <v>32</v>
      </c>
      <c r="S172" s="4">
        <v>10000000000</v>
      </c>
      <c r="T172" s="4">
        <v>1005523146</v>
      </c>
      <c r="U172" s="4">
        <v>0</v>
      </c>
      <c r="V172" s="5">
        <v>1005523146</v>
      </c>
      <c r="W172" s="8">
        <v>0.1005523146</v>
      </c>
      <c r="X172" s="1">
        <f t="shared" si="38"/>
        <v>30</v>
      </c>
      <c r="Y172" s="12">
        <v>0.34146341463414637</v>
      </c>
      <c r="Z172" s="12">
        <v>0.34146341463414637</v>
      </c>
      <c r="AA172" s="15">
        <v>0.73170731707317072</v>
      </c>
      <c r="AB172" s="15">
        <v>0.73170731707317072</v>
      </c>
    </row>
    <row r="173" spans="1:28" hidden="1" x14ac:dyDescent="0.3">
      <c r="A173" t="s">
        <v>242</v>
      </c>
      <c r="B173">
        <v>53010213</v>
      </c>
      <c r="C173" t="s">
        <v>255</v>
      </c>
      <c r="D173" t="s">
        <v>42</v>
      </c>
      <c r="E173" t="s">
        <v>256</v>
      </c>
      <c r="F173" s="1">
        <v>2</v>
      </c>
      <c r="G173" s="1">
        <v>0</v>
      </c>
      <c r="H173" s="1">
        <v>0</v>
      </c>
      <c r="I173" s="1">
        <v>0</v>
      </c>
      <c r="J173" s="1">
        <v>2</v>
      </c>
      <c r="K173" s="1">
        <v>0</v>
      </c>
      <c r="L173" s="1">
        <v>0</v>
      </c>
      <c r="M173" s="1">
        <v>0</v>
      </c>
      <c r="N173" s="1">
        <v>0</v>
      </c>
      <c r="O173" s="2" t="s">
        <v>36</v>
      </c>
      <c r="P173" s="2" t="s">
        <v>36</v>
      </c>
      <c r="Q173" s="2" t="s">
        <v>36</v>
      </c>
      <c r="R173" s="3" t="s">
        <v>32</v>
      </c>
      <c r="S173" s="4">
        <v>10000000000</v>
      </c>
      <c r="T173" s="4">
        <v>0</v>
      </c>
      <c r="U173" s="4">
        <v>0</v>
      </c>
      <c r="V173" s="5">
        <v>0</v>
      </c>
      <c r="W173" s="8">
        <v>0</v>
      </c>
      <c r="X173" s="1">
        <f t="shared" si="38"/>
        <v>0</v>
      </c>
      <c r="Y173" s="12">
        <v>0</v>
      </c>
      <c r="Z173" s="12">
        <v>0</v>
      </c>
      <c r="AA173" s="12">
        <v>0</v>
      </c>
      <c r="AB173" s="12">
        <v>0</v>
      </c>
    </row>
    <row r="174" spans="1:28" hidden="1" x14ac:dyDescent="0.3">
      <c r="A174" t="s">
        <v>242</v>
      </c>
      <c r="B174">
        <v>53010214</v>
      </c>
      <c r="C174" t="s">
        <v>257</v>
      </c>
      <c r="D174" t="s">
        <v>42</v>
      </c>
      <c r="E174" t="s">
        <v>256</v>
      </c>
      <c r="F174" s="1">
        <v>5</v>
      </c>
      <c r="G174" s="1">
        <v>0</v>
      </c>
      <c r="H174" s="1">
        <v>0</v>
      </c>
      <c r="I174" s="1">
        <v>0</v>
      </c>
      <c r="J174" s="1">
        <v>5</v>
      </c>
      <c r="K174" s="1">
        <v>0</v>
      </c>
      <c r="L174" s="1">
        <v>0</v>
      </c>
      <c r="M174" s="1">
        <v>1</v>
      </c>
      <c r="N174" s="1">
        <v>0</v>
      </c>
      <c r="O174" s="2" t="s">
        <v>36</v>
      </c>
      <c r="P174" s="2" t="s">
        <v>36</v>
      </c>
      <c r="Q174" s="2" t="s">
        <v>36</v>
      </c>
      <c r="R174" s="3" t="s">
        <v>32</v>
      </c>
      <c r="S174" s="4">
        <v>7000000000</v>
      </c>
      <c r="T174" s="4">
        <v>0</v>
      </c>
      <c r="U174" s="4">
        <v>0</v>
      </c>
      <c r="V174" s="5">
        <v>0</v>
      </c>
      <c r="W174" s="8">
        <v>0</v>
      </c>
      <c r="X174" s="1">
        <f t="shared" si="38"/>
        <v>1</v>
      </c>
      <c r="Y174" s="12">
        <v>0</v>
      </c>
      <c r="Z174" s="12">
        <v>0</v>
      </c>
      <c r="AA174" s="12">
        <v>0.2</v>
      </c>
      <c r="AB174" s="12">
        <v>0.2</v>
      </c>
    </row>
    <row r="175" spans="1:28" hidden="1" x14ac:dyDescent="0.3">
      <c r="A175" t="s">
        <v>242</v>
      </c>
      <c r="B175">
        <v>53010215</v>
      </c>
      <c r="C175" t="s">
        <v>258</v>
      </c>
      <c r="D175" t="s">
        <v>30</v>
      </c>
      <c r="E175" t="s">
        <v>259</v>
      </c>
      <c r="F175" s="1">
        <v>1</v>
      </c>
      <c r="G175" s="1">
        <v>1</v>
      </c>
      <c r="H175" s="1">
        <v>1</v>
      </c>
      <c r="I175" s="1">
        <v>1</v>
      </c>
      <c r="J175" s="1">
        <v>1</v>
      </c>
      <c r="K175" s="1">
        <v>1</v>
      </c>
      <c r="L175" s="1">
        <v>1</v>
      </c>
      <c r="M175" s="1">
        <v>0</v>
      </c>
      <c r="N175" s="1">
        <v>0</v>
      </c>
      <c r="O175" s="11">
        <v>1</v>
      </c>
      <c r="P175" s="11">
        <v>1</v>
      </c>
      <c r="Q175" s="8">
        <v>0</v>
      </c>
      <c r="R175" s="3" t="s">
        <v>32</v>
      </c>
      <c r="S175" s="4">
        <v>64871255371</v>
      </c>
      <c r="T175" s="4">
        <v>28311290068</v>
      </c>
      <c r="U175" s="4">
        <v>0</v>
      </c>
      <c r="V175" s="5">
        <v>28311290068</v>
      </c>
      <c r="W175" s="7">
        <v>0.43642272538256227</v>
      </c>
      <c r="X175" s="1">
        <f>L175</f>
        <v>1</v>
      </c>
      <c r="Y175" s="12">
        <v>0.25</v>
      </c>
      <c r="Z175" s="13">
        <v>0.5</v>
      </c>
      <c r="AA175" s="13">
        <v>0.5</v>
      </c>
      <c r="AB175" s="13">
        <v>0.5</v>
      </c>
    </row>
    <row r="176" spans="1:28" hidden="1" x14ac:dyDescent="0.3">
      <c r="A176" t="s">
        <v>260</v>
      </c>
      <c r="B176">
        <v>53010301</v>
      </c>
      <c r="C176" t="s">
        <v>261</v>
      </c>
      <c r="D176" t="s">
        <v>34</v>
      </c>
      <c r="E176" t="s">
        <v>262</v>
      </c>
      <c r="F176" s="1">
        <v>4000</v>
      </c>
      <c r="G176" s="1">
        <v>0</v>
      </c>
      <c r="H176" s="1">
        <v>1000</v>
      </c>
      <c r="I176" s="1">
        <v>2500</v>
      </c>
      <c r="J176" s="1">
        <v>4000</v>
      </c>
      <c r="K176" s="1">
        <v>0</v>
      </c>
      <c r="L176" s="1">
        <v>1254</v>
      </c>
      <c r="M176" s="1">
        <v>1254</v>
      </c>
      <c r="N176" s="1">
        <v>0</v>
      </c>
      <c r="O176" s="2" t="s">
        <v>36</v>
      </c>
      <c r="P176" s="7">
        <v>0.50160000000000005</v>
      </c>
      <c r="Q176" s="7">
        <v>0.50160000000000005</v>
      </c>
      <c r="R176" s="3" t="s">
        <v>32</v>
      </c>
      <c r="S176" s="4">
        <v>6500000000</v>
      </c>
      <c r="T176" s="4">
        <v>0</v>
      </c>
      <c r="U176" s="4">
        <v>0</v>
      </c>
      <c r="V176" s="5">
        <v>0</v>
      </c>
      <c r="W176" s="8">
        <v>0</v>
      </c>
      <c r="X176" s="1">
        <f t="shared" ref="X176:X177" si="39">M176</f>
        <v>1254</v>
      </c>
      <c r="Y176" s="8">
        <v>0</v>
      </c>
      <c r="Z176" s="8">
        <v>0.3135</v>
      </c>
      <c r="AA176" s="8">
        <v>0.3135</v>
      </c>
      <c r="AB176" s="8">
        <v>0.3135</v>
      </c>
    </row>
    <row r="177" spans="1:28" hidden="1" x14ac:dyDescent="0.3">
      <c r="A177" t="s">
        <v>260</v>
      </c>
      <c r="B177">
        <v>53010302</v>
      </c>
      <c r="C177" t="s">
        <v>263</v>
      </c>
      <c r="D177" t="s">
        <v>34</v>
      </c>
      <c r="E177" t="s">
        <v>262</v>
      </c>
      <c r="F177" s="1">
        <v>4000</v>
      </c>
      <c r="G177" s="1">
        <v>0</v>
      </c>
      <c r="H177" s="1">
        <v>1200</v>
      </c>
      <c r="I177" s="1">
        <v>2500</v>
      </c>
      <c r="J177" s="1">
        <v>4000</v>
      </c>
      <c r="K177" s="1">
        <v>0</v>
      </c>
      <c r="L177" s="1">
        <v>781</v>
      </c>
      <c r="M177" s="1">
        <v>917</v>
      </c>
      <c r="N177" s="1">
        <v>0</v>
      </c>
      <c r="O177" s="2" t="s">
        <v>36</v>
      </c>
      <c r="P177" s="8">
        <v>0.31240000000000001</v>
      </c>
      <c r="Q177" s="8">
        <v>0.36680000000000001</v>
      </c>
      <c r="R177" s="3" t="s">
        <v>32</v>
      </c>
      <c r="S177" s="4">
        <v>9443112826</v>
      </c>
      <c r="T177" s="4">
        <v>13044244</v>
      </c>
      <c r="U177" s="4">
        <v>0</v>
      </c>
      <c r="V177" s="5">
        <v>13044244</v>
      </c>
      <c r="W177" s="8">
        <v>1.3813500103572734E-3</v>
      </c>
      <c r="X177" s="1">
        <f t="shared" si="39"/>
        <v>917</v>
      </c>
      <c r="Y177" s="8">
        <v>0</v>
      </c>
      <c r="Z177" s="8">
        <v>0.19525000000000001</v>
      </c>
      <c r="AA177" s="8">
        <v>0.22925000000000001</v>
      </c>
      <c r="AB177" s="8">
        <v>0.22925000000000001</v>
      </c>
    </row>
    <row r="178" spans="1:28" hidden="1" x14ac:dyDescent="0.3">
      <c r="A178" t="s">
        <v>260</v>
      </c>
      <c r="B178">
        <v>53010303</v>
      </c>
      <c r="C178" t="s">
        <v>264</v>
      </c>
      <c r="D178" t="s">
        <v>42</v>
      </c>
      <c r="E178" t="s">
        <v>262</v>
      </c>
      <c r="F178" s="1">
        <v>1</v>
      </c>
      <c r="G178" s="1">
        <v>0</v>
      </c>
      <c r="H178" s="1">
        <v>0</v>
      </c>
      <c r="I178" s="1">
        <v>0</v>
      </c>
      <c r="J178" s="1">
        <v>0.25</v>
      </c>
      <c r="K178" s="1">
        <v>0</v>
      </c>
      <c r="L178" s="1">
        <v>0</v>
      </c>
      <c r="M178" s="1">
        <v>0</v>
      </c>
      <c r="N178" s="1">
        <v>0</v>
      </c>
      <c r="O178" s="2" t="s">
        <v>36</v>
      </c>
      <c r="P178" s="2" t="s">
        <v>36</v>
      </c>
      <c r="Q178" s="2" t="s">
        <v>36</v>
      </c>
      <c r="R178" s="3" t="s">
        <v>32</v>
      </c>
      <c r="S178" s="4">
        <v>0</v>
      </c>
      <c r="T178" s="4">
        <v>102440000</v>
      </c>
      <c r="U178" s="4">
        <v>0</v>
      </c>
      <c r="V178" s="5">
        <v>102440000</v>
      </c>
      <c r="W178" s="2" t="s">
        <v>36</v>
      </c>
      <c r="X178" s="1">
        <f>SUM(K178:N178)</f>
        <v>0</v>
      </c>
      <c r="Y178" s="12">
        <v>0</v>
      </c>
      <c r="Z178" s="12">
        <v>0</v>
      </c>
      <c r="AA178" s="12">
        <v>0</v>
      </c>
      <c r="AB178" s="12">
        <v>0</v>
      </c>
    </row>
    <row r="179" spans="1:28" hidden="1" x14ac:dyDescent="0.3">
      <c r="A179" t="s">
        <v>265</v>
      </c>
      <c r="B179">
        <v>53010401</v>
      </c>
      <c r="C179" t="s">
        <v>266</v>
      </c>
      <c r="D179" t="s">
        <v>34</v>
      </c>
      <c r="E179" t="s">
        <v>267</v>
      </c>
      <c r="F179" s="1">
        <v>14000</v>
      </c>
      <c r="G179" s="1">
        <v>3500</v>
      </c>
      <c r="H179" s="1">
        <v>7000</v>
      </c>
      <c r="I179" s="1">
        <v>10500</v>
      </c>
      <c r="J179" s="1">
        <v>14000</v>
      </c>
      <c r="K179" s="1">
        <v>3637</v>
      </c>
      <c r="L179" s="1">
        <v>6981</v>
      </c>
      <c r="M179" s="1">
        <v>6981</v>
      </c>
      <c r="N179" s="1">
        <v>0</v>
      </c>
      <c r="O179" s="11">
        <v>1.0391428571428571</v>
      </c>
      <c r="P179" s="10">
        <v>0.66485714285714281</v>
      </c>
      <c r="Q179" s="10">
        <v>0.66485714285714281</v>
      </c>
      <c r="R179" s="3" t="s">
        <v>32</v>
      </c>
      <c r="S179" s="4">
        <v>5637873466</v>
      </c>
      <c r="T179" s="4">
        <v>821323539</v>
      </c>
      <c r="U179" s="4">
        <v>0</v>
      </c>
      <c r="V179" s="5">
        <v>821323539</v>
      </c>
      <c r="W179" s="8">
        <v>0.14567966875331784</v>
      </c>
      <c r="X179" s="1">
        <f t="shared" ref="X179:X181" si="40">M179</f>
        <v>6981</v>
      </c>
      <c r="Y179" s="8">
        <v>0.25978571428571429</v>
      </c>
      <c r="Z179" s="7">
        <v>0.49864285714285717</v>
      </c>
      <c r="AA179" s="7">
        <v>0.49864285714285717</v>
      </c>
      <c r="AB179" s="7">
        <v>0.49864285714285717</v>
      </c>
    </row>
    <row r="180" spans="1:28" hidden="1" x14ac:dyDescent="0.3">
      <c r="A180" t="s">
        <v>265</v>
      </c>
      <c r="B180">
        <v>53010402</v>
      </c>
      <c r="C180" t="s">
        <v>268</v>
      </c>
      <c r="D180" t="s">
        <v>34</v>
      </c>
      <c r="E180" t="s">
        <v>267</v>
      </c>
      <c r="F180" s="1">
        <v>1041</v>
      </c>
      <c r="G180" s="1">
        <v>900</v>
      </c>
      <c r="H180" s="1">
        <v>943</v>
      </c>
      <c r="I180" s="1">
        <v>990</v>
      </c>
      <c r="J180" s="1">
        <v>1041</v>
      </c>
      <c r="K180" s="1">
        <v>0</v>
      </c>
      <c r="L180" s="1">
        <v>225</v>
      </c>
      <c r="M180" s="1">
        <v>537</v>
      </c>
      <c r="N180" s="1">
        <v>0</v>
      </c>
      <c r="O180" s="8">
        <v>0</v>
      </c>
      <c r="P180" s="8">
        <v>0.22727272727272727</v>
      </c>
      <c r="Q180" s="7">
        <v>0.54242424242424248</v>
      </c>
      <c r="R180" s="3" t="s">
        <v>32</v>
      </c>
      <c r="S180" s="4">
        <v>3200000000</v>
      </c>
      <c r="T180" s="4">
        <v>0</v>
      </c>
      <c r="U180" s="4">
        <v>1400852443</v>
      </c>
      <c r="V180" s="5">
        <v>1400852443</v>
      </c>
      <c r="W180" s="7">
        <v>0.43776638843749999</v>
      </c>
      <c r="X180" s="1">
        <f t="shared" si="40"/>
        <v>537</v>
      </c>
      <c r="Y180" s="8">
        <v>0</v>
      </c>
      <c r="Z180" s="8">
        <v>0.21613832853025935</v>
      </c>
      <c r="AA180" s="7">
        <v>0.51585014409221897</v>
      </c>
      <c r="AB180" s="7">
        <v>0.51585014409221897</v>
      </c>
    </row>
    <row r="181" spans="1:28" hidden="1" x14ac:dyDescent="0.3">
      <c r="A181" t="s">
        <v>265</v>
      </c>
      <c r="B181">
        <v>53010403</v>
      </c>
      <c r="C181" t="s">
        <v>269</v>
      </c>
      <c r="D181" t="s">
        <v>34</v>
      </c>
      <c r="E181" t="s">
        <v>267</v>
      </c>
      <c r="F181" s="1">
        <v>1000</v>
      </c>
      <c r="G181" s="1">
        <v>354</v>
      </c>
      <c r="H181" s="1">
        <v>789</v>
      </c>
      <c r="I181" s="1">
        <v>945</v>
      </c>
      <c r="J181" s="1">
        <v>1000</v>
      </c>
      <c r="K181" s="1">
        <v>0</v>
      </c>
      <c r="L181" s="1">
        <v>0</v>
      </c>
      <c r="M181" s="1">
        <v>2048</v>
      </c>
      <c r="N181" s="1">
        <v>0</v>
      </c>
      <c r="O181" s="8">
        <v>0</v>
      </c>
      <c r="P181" s="8">
        <v>0</v>
      </c>
      <c r="Q181" s="11">
        <v>2.1671957671957673</v>
      </c>
      <c r="R181" s="3" t="s">
        <v>32</v>
      </c>
      <c r="S181" s="4">
        <v>1787916209</v>
      </c>
      <c r="T181" s="4">
        <v>0</v>
      </c>
      <c r="U181" s="4">
        <v>0</v>
      </c>
      <c r="V181" s="5">
        <v>0</v>
      </c>
      <c r="W181" s="8">
        <v>0</v>
      </c>
      <c r="X181" s="1">
        <f t="shared" si="40"/>
        <v>2048</v>
      </c>
      <c r="Y181" s="8">
        <v>0</v>
      </c>
      <c r="Z181" s="8">
        <v>0</v>
      </c>
      <c r="AA181" s="11">
        <v>1</v>
      </c>
      <c r="AB181" s="11">
        <v>1</v>
      </c>
    </row>
    <row r="182" spans="1:28" hidden="1" x14ac:dyDescent="0.3">
      <c r="A182" t="s">
        <v>270</v>
      </c>
      <c r="B182">
        <v>53020101</v>
      </c>
      <c r="C182" t="s">
        <v>271</v>
      </c>
      <c r="D182" t="s">
        <v>42</v>
      </c>
      <c r="E182" t="s">
        <v>272</v>
      </c>
      <c r="F182" s="1">
        <v>5700</v>
      </c>
      <c r="G182" s="1">
        <v>1700</v>
      </c>
      <c r="H182" s="1">
        <v>1500</v>
      </c>
      <c r="I182" s="1">
        <v>1500</v>
      </c>
      <c r="J182" s="1">
        <v>1000</v>
      </c>
      <c r="K182" s="1">
        <v>557</v>
      </c>
      <c r="L182" s="1">
        <v>404</v>
      </c>
      <c r="M182" s="1">
        <v>0</v>
      </c>
      <c r="N182" s="1">
        <v>0</v>
      </c>
      <c r="O182" s="8">
        <v>0.3276470588235294</v>
      </c>
      <c r="P182" s="8">
        <v>0.26933333333333331</v>
      </c>
      <c r="Q182" s="8">
        <v>0</v>
      </c>
      <c r="R182" s="3" t="s">
        <v>32</v>
      </c>
      <c r="S182" s="4">
        <v>1950000000</v>
      </c>
      <c r="T182" s="4">
        <v>0</v>
      </c>
      <c r="U182" s="4">
        <v>0</v>
      </c>
      <c r="V182" s="5">
        <v>0</v>
      </c>
      <c r="W182" s="8">
        <v>0</v>
      </c>
      <c r="X182" s="1">
        <f t="shared" ref="X182:X192" si="41">SUM(K182:N182)</f>
        <v>961</v>
      </c>
      <c r="Y182" s="12">
        <v>9.7719298245614039E-2</v>
      </c>
      <c r="Z182" s="12">
        <v>0.16859649122807019</v>
      </c>
      <c r="AA182" s="12">
        <v>0.16859649122807019</v>
      </c>
      <c r="AB182" s="12">
        <v>0.16859649122807019</v>
      </c>
    </row>
    <row r="183" spans="1:28" hidden="1" x14ac:dyDescent="0.3">
      <c r="A183" t="s">
        <v>270</v>
      </c>
      <c r="B183">
        <v>53020102</v>
      </c>
      <c r="C183" t="s">
        <v>273</v>
      </c>
      <c r="D183" t="s">
        <v>42</v>
      </c>
      <c r="E183" t="s">
        <v>272</v>
      </c>
      <c r="F183" s="1">
        <v>1650</v>
      </c>
      <c r="G183" s="1">
        <v>660</v>
      </c>
      <c r="H183" s="1">
        <v>275</v>
      </c>
      <c r="I183" s="1">
        <v>348</v>
      </c>
      <c r="J183" s="1">
        <v>367</v>
      </c>
      <c r="K183" s="1">
        <v>650</v>
      </c>
      <c r="L183" s="1">
        <v>344</v>
      </c>
      <c r="M183" s="1">
        <v>2449</v>
      </c>
      <c r="N183" s="1">
        <v>0</v>
      </c>
      <c r="O183" s="11">
        <v>0.98484848484848486</v>
      </c>
      <c r="P183" s="11">
        <v>1.250909090909091</v>
      </c>
      <c r="Q183" s="11">
        <v>7.0373563218390807</v>
      </c>
      <c r="R183" s="3" t="s">
        <v>32</v>
      </c>
      <c r="S183" s="4">
        <v>1069742857</v>
      </c>
      <c r="T183" s="4">
        <v>0</v>
      </c>
      <c r="U183" s="4">
        <v>0</v>
      </c>
      <c r="V183" s="5">
        <v>0</v>
      </c>
      <c r="W183" s="8">
        <v>0</v>
      </c>
      <c r="X183" s="1">
        <f t="shared" si="41"/>
        <v>3443</v>
      </c>
      <c r="Y183" s="12">
        <v>0.39393939393939392</v>
      </c>
      <c r="Z183" s="14">
        <v>0.60242424242424242</v>
      </c>
      <c r="AA183" s="16">
        <v>1</v>
      </c>
      <c r="AB183" s="16">
        <v>1</v>
      </c>
    </row>
    <row r="184" spans="1:28" hidden="1" x14ac:dyDescent="0.3">
      <c r="A184" t="s">
        <v>270</v>
      </c>
      <c r="B184">
        <v>53020103</v>
      </c>
      <c r="C184" t="s">
        <v>274</v>
      </c>
      <c r="D184" t="s">
        <v>42</v>
      </c>
      <c r="E184" t="s">
        <v>272</v>
      </c>
      <c r="F184" s="1">
        <v>1925</v>
      </c>
      <c r="G184" s="1">
        <v>850</v>
      </c>
      <c r="H184" s="1">
        <v>300</v>
      </c>
      <c r="I184" s="1">
        <v>375</v>
      </c>
      <c r="J184" s="1">
        <v>400</v>
      </c>
      <c r="K184" s="1">
        <v>816</v>
      </c>
      <c r="L184" s="1">
        <v>591</v>
      </c>
      <c r="M184" s="1">
        <v>50</v>
      </c>
      <c r="N184" s="1">
        <v>0</v>
      </c>
      <c r="O184" s="11">
        <v>0.96</v>
      </c>
      <c r="P184" s="11">
        <v>1.97</v>
      </c>
      <c r="Q184" s="8">
        <v>0.13333333333333333</v>
      </c>
      <c r="R184" s="3" t="s">
        <v>32</v>
      </c>
      <c r="S184" s="4">
        <v>290200000</v>
      </c>
      <c r="T184" s="4">
        <v>0</v>
      </c>
      <c r="U184" s="4">
        <v>0</v>
      </c>
      <c r="V184" s="5">
        <v>0</v>
      </c>
      <c r="W184" s="8">
        <v>0</v>
      </c>
      <c r="X184" s="1">
        <f t="shared" si="41"/>
        <v>1457</v>
      </c>
      <c r="Y184" s="13">
        <v>0.42389610389610388</v>
      </c>
      <c r="Z184" s="15">
        <v>0.73090909090909095</v>
      </c>
      <c r="AA184" s="15">
        <v>0.75688311688311694</v>
      </c>
      <c r="AB184" s="15">
        <v>0.75688311688311694</v>
      </c>
    </row>
    <row r="185" spans="1:28" hidden="1" x14ac:dyDescent="0.3">
      <c r="A185" t="s">
        <v>270</v>
      </c>
      <c r="B185">
        <v>53020104</v>
      </c>
      <c r="C185" t="s">
        <v>275</v>
      </c>
      <c r="D185" t="s">
        <v>42</v>
      </c>
      <c r="E185" t="s">
        <v>272</v>
      </c>
      <c r="F185" s="1">
        <v>4</v>
      </c>
      <c r="G185" s="1">
        <v>1</v>
      </c>
      <c r="H185" s="1">
        <v>1</v>
      </c>
      <c r="I185" s="1">
        <v>1</v>
      </c>
      <c r="J185" s="1">
        <v>1</v>
      </c>
      <c r="K185" s="1">
        <v>1</v>
      </c>
      <c r="L185" s="1">
        <v>1</v>
      </c>
      <c r="M185" s="1">
        <v>0</v>
      </c>
      <c r="N185" s="1">
        <v>0</v>
      </c>
      <c r="O185" s="11">
        <v>1</v>
      </c>
      <c r="P185" s="11">
        <v>1</v>
      </c>
      <c r="Q185" s="8">
        <v>0</v>
      </c>
      <c r="R185" s="3" t="s">
        <v>32</v>
      </c>
      <c r="S185" s="4">
        <v>275714286</v>
      </c>
      <c r="T185" s="4">
        <v>0</v>
      </c>
      <c r="U185" s="4">
        <v>0</v>
      </c>
      <c r="V185" s="5">
        <v>0</v>
      </c>
      <c r="W185" s="8">
        <v>0</v>
      </c>
      <c r="X185" s="1">
        <f t="shared" si="41"/>
        <v>2</v>
      </c>
      <c r="Y185" s="12">
        <v>0.25</v>
      </c>
      <c r="Z185" s="13">
        <v>0.5</v>
      </c>
      <c r="AA185" s="13">
        <v>0.5</v>
      </c>
      <c r="AB185" s="13">
        <v>0.5</v>
      </c>
    </row>
    <row r="186" spans="1:28" hidden="1" x14ac:dyDescent="0.3">
      <c r="A186" t="s">
        <v>270</v>
      </c>
      <c r="B186">
        <v>53020105</v>
      </c>
      <c r="C186" t="s">
        <v>276</v>
      </c>
      <c r="D186" t="s">
        <v>42</v>
      </c>
      <c r="E186" t="s">
        <v>272</v>
      </c>
      <c r="F186" s="1">
        <v>10</v>
      </c>
      <c r="G186" s="1">
        <v>1</v>
      </c>
      <c r="H186" s="1">
        <v>3</v>
      </c>
      <c r="I186" s="1">
        <v>3</v>
      </c>
      <c r="J186" s="1">
        <v>3</v>
      </c>
      <c r="K186" s="1">
        <v>1</v>
      </c>
      <c r="L186" s="1">
        <v>3</v>
      </c>
      <c r="M186" s="1">
        <v>5</v>
      </c>
      <c r="N186" s="1">
        <v>0</v>
      </c>
      <c r="O186" s="11">
        <v>1</v>
      </c>
      <c r="P186" s="11">
        <v>1</v>
      </c>
      <c r="Q186" s="11">
        <v>1.6666666666666667</v>
      </c>
      <c r="R186" s="3" t="s">
        <v>32</v>
      </c>
      <c r="S186" s="4">
        <v>30000000</v>
      </c>
      <c r="T186" s="4">
        <v>0</v>
      </c>
      <c r="U186" s="4">
        <v>0</v>
      </c>
      <c r="V186" s="5">
        <v>0</v>
      </c>
      <c r="W186" s="8">
        <v>0</v>
      </c>
      <c r="X186" s="1">
        <f t="shared" si="41"/>
        <v>9</v>
      </c>
      <c r="Y186" s="12">
        <v>0.1</v>
      </c>
      <c r="Z186" s="12">
        <v>0.4</v>
      </c>
      <c r="AA186" s="16">
        <v>0.9</v>
      </c>
      <c r="AB186" s="16">
        <v>0.9</v>
      </c>
    </row>
    <row r="187" spans="1:28" hidden="1" x14ac:dyDescent="0.3">
      <c r="A187" t="s">
        <v>277</v>
      </c>
      <c r="B187">
        <v>53020201</v>
      </c>
      <c r="C187" t="s">
        <v>278</v>
      </c>
      <c r="D187" t="s">
        <v>42</v>
      </c>
      <c r="E187" t="s">
        <v>272</v>
      </c>
      <c r="F187" s="1">
        <v>354</v>
      </c>
      <c r="G187" s="1">
        <v>144</v>
      </c>
      <c r="H187" s="1">
        <v>65</v>
      </c>
      <c r="I187" s="1">
        <v>70</v>
      </c>
      <c r="J187" s="1">
        <v>75</v>
      </c>
      <c r="K187" s="1">
        <v>394</v>
      </c>
      <c r="L187" s="1">
        <v>304</v>
      </c>
      <c r="M187" s="1">
        <v>1312</v>
      </c>
      <c r="N187" s="1">
        <v>0</v>
      </c>
      <c r="O187" s="11">
        <v>2.7361111111111112</v>
      </c>
      <c r="P187" s="11">
        <v>4.6769230769230772</v>
      </c>
      <c r="Q187" s="11">
        <v>18.742857142857144</v>
      </c>
      <c r="R187" s="3" t="s">
        <v>32</v>
      </c>
      <c r="S187" s="4">
        <v>420000000</v>
      </c>
      <c r="T187" s="4">
        <v>0</v>
      </c>
      <c r="U187" s="4">
        <v>0</v>
      </c>
      <c r="V187" s="5">
        <v>0</v>
      </c>
      <c r="W187" s="8">
        <v>0</v>
      </c>
      <c r="X187" s="1">
        <f t="shared" si="41"/>
        <v>2010</v>
      </c>
      <c r="Y187" s="16">
        <v>1</v>
      </c>
      <c r="Z187" s="16">
        <v>1</v>
      </c>
      <c r="AA187" s="16">
        <v>1</v>
      </c>
      <c r="AB187" s="16">
        <v>1</v>
      </c>
    </row>
    <row r="188" spans="1:28" hidden="1" x14ac:dyDescent="0.3">
      <c r="A188" t="s">
        <v>277</v>
      </c>
      <c r="B188">
        <v>53020202</v>
      </c>
      <c r="C188" t="s">
        <v>279</v>
      </c>
      <c r="D188" t="s">
        <v>42</v>
      </c>
      <c r="E188" t="s">
        <v>272</v>
      </c>
      <c r="F188" s="1">
        <v>1</v>
      </c>
      <c r="G188" s="1">
        <v>1</v>
      </c>
      <c r="H188" s="1">
        <v>0</v>
      </c>
      <c r="I188" s="1">
        <v>0</v>
      </c>
      <c r="J188" t="s">
        <v>36</v>
      </c>
      <c r="K188" s="1">
        <v>1</v>
      </c>
      <c r="L188" s="1">
        <v>0</v>
      </c>
      <c r="M188" s="1">
        <v>0</v>
      </c>
      <c r="N188" s="1">
        <v>0</v>
      </c>
      <c r="O188" s="11">
        <v>1</v>
      </c>
      <c r="P188" s="2" t="s">
        <v>36</v>
      </c>
      <c r="Q188" s="2" t="s">
        <v>36</v>
      </c>
      <c r="R188" s="3" t="s">
        <v>32</v>
      </c>
      <c r="S188" s="4">
        <v>6500000000</v>
      </c>
      <c r="T188" s="4">
        <v>0</v>
      </c>
      <c r="U188" s="4">
        <v>0</v>
      </c>
      <c r="V188" s="5">
        <v>0</v>
      </c>
      <c r="W188" s="8">
        <v>0</v>
      </c>
      <c r="X188" s="1">
        <f t="shared" si="41"/>
        <v>1</v>
      </c>
      <c r="Y188" s="16">
        <v>1</v>
      </c>
      <c r="Z188" s="16">
        <v>1</v>
      </c>
      <c r="AA188" s="16">
        <v>1</v>
      </c>
      <c r="AB188" s="16">
        <v>1</v>
      </c>
    </row>
    <row r="189" spans="1:28" hidden="1" x14ac:dyDescent="0.3">
      <c r="A189" t="s">
        <v>277</v>
      </c>
      <c r="B189">
        <v>53020203</v>
      </c>
      <c r="C189" t="s">
        <v>280</v>
      </c>
      <c r="D189" t="s">
        <v>42</v>
      </c>
      <c r="E189" t="s">
        <v>272</v>
      </c>
      <c r="F189" s="1">
        <v>10000</v>
      </c>
      <c r="G189" s="1">
        <v>500</v>
      </c>
      <c r="H189" s="1">
        <v>3500</v>
      </c>
      <c r="I189" s="1">
        <v>3500</v>
      </c>
      <c r="J189" s="1">
        <v>2500</v>
      </c>
      <c r="K189" s="1">
        <v>5959</v>
      </c>
      <c r="L189" s="1">
        <v>1597</v>
      </c>
      <c r="M189" s="1">
        <v>3985</v>
      </c>
      <c r="N189" s="1">
        <v>0</v>
      </c>
      <c r="O189" s="11">
        <v>11.917999999999999</v>
      </c>
      <c r="P189" s="7">
        <v>0.45628571428571429</v>
      </c>
      <c r="Q189" s="11">
        <v>1.1385714285714286</v>
      </c>
      <c r="R189" s="3" t="s">
        <v>32</v>
      </c>
      <c r="S189" s="4">
        <v>2100002000</v>
      </c>
      <c r="T189" s="4">
        <v>0</v>
      </c>
      <c r="U189" s="4">
        <v>0</v>
      </c>
      <c r="V189" s="5">
        <v>0</v>
      </c>
      <c r="W189" s="8">
        <v>0</v>
      </c>
      <c r="X189" s="1">
        <f t="shared" si="41"/>
        <v>11541</v>
      </c>
      <c r="Y189" s="13">
        <v>0.59589999999999999</v>
      </c>
      <c r="Z189" s="15">
        <v>0.75560000000000005</v>
      </c>
      <c r="AA189" s="16">
        <v>1</v>
      </c>
      <c r="AB189" s="16">
        <v>1</v>
      </c>
    </row>
    <row r="190" spans="1:28" hidden="1" x14ac:dyDescent="0.3">
      <c r="A190" t="s">
        <v>277</v>
      </c>
      <c r="B190">
        <v>53020204</v>
      </c>
      <c r="C190" t="s">
        <v>281</v>
      </c>
      <c r="D190" t="s">
        <v>42</v>
      </c>
      <c r="E190" t="s">
        <v>272</v>
      </c>
      <c r="F190" s="1">
        <v>300</v>
      </c>
      <c r="G190" s="1">
        <v>0</v>
      </c>
      <c r="H190" s="1">
        <v>100</v>
      </c>
      <c r="I190" s="1">
        <v>100</v>
      </c>
      <c r="J190" s="1">
        <v>100</v>
      </c>
      <c r="K190" s="1">
        <v>0</v>
      </c>
      <c r="L190" s="1">
        <v>6864</v>
      </c>
      <c r="M190" s="1">
        <v>4216</v>
      </c>
      <c r="N190" s="1">
        <v>0</v>
      </c>
      <c r="O190" s="2" t="s">
        <v>36</v>
      </c>
      <c r="P190" s="11">
        <v>68.64</v>
      </c>
      <c r="Q190" s="11">
        <v>42.16</v>
      </c>
      <c r="R190" s="3" t="s">
        <v>32</v>
      </c>
      <c r="S190" s="4">
        <v>100000000</v>
      </c>
      <c r="T190" s="4">
        <v>0</v>
      </c>
      <c r="U190" s="4">
        <v>0</v>
      </c>
      <c r="V190" s="5">
        <v>0</v>
      </c>
      <c r="W190" s="8">
        <v>0</v>
      </c>
      <c r="X190" s="1">
        <f t="shared" si="41"/>
        <v>11080</v>
      </c>
      <c r="Y190" s="12">
        <v>0</v>
      </c>
      <c r="Z190" s="16">
        <v>1</v>
      </c>
      <c r="AA190" s="16">
        <v>1</v>
      </c>
      <c r="AB190" s="16">
        <v>1</v>
      </c>
    </row>
    <row r="191" spans="1:28" hidden="1" x14ac:dyDescent="0.3">
      <c r="A191" t="s">
        <v>277</v>
      </c>
      <c r="B191">
        <v>53020205</v>
      </c>
      <c r="C191" t="s">
        <v>282</v>
      </c>
      <c r="D191" t="s">
        <v>42</v>
      </c>
      <c r="E191" t="s">
        <v>272</v>
      </c>
      <c r="F191" s="1">
        <v>2400</v>
      </c>
      <c r="G191" s="1">
        <v>1200</v>
      </c>
      <c r="H191" s="1">
        <v>400</v>
      </c>
      <c r="I191" s="1">
        <v>400</v>
      </c>
      <c r="J191" s="1">
        <v>400</v>
      </c>
      <c r="K191" s="1">
        <v>0</v>
      </c>
      <c r="L191" s="1">
        <v>0</v>
      </c>
      <c r="M191" s="1">
        <v>929</v>
      </c>
      <c r="N191" s="1">
        <v>0</v>
      </c>
      <c r="O191" s="8">
        <v>0</v>
      </c>
      <c r="P191" s="8">
        <v>0</v>
      </c>
      <c r="Q191" s="11">
        <v>2.3224999999999998</v>
      </c>
      <c r="R191" s="3" t="s">
        <v>32</v>
      </c>
      <c r="S191" s="4">
        <v>200000000</v>
      </c>
      <c r="T191" s="4">
        <v>0</v>
      </c>
      <c r="U191" s="4">
        <v>0</v>
      </c>
      <c r="V191" s="5">
        <v>0</v>
      </c>
      <c r="W191" s="8">
        <v>0</v>
      </c>
      <c r="X191" s="1">
        <f t="shared" si="41"/>
        <v>929</v>
      </c>
      <c r="Y191" s="12">
        <v>0</v>
      </c>
      <c r="Z191" s="12">
        <v>0</v>
      </c>
      <c r="AA191" s="12">
        <v>0.38708333333333333</v>
      </c>
      <c r="AB191" s="12">
        <v>0.38708333333333333</v>
      </c>
    </row>
    <row r="192" spans="1:28" hidden="1" x14ac:dyDescent="0.3">
      <c r="A192" t="s">
        <v>277</v>
      </c>
      <c r="B192">
        <v>53020206</v>
      </c>
      <c r="C192" t="s">
        <v>283</v>
      </c>
      <c r="D192" t="s">
        <v>42</v>
      </c>
      <c r="E192" t="s">
        <v>272</v>
      </c>
      <c r="F192" s="1">
        <v>805</v>
      </c>
      <c r="G192" s="1">
        <v>328</v>
      </c>
      <c r="H192" s="1">
        <v>148</v>
      </c>
      <c r="I192" s="1">
        <v>158</v>
      </c>
      <c r="J192" s="1">
        <v>171</v>
      </c>
      <c r="K192" s="1">
        <v>777</v>
      </c>
      <c r="L192" s="1">
        <v>444</v>
      </c>
      <c r="M192" s="1">
        <v>363</v>
      </c>
      <c r="N192" s="1">
        <v>0</v>
      </c>
      <c r="O192" s="11">
        <v>2.3689024390243905</v>
      </c>
      <c r="P192" s="11">
        <v>3</v>
      </c>
      <c r="Q192" s="11">
        <v>2.2974683544303796</v>
      </c>
      <c r="R192" s="3" t="s">
        <v>32</v>
      </c>
      <c r="S192" s="4">
        <v>379200000</v>
      </c>
      <c r="T192" s="4">
        <v>0</v>
      </c>
      <c r="U192" s="4">
        <v>0</v>
      </c>
      <c r="V192" s="5">
        <v>0</v>
      </c>
      <c r="W192" s="8">
        <v>0</v>
      </c>
      <c r="X192" s="1">
        <f t="shared" si="41"/>
        <v>1584</v>
      </c>
      <c r="Y192" s="16">
        <v>0.9652173913043478</v>
      </c>
      <c r="Z192" s="16">
        <v>1</v>
      </c>
      <c r="AA192" s="16">
        <v>1</v>
      </c>
      <c r="AB192" s="16">
        <v>1</v>
      </c>
    </row>
    <row r="193" spans="1:28" hidden="1" x14ac:dyDescent="0.3">
      <c r="A193" t="s">
        <v>277</v>
      </c>
      <c r="B193">
        <v>53020207</v>
      </c>
      <c r="C193" t="s">
        <v>284</v>
      </c>
      <c r="D193" t="s">
        <v>30</v>
      </c>
      <c r="E193" t="s">
        <v>272</v>
      </c>
      <c r="F193" s="1">
        <v>1</v>
      </c>
      <c r="G193" s="1">
        <v>1</v>
      </c>
      <c r="H193" s="1">
        <v>1</v>
      </c>
      <c r="I193" s="1">
        <v>1</v>
      </c>
      <c r="J193" s="1">
        <v>1</v>
      </c>
      <c r="K193" s="1">
        <v>1</v>
      </c>
      <c r="L193" s="1">
        <v>1</v>
      </c>
      <c r="M193" s="1">
        <v>1</v>
      </c>
      <c r="N193" s="1">
        <v>0</v>
      </c>
      <c r="O193" s="11">
        <v>1</v>
      </c>
      <c r="P193" s="11">
        <v>1</v>
      </c>
      <c r="Q193" s="11">
        <v>1</v>
      </c>
      <c r="R193" s="3" t="s">
        <v>32</v>
      </c>
      <c r="S193" s="4">
        <v>235936333</v>
      </c>
      <c r="T193" s="4">
        <v>72973980</v>
      </c>
      <c r="U193" s="4">
        <v>0</v>
      </c>
      <c r="V193" s="5">
        <v>72973980</v>
      </c>
      <c r="W193" s="8">
        <v>0.30929521991002545</v>
      </c>
      <c r="X193" s="1">
        <f>M193</f>
        <v>1</v>
      </c>
      <c r="Y193" s="12">
        <v>0.25</v>
      </c>
      <c r="Z193" s="13">
        <v>0.5</v>
      </c>
      <c r="AA193" s="15">
        <v>0.75</v>
      </c>
      <c r="AB193" s="15">
        <v>0.75</v>
      </c>
    </row>
    <row r="194" spans="1:28" hidden="1" x14ac:dyDescent="0.3">
      <c r="A194" t="s">
        <v>277</v>
      </c>
      <c r="B194">
        <v>53020208</v>
      </c>
      <c r="C194" t="s">
        <v>285</v>
      </c>
      <c r="D194" t="s">
        <v>42</v>
      </c>
      <c r="E194" t="s">
        <v>272</v>
      </c>
      <c r="F194" s="1">
        <v>8</v>
      </c>
      <c r="G194" s="1">
        <v>2</v>
      </c>
      <c r="H194" s="1">
        <v>2</v>
      </c>
      <c r="I194" s="1">
        <v>2</v>
      </c>
      <c r="J194" s="1">
        <v>2</v>
      </c>
      <c r="K194" s="1">
        <v>2</v>
      </c>
      <c r="L194" s="1">
        <v>3</v>
      </c>
      <c r="M194" s="1">
        <v>2</v>
      </c>
      <c r="N194" s="1">
        <v>0</v>
      </c>
      <c r="O194" s="11">
        <v>1</v>
      </c>
      <c r="P194" s="11">
        <v>1.5</v>
      </c>
      <c r="Q194" s="11">
        <v>1</v>
      </c>
      <c r="R194" s="3" t="s">
        <v>32</v>
      </c>
      <c r="S194" s="4">
        <v>0</v>
      </c>
      <c r="T194" s="4">
        <v>49012385</v>
      </c>
      <c r="U194" s="4">
        <v>0</v>
      </c>
      <c r="V194" s="5">
        <v>49012385</v>
      </c>
      <c r="W194" s="2" t="s">
        <v>36</v>
      </c>
      <c r="X194" s="1">
        <f t="shared" ref="X194:X204" si="42">SUM(K194:N194)</f>
        <v>7</v>
      </c>
      <c r="Y194" s="12">
        <v>0.25</v>
      </c>
      <c r="Z194" s="14">
        <v>0.625</v>
      </c>
      <c r="AA194" s="16">
        <v>0.875</v>
      </c>
      <c r="AB194" s="16">
        <v>0.875</v>
      </c>
    </row>
    <row r="195" spans="1:28" hidden="1" x14ac:dyDescent="0.3">
      <c r="A195" t="s">
        <v>286</v>
      </c>
      <c r="B195">
        <v>53020301</v>
      </c>
      <c r="C195" t="s">
        <v>287</v>
      </c>
      <c r="D195" t="s">
        <v>42</v>
      </c>
      <c r="E195" t="s">
        <v>272</v>
      </c>
      <c r="F195" s="1">
        <v>1267</v>
      </c>
      <c r="G195" s="1">
        <v>131</v>
      </c>
      <c r="H195" s="1">
        <v>297</v>
      </c>
      <c r="I195" s="1">
        <v>406</v>
      </c>
      <c r="J195" s="1">
        <v>433</v>
      </c>
      <c r="K195" s="1">
        <v>110</v>
      </c>
      <c r="L195" s="1">
        <v>282</v>
      </c>
      <c r="M195" s="1">
        <v>213</v>
      </c>
      <c r="N195" s="1">
        <v>0</v>
      </c>
      <c r="O195" s="11">
        <v>0.83969465648854957</v>
      </c>
      <c r="P195" s="11">
        <v>0.9494949494949495</v>
      </c>
      <c r="Q195" s="7">
        <v>0.52463054187192115</v>
      </c>
      <c r="R195" s="3" t="s">
        <v>32</v>
      </c>
      <c r="S195" s="4">
        <v>2450000000</v>
      </c>
      <c r="T195" s="4">
        <v>0</v>
      </c>
      <c r="U195" s="4">
        <v>0</v>
      </c>
      <c r="V195" s="5">
        <v>0</v>
      </c>
      <c r="W195" s="8">
        <v>0</v>
      </c>
      <c r="X195" s="1">
        <f t="shared" si="42"/>
        <v>605</v>
      </c>
      <c r="Y195" s="12">
        <v>8.6819258089976328E-2</v>
      </c>
      <c r="Z195" s="12">
        <v>0.30939226519337015</v>
      </c>
      <c r="AA195" s="13">
        <v>0.47750591949486976</v>
      </c>
      <c r="AB195" s="13">
        <v>0.47750591949486976</v>
      </c>
    </row>
    <row r="196" spans="1:28" hidden="1" x14ac:dyDescent="0.3">
      <c r="A196" t="s">
        <v>286</v>
      </c>
      <c r="B196">
        <v>53020302</v>
      </c>
      <c r="C196" t="s">
        <v>288</v>
      </c>
      <c r="D196" t="s">
        <v>42</v>
      </c>
      <c r="E196" t="s">
        <v>272</v>
      </c>
      <c r="F196" s="1">
        <v>32</v>
      </c>
      <c r="G196" s="1">
        <v>8</v>
      </c>
      <c r="H196" s="1">
        <v>8</v>
      </c>
      <c r="I196" s="1">
        <v>8</v>
      </c>
      <c r="J196" s="1">
        <v>8</v>
      </c>
      <c r="K196" s="1">
        <v>14</v>
      </c>
      <c r="L196" s="1">
        <v>8</v>
      </c>
      <c r="M196" s="1">
        <v>4</v>
      </c>
      <c r="N196" s="1">
        <v>0</v>
      </c>
      <c r="O196" s="11">
        <v>1.75</v>
      </c>
      <c r="P196" s="11">
        <v>1</v>
      </c>
      <c r="Q196" s="7">
        <v>0.5</v>
      </c>
      <c r="R196" s="3" t="s">
        <v>32</v>
      </c>
      <c r="S196" s="4">
        <v>34593681136</v>
      </c>
      <c r="T196" s="4">
        <v>0</v>
      </c>
      <c r="U196" s="4">
        <v>0</v>
      </c>
      <c r="V196" s="5">
        <v>0</v>
      </c>
      <c r="W196" s="8">
        <v>0</v>
      </c>
      <c r="X196" s="1">
        <f t="shared" si="42"/>
        <v>26</v>
      </c>
      <c r="Y196" s="13">
        <v>0.4375</v>
      </c>
      <c r="Z196" s="14">
        <v>0.6875</v>
      </c>
      <c r="AA196" s="16">
        <v>0.8125</v>
      </c>
      <c r="AB196" s="16">
        <v>0.8125</v>
      </c>
    </row>
    <row r="197" spans="1:28" hidden="1" x14ac:dyDescent="0.3">
      <c r="A197" t="s">
        <v>286</v>
      </c>
      <c r="B197">
        <v>53020303</v>
      </c>
      <c r="C197" t="s">
        <v>289</v>
      </c>
      <c r="D197" t="s">
        <v>42</v>
      </c>
      <c r="E197" t="s">
        <v>272</v>
      </c>
      <c r="F197" s="1">
        <v>2000</v>
      </c>
      <c r="G197" s="1">
        <v>464</v>
      </c>
      <c r="H197" s="1">
        <v>487</v>
      </c>
      <c r="I197" s="1">
        <v>512</v>
      </c>
      <c r="J197" s="1">
        <v>537</v>
      </c>
      <c r="K197" s="1">
        <v>275</v>
      </c>
      <c r="L197" s="1">
        <v>343</v>
      </c>
      <c r="M197" s="1">
        <v>1611</v>
      </c>
      <c r="N197" s="1">
        <v>0</v>
      </c>
      <c r="O197" s="7">
        <v>0.59267241379310343</v>
      </c>
      <c r="P197" s="9">
        <v>0.70431211498973301</v>
      </c>
      <c r="Q197" s="11">
        <v>3.146484375</v>
      </c>
      <c r="R197" s="3" t="s">
        <v>32</v>
      </c>
      <c r="S197" s="4">
        <v>5040879691</v>
      </c>
      <c r="T197" s="4">
        <v>1349197377</v>
      </c>
      <c r="U197" s="4">
        <v>1204303000</v>
      </c>
      <c r="V197" s="5">
        <v>2553500377</v>
      </c>
      <c r="W197" s="7">
        <v>0.50655848453575003</v>
      </c>
      <c r="X197" s="1">
        <f t="shared" si="42"/>
        <v>2229</v>
      </c>
      <c r="Y197" s="12">
        <v>0.13750000000000001</v>
      </c>
      <c r="Z197" s="12">
        <v>0.309</v>
      </c>
      <c r="AA197" s="16">
        <v>1</v>
      </c>
      <c r="AB197" s="16">
        <v>1</v>
      </c>
    </row>
    <row r="198" spans="1:28" hidden="1" x14ac:dyDescent="0.3">
      <c r="A198" t="s">
        <v>290</v>
      </c>
      <c r="B198">
        <v>53030101</v>
      </c>
      <c r="C198" t="s">
        <v>291</v>
      </c>
      <c r="D198" t="s">
        <v>42</v>
      </c>
      <c r="E198" t="s">
        <v>272</v>
      </c>
      <c r="F198" s="1">
        <v>26</v>
      </c>
      <c r="G198" s="1">
        <v>2</v>
      </c>
      <c r="H198" s="1">
        <v>10</v>
      </c>
      <c r="I198" s="1">
        <v>10</v>
      </c>
      <c r="J198" s="1">
        <v>4</v>
      </c>
      <c r="K198" s="1">
        <v>7</v>
      </c>
      <c r="L198" s="1">
        <v>10</v>
      </c>
      <c r="M198" s="1">
        <v>7</v>
      </c>
      <c r="N198" s="1">
        <v>0</v>
      </c>
      <c r="O198" s="11">
        <v>3.5</v>
      </c>
      <c r="P198" s="11">
        <v>1</v>
      </c>
      <c r="Q198" s="10">
        <v>0.7</v>
      </c>
      <c r="R198" s="3" t="s">
        <v>32</v>
      </c>
      <c r="S198" s="4">
        <v>6756465764</v>
      </c>
      <c r="T198" s="4">
        <v>433630907</v>
      </c>
      <c r="U198" s="4">
        <v>0</v>
      </c>
      <c r="V198" s="5">
        <v>433630907</v>
      </c>
      <c r="W198" s="8">
        <v>6.4180138277394216E-2</v>
      </c>
      <c r="X198" s="1">
        <f t="shared" si="42"/>
        <v>24</v>
      </c>
      <c r="Y198" s="12">
        <v>0.26923076923076922</v>
      </c>
      <c r="Z198" s="14">
        <v>0.65384615384615385</v>
      </c>
      <c r="AA198" s="16">
        <v>0.92307692307692313</v>
      </c>
      <c r="AB198" s="16">
        <v>0.92307692307692313</v>
      </c>
    </row>
    <row r="199" spans="1:28" hidden="1" x14ac:dyDescent="0.3">
      <c r="A199" t="s">
        <v>290</v>
      </c>
      <c r="B199">
        <v>53030102</v>
      </c>
      <c r="C199" t="s">
        <v>292</v>
      </c>
      <c r="D199" t="s">
        <v>42</v>
      </c>
      <c r="E199" t="s">
        <v>272</v>
      </c>
      <c r="F199" s="1">
        <v>9</v>
      </c>
      <c r="G199" s="1">
        <v>1</v>
      </c>
      <c r="H199" s="1">
        <v>3</v>
      </c>
      <c r="I199" s="1">
        <v>3</v>
      </c>
      <c r="J199" s="1">
        <v>2</v>
      </c>
      <c r="K199" s="1">
        <v>1</v>
      </c>
      <c r="L199" s="1">
        <v>3</v>
      </c>
      <c r="M199" s="1">
        <v>0</v>
      </c>
      <c r="N199" s="1">
        <v>0</v>
      </c>
      <c r="O199" s="11">
        <v>1</v>
      </c>
      <c r="P199" s="11">
        <v>1</v>
      </c>
      <c r="Q199" s="8">
        <v>0</v>
      </c>
      <c r="R199" s="3" t="s">
        <v>32</v>
      </c>
      <c r="S199" s="4">
        <v>244844936</v>
      </c>
      <c r="T199" s="4">
        <v>258208111</v>
      </c>
      <c r="U199" s="4">
        <v>0</v>
      </c>
      <c r="V199" s="5">
        <v>258208111</v>
      </c>
      <c r="W199" s="6">
        <v>1.0545781146970505</v>
      </c>
      <c r="X199" s="1">
        <f t="shared" si="42"/>
        <v>4</v>
      </c>
      <c r="Y199" s="12">
        <v>0.1111111111111111</v>
      </c>
      <c r="Z199" s="13">
        <v>0.44444444444444442</v>
      </c>
      <c r="AA199" s="13">
        <v>0.44444444444444442</v>
      </c>
      <c r="AB199" s="13">
        <v>0.44444444444444442</v>
      </c>
    </row>
    <row r="200" spans="1:28" hidden="1" x14ac:dyDescent="0.3">
      <c r="A200" t="s">
        <v>290</v>
      </c>
      <c r="B200">
        <v>53030103</v>
      </c>
      <c r="C200" t="s">
        <v>293</v>
      </c>
      <c r="D200" t="s">
        <v>42</v>
      </c>
      <c r="E200" t="s">
        <v>272</v>
      </c>
      <c r="F200" s="1">
        <v>4000</v>
      </c>
      <c r="G200" s="1">
        <v>280</v>
      </c>
      <c r="H200" s="1">
        <v>1480</v>
      </c>
      <c r="I200" s="1">
        <v>1240</v>
      </c>
      <c r="J200" s="1">
        <v>1000</v>
      </c>
      <c r="K200" s="1">
        <v>899</v>
      </c>
      <c r="L200" s="1">
        <v>1647</v>
      </c>
      <c r="M200" s="1">
        <v>562</v>
      </c>
      <c r="N200" s="1">
        <v>0</v>
      </c>
      <c r="O200" s="11">
        <v>3.2107142857142859</v>
      </c>
      <c r="P200" s="11">
        <v>1.1128378378378379</v>
      </c>
      <c r="Q200" s="7">
        <v>0.45322580645161292</v>
      </c>
      <c r="R200" s="3" t="s">
        <v>32</v>
      </c>
      <c r="S200" s="4">
        <v>278232881</v>
      </c>
      <c r="T200" s="4">
        <v>182692104</v>
      </c>
      <c r="U200" s="4">
        <v>0</v>
      </c>
      <c r="V200" s="5">
        <v>182692104</v>
      </c>
      <c r="W200" s="10">
        <v>0.65661579373143897</v>
      </c>
      <c r="X200" s="1">
        <f t="shared" si="42"/>
        <v>3108</v>
      </c>
      <c r="Y200" s="12">
        <v>0.22475000000000001</v>
      </c>
      <c r="Z200" s="14">
        <v>0.63649999999999995</v>
      </c>
      <c r="AA200" s="15">
        <v>0.77700000000000002</v>
      </c>
      <c r="AB200" s="15">
        <v>0.77700000000000002</v>
      </c>
    </row>
    <row r="201" spans="1:28" hidden="1" x14ac:dyDescent="0.3">
      <c r="A201" t="s">
        <v>290</v>
      </c>
      <c r="B201">
        <v>53030104</v>
      </c>
      <c r="C201" t="s">
        <v>294</v>
      </c>
      <c r="D201" t="s">
        <v>42</v>
      </c>
      <c r="E201" t="s">
        <v>272</v>
      </c>
      <c r="F201" s="1">
        <v>80</v>
      </c>
      <c r="G201" s="1">
        <v>10</v>
      </c>
      <c r="H201" s="1">
        <v>20</v>
      </c>
      <c r="I201" s="1">
        <v>30</v>
      </c>
      <c r="J201" s="1">
        <v>20</v>
      </c>
      <c r="K201" s="1">
        <v>5</v>
      </c>
      <c r="L201" s="1">
        <v>15</v>
      </c>
      <c r="M201" s="1">
        <v>24</v>
      </c>
      <c r="N201" s="1">
        <v>0</v>
      </c>
      <c r="O201" s="7">
        <v>0.5</v>
      </c>
      <c r="P201" s="9">
        <v>0.75</v>
      </c>
      <c r="Q201" s="9">
        <v>0.8</v>
      </c>
      <c r="R201" s="3" t="s">
        <v>32</v>
      </c>
      <c r="S201" s="4">
        <v>33387946</v>
      </c>
      <c r="T201" s="4">
        <v>0</v>
      </c>
      <c r="U201" s="4">
        <v>0</v>
      </c>
      <c r="V201" s="5">
        <v>0</v>
      </c>
      <c r="W201" s="8">
        <v>0</v>
      </c>
      <c r="X201" s="1">
        <f t="shared" si="42"/>
        <v>44</v>
      </c>
      <c r="Y201" s="12">
        <v>6.25E-2</v>
      </c>
      <c r="Z201" s="12">
        <v>0.25</v>
      </c>
      <c r="AA201" s="13">
        <v>0.55000000000000004</v>
      </c>
      <c r="AB201" s="13">
        <v>0.55000000000000004</v>
      </c>
    </row>
    <row r="202" spans="1:28" hidden="1" x14ac:dyDescent="0.3">
      <c r="A202" t="s">
        <v>295</v>
      </c>
      <c r="B202">
        <v>53030201</v>
      </c>
      <c r="C202" t="s">
        <v>296</v>
      </c>
      <c r="D202" t="s">
        <v>42</v>
      </c>
      <c r="E202" t="s">
        <v>272</v>
      </c>
      <c r="F202" s="1">
        <v>9</v>
      </c>
      <c r="G202" s="1">
        <v>2</v>
      </c>
      <c r="H202" s="1">
        <v>3</v>
      </c>
      <c r="I202" s="1">
        <v>2</v>
      </c>
      <c r="J202" s="1">
        <v>2</v>
      </c>
      <c r="K202" s="1">
        <v>1</v>
      </c>
      <c r="L202" s="1">
        <v>2</v>
      </c>
      <c r="M202" s="1">
        <v>3</v>
      </c>
      <c r="N202" s="1">
        <v>0</v>
      </c>
      <c r="O202" s="7">
        <v>0.5</v>
      </c>
      <c r="P202" s="10">
        <v>0.66666666666666663</v>
      </c>
      <c r="Q202" s="11">
        <v>1.5</v>
      </c>
      <c r="R202" s="3" t="s">
        <v>32</v>
      </c>
      <c r="S202" s="4">
        <v>266666670</v>
      </c>
      <c r="T202" s="4">
        <v>0</v>
      </c>
      <c r="U202" s="4">
        <v>0</v>
      </c>
      <c r="V202" s="5">
        <v>0</v>
      </c>
      <c r="W202" s="8">
        <v>0</v>
      </c>
      <c r="X202" s="1">
        <f t="shared" si="42"/>
        <v>6</v>
      </c>
      <c r="Y202" s="12">
        <v>0.1111111111111111</v>
      </c>
      <c r="Z202" s="12">
        <v>0.33333333333333331</v>
      </c>
      <c r="AA202" s="14">
        <v>0.66666666666666663</v>
      </c>
      <c r="AB202" s="14">
        <v>0.66666666666666663</v>
      </c>
    </row>
    <row r="203" spans="1:28" hidden="1" x14ac:dyDescent="0.3">
      <c r="A203" t="s">
        <v>295</v>
      </c>
      <c r="B203">
        <v>53030202</v>
      </c>
      <c r="C203" t="s">
        <v>297</v>
      </c>
      <c r="D203" t="s">
        <v>42</v>
      </c>
      <c r="E203" t="s">
        <v>272</v>
      </c>
      <c r="F203" s="1">
        <v>80</v>
      </c>
      <c r="G203" s="1">
        <v>10</v>
      </c>
      <c r="H203" s="1">
        <v>20</v>
      </c>
      <c r="I203" s="1">
        <v>30</v>
      </c>
      <c r="J203" s="1">
        <v>20</v>
      </c>
      <c r="K203" s="1">
        <v>8</v>
      </c>
      <c r="L203" s="1">
        <v>20</v>
      </c>
      <c r="M203" s="1">
        <v>20</v>
      </c>
      <c r="N203" s="1">
        <v>0</v>
      </c>
      <c r="O203" s="9">
        <v>0.8</v>
      </c>
      <c r="P203" s="11">
        <v>1</v>
      </c>
      <c r="Q203" s="10">
        <v>0.66666666666666663</v>
      </c>
      <c r="R203" s="3" t="s">
        <v>32</v>
      </c>
      <c r="S203" s="4">
        <v>266666666</v>
      </c>
      <c r="T203" s="4">
        <v>10592978</v>
      </c>
      <c r="U203" s="4">
        <v>0</v>
      </c>
      <c r="V203" s="5">
        <v>10592978</v>
      </c>
      <c r="W203" s="8">
        <v>3.9723667599309169E-2</v>
      </c>
      <c r="X203" s="1">
        <f t="shared" si="42"/>
        <v>48</v>
      </c>
      <c r="Y203" s="12">
        <v>0.1</v>
      </c>
      <c r="Z203" s="12">
        <v>0.35</v>
      </c>
      <c r="AA203" s="13">
        <v>0.6</v>
      </c>
      <c r="AB203" s="13">
        <v>0.6</v>
      </c>
    </row>
    <row r="204" spans="1:28" hidden="1" x14ac:dyDescent="0.3">
      <c r="A204" t="s">
        <v>295</v>
      </c>
      <c r="B204">
        <v>53030203</v>
      </c>
      <c r="C204" t="s">
        <v>298</v>
      </c>
      <c r="D204" t="s">
        <v>42</v>
      </c>
      <c r="E204" t="s">
        <v>272</v>
      </c>
      <c r="F204" s="1">
        <v>13</v>
      </c>
      <c r="G204" s="1">
        <v>3</v>
      </c>
      <c r="H204" s="1">
        <v>3</v>
      </c>
      <c r="I204" s="1">
        <v>3</v>
      </c>
      <c r="J204" s="1">
        <v>4</v>
      </c>
      <c r="K204" s="1">
        <v>3</v>
      </c>
      <c r="L204" s="1">
        <v>3</v>
      </c>
      <c r="M204" s="1">
        <v>3</v>
      </c>
      <c r="N204" s="1">
        <v>0</v>
      </c>
      <c r="O204" s="11">
        <v>1</v>
      </c>
      <c r="P204" s="11">
        <v>1</v>
      </c>
      <c r="Q204" s="11">
        <v>1</v>
      </c>
      <c r="R204" s="3" t="s">
        <v>32</v>
      </c>
      <c r="S204" s="4">
        <v>266666666</v>
      </c>
      <c r="T204" s="4">
        <v>884143604</v>
      </c>
      <c r="U204" s="4">
        <v>0</v>
      </c>
      <c r="V204" s="5">
        <v>884143604</v>
      </c>
      <c r="W204" s="6">
        <v>3.3155385232888461</v>
      </c>
      <c r="X204" s="1">
        <f t="shared" si="42"/>
        <v>9</v>
      </c>
      <c r="Y204" s="12">
        <v>0.23076923076923078</v>
      </c>
      <c r="Z204" s="13">
        <v>0.46153846153846156</v>
      </c>
      <c r="AA204" s="14">
        <v>0.69230769230769229</v>
      </c>
      <c r="AB204" s="14">
        <v>0.69230769230769229</v>
      </c>
    </row>
    <row r="205" spans="1:28" hidden="1" x14ac:dyDescent="0.3">
      <c r="A205" t="s">
        <v>295</v>
      </c>
      <c r="B205">
        <v>53030204</v>
      </c>
      <c r="C205" t="s">
        <v>299</v>
      </c>
      <c r="D205" t="s">
        <v>34</v>
      </c>
      <c r="E205" t="s">
        <v>272</v>
      </c>
      <c r="F205" s="1">
        <v>4</v>
      </c>
      <c r="G205" s="1">
        <v>1</v>
      </c>
      <c r="H205" s="1">
        <v>2</v>
      </c>
      <c r="I205" s="1">
        <v>3</v>
      </c>
      <c r="J205" s="1">
        <v>4</v>
      </c>
      <c r="K205" s="1">
        <v>2</v>
      </c>
      <c r="L205" s="1">
        <v>4</v>
      </c>
      <c r="M205" s="1">
        <v>4</v>
      </c>
      <c r="N205" s="1">
        <v>0</v>
      </c>
      <c r="O205" s="11">
        <v>2</v>
      </c>
      <c r="P205" s="11">
        <v>1.3333333333333333</v>
      </c>
      <c r="Q205" s="11">
        <v>1.3333333333333333</v>
      </c>
      <c r="R205" s="3" t="s">
        <v>32</v>
      </c>
      <c r="S205" s="4">
        <v>266666666</v>
      </c>
      <c r="T205" s="4">
        <v>0</v>
      </c>
      <c r="U205" s="4">
        <v>0</v>
      </c>
      <c r="V205" s="5">
        <v>0</v>
      </c>
      <c r="W205" s="8">
        <v>0</v>
      </c>
      <c r="X205" s="1">
        <f t="shared" ref="X205" si="43">M205</f>
        <v>4</v>
      </c>
      <c r="Y205" s="7">
        <v>0.5</v>
      </c>
      <c r="Z205" s="11">
        <v>1</v>
      </c>
      <c r="AA205" s="11">
        <v>1</v>
      </c>
      <c r="AB205" s="11">
        <v>1</v>
      </c>
    </row>
    <row r="206" spans="1:28" hidden="1" x14ac:dyDescent="0.3">
      <c r="A206" t="s">
        <v>295</v>
      </c>
      <c r="B206">
        <v>53030205</v>
      </c>
      <c r="C206" t="s">
        <v>300</v>
      </c>
      <c r="D206" t="s">
        <v>30</v>
      </c>
      <c r="E206" t="s">
        <v>272</v>
      </c>
      <c r="F206" s="1">
        <v>1</v>
      </c>
      <c r="G206" s="1">
        <v>1</v>
      </c>
      <c r="H206" s="1">
        <v>1</v>
      </c>
      <c r="I206" s="1">
        <v>1</v>
      </c>
      <c r="J206" s="1">
        <v>1</v>
      </c>
      <c r="K206" s="1">
        <v>1</v>
      </c>
      <c r="L206" s="1">
        <v>1</v>
      </c>
      <c r="M206" s="1">
        <v>1</v>
      </c>
      <c r="N206" s="1">
        <v>0</v>
      </c>
      <c r="O206" s="11">
        <v>1</v>
      </c>
      <c r="P206" s="11">
        <v>1</v>
      </c>
      <c r="Q206" s="11">
        <v>1</v>
      </c>
      <c r="R206" s="3" t="s">
        <v>32</v>
      </c>
      <c r="S206" s="4">
        <v>266666666</v>
      </c>
      <c r="T206" s="4">
        <v>12694060</v>
      </c>
      <c r="U206" s="4">
        <v>0</v>
      </c>
      <c r="V206" s="5">
        <v>12694060</v>
      </c>
      <c r="W206" s="8">
        <v>4.760272511900681E-2</v>
      </c>
      <c r="X206" s="1">
        <f>M206</f>
        <v>1</v>
      </c>
      <c r="Y206" s="12">
        <v>0.25</v>
      </c>
      <c r="Z206" s="13">
        <v>0.5</v>
      </c>
      <c r="AA206" s="15">
        <v>0.75</v>
      </c>
      <c r="AB206" s="15">
        <v>0.75</v>
      </c>
    </row>
    <row r="207" spans="1:28" hidden="1" x14ac:dyDescent="0.3">
      <c r="A207" t="s">
        <v>295</v>
      </c>
      <c r="B207">
        <v>53030206</v>
      </c>
      <c r="C207" t="s">
        <v>301</v>
      </c>
      <c r="D207" t="s">
        <v>42</v>
      </c>
      <c r="E207" t="s">
        <v>272</v>
      </c>
      <c r="F207" s="1">
        <v>2000</v>
      </c>
      <c r="G207" s="1">
        <v>500</v>
      </c>
      <c r="H207" s="1">
        <v>500</v>
      </c>
      <c r="I207" s="1">
        <v>500</v>
      </c>
      <c r="J207" s="1">
        <v>500</v>
      </c>
      <c r="K207" s="1">
        <v>1029</v>
      </c>
      <c r="L207" s="1">
        <v>959</v>
      </c>
      <c r="M207" s="1">
        <v>92</v>
      </c>
      <c r="N207" s="1">
        <v>0</v>
      </c>
      <c r="O207" s="11">
        <v>2.0579999999999998</v>
      </c>
      <c r="P207" s="11">
        <v>1.9179999999999999</v>
      </c>
      <c r="Q207" s="8">
        <v>0.184</v>
      </c>
      <c r="R207" s="3" t="s">
        <v>32</v>
      </c>
      <c r="S207" s="4">
        <v>266666666</v>
      </c>
      <c r="T207" s="4">
        <v>0</v>
      </c>
      <c r="U207" s="4">
        <v>0</v>
      </c>
      <c r="V207" s="5">
        <v>0</v>
      </c>
      <c r="W207" s="8">
        <v>0</v>
      </c>
      <c r="X207" s="1">
        <f t="shared" ref="X207:X209" si="44">SUM(K207:N207)</f>
        <v>2080</v>
      </c>
      <c r="Y207" s="13">
        <v>0.51449999999999996</v>
      </c>
      <c r="Z207" s="16">
        <v>0.99399999999999999</v>
      </c>
      <c r="AA207" s="16">
        <v>1</v>
      </c>
      <c r="AB207" s="16">
        <v>1</v>
      </c>
    </row>
    <row r="208" spans="1:28" hidden="1" x14ac:dyDescent="0.3">
      <c r="A208" t="s">
        <v>302</v>
      </c>
      <c r="B208">
        <v>53030301</v>
      </c>
      <c r="C208" t="s">
        <v>303</v>
      </c>
      <c r="D208" t="s">
        <v>42</v>
      </c>
      <c r="E208" t="s">
        <v>272</v>
      </c>
      <c r="F208" s="1">
        <v>4</v>
      </c>
      <c r="G208" s="1">
        <v>1</v>
      </c>
      <c r="H208" s="1">
        <v>1</v>
      </c>
      <c r="I208" s="1">
        <v>1</v>
      </c>
      <c r="J208" s="1">
        <v>1</v>
      </c>
      <c r="K208" s="1">
        <v>1</v>
      </c>
      <c r="L208" s="1">
        <v>1</v>
      </c>
      <c r="M208" s="1">
        <v>0</v>
      </c>
      <c r="N208" s="1">
        <v>0</v>
      </c>
      <c r="O208" s="11">
        <v>1</v>
      </c>
      <c r="P208" s="11">
        <v>1</v>
      </c>
      <c r="Q208" s="8">
        <v>0</v>
      </c>
      <c r="R208" s="3" t="s">
        <v>32</v>
      </c>
      <c r="S208" s="4">
        <v>908664121</v>
      </c>
      <c r="T208" s="4">
        <v>143451876</v>
      </c>
      <c r="U208" s="4">
        <v>0</v>
      </c>
      <c r="V208" s="5">
        <v>143451876</v>
      </c>
      <c r="W208" s="8">
        <v>0.15787117889295421</v>
      </c>
      <c r="X208" s="1">
        <f t="shared" si="44"/>
        <v>2</v>
      </c>
      <c r="Y208" s="12">
        <v>0.25</v>
      </c>
      <c r="Z208" s="13">
        <v>0.5</v>
      </c>
      <c r="AA208" s="13">
        <v>0.5</v>
      </c>
      <c r="AB208" s="13">
        <v>0.5</v>
      </c>
    </row>
    <row r="209" spans="1:28" hidden="1" x14ac:dyDescent="0.3">
      <c r="A209" t="s">
        <v>302</v>
      </c>
      <c r="B209">
        <v>53030302</v>
      </c>
      <c r="C209" t="s">
        <v>304</v>
      </c>
      <c r="D209" t="s">
        <v>42</v>
      </c>
      <c r="E209" t="s">
        <v>272</v>
      </c>
      <c r="F209" s="1">
        <v>3000</v>
      </c>
      <c r="G209" s="1">
        <v>45</v>
      </c>
      <c r="H209" s="1">
        <v>1000</v>
      </c>
      <c r="I209" s="1">
        <v>1000</v>
      </c>
      <c r="J209" s="1">
        <v>1000</v>
      </c>
      <c r="K209" s="1">
        <v>778</v>
      </c>
      <c r="L209" s="1">
        <v>14615</v>
      </c>
      <c r="M209" s="1">
        <v>0</v>
      </c>
      <c r="N209" s="1">
        <v>0</v>
      </c>
      <c r="O209" s="11">
        <v>17.288888888888888</v>
      </c>
      <c r="P209" s="11">
        <v>14.615</v>
      </c>
      <c r="Q209" s="8">
        <v>0</v>
      </c>
      <c r="R209" s="3" t="s">
        <v>32</v>
      </c>
      <c r="S209" s="4">
        <v>19000000</v>
      </c>
      <c r="T209" s="4">
        <v>0</v>
      </c>
      <c r="U209" s="4">
        <v>0</v>
      </c>
      <c r="V209" s="5">
        <v>0</v>
      </c>
      <c r="W209" s="8">
        <v>0</v>
      </c>
      <c r="X209" s="1">
        <f t="shared" si="44"/>
        <v>15393</v>
      </c>
      <c r="Y209" s="12">
        <v>0.25933333333333336</v>
      </c>
      <c r="Z209" s="16">
        <v>1</v>
      </c>
      <c r="AA209" s="16">
        <v>1</v>
      </c>
      <c r="AB209" s="16">
        <v>1</v>
      </c>
    </row>
    <row r="210" spans="1:28" hidden="1" x14ac:dyDescent="0.3">
      <c r="A210" t="s">
        <v>302</v>
      </c>
      <c r="B210">
        <v>53030303</v>
      </c>
      <c r="C210" t="s">
        <v>305</v>
      </c>
      <c r="D210" t="s">
        <v>34</v>
      </c>
      <c r="E210" t="s">
        <v>272</v>
      </c>
      <c r="F210" s="1">
        <v>320</v>
      </c>
      <c r="G210" s="1">
        <v>80</v>
      </c>
      <c r="H210" s="1">
        <v>160</v>
      </c>
      <c r="I210" s="1">
        <v>240</v>
      </c>
      <c r="J210" s="1">
        <v>320</v>
      </c>
      <c r="K210" s="1">
        <v>90</v>
      </c>
      <c r="L210" s="1">
        <v>202</v>
      </c>
      <c r="M210" s="1">
        <v>202</v>
      </c>
      <c r="N210" s="1">
        <v>0</v>
      </c>
      <c r="O210" s="11">
        <v>1.125</v>
      </c>
      <c r="P210" s="11">
        <v>0.84166666666666667</v>
      </c>
      <c r="Q210" s="11">
        <v>0.84166666666666667</v>
      </c>
      <c r="R210" s="3" t="s">
        <v>32</v>
      </c>
      <c r="S210" s="4">
        <v>1198000000</v>
      </c>
      <c r="T210" s="4">
        <v>126088488</v>
      </c>
      <c r="U210" s="4">
        <v>0</v>
      </c>
      <c r="V210" s="5">
        <v>126088488</v>
      </c>
      <c r="W210" s="8">
        <v>0.1052491552587646</v>
      </c>
      <c r="X210" s="1">
        <f t="shared" ref="X210" si="45">M210</f>
        <v>202</v>
      </c>
      <c r="Y210" s="8">
        <v>0.28125</v>
      </c>
      <c r="Z210" s="10">
        <v>0.63124999999999998</v>
      </c>
      <c r="AA210" s="10">
        <v>0.63124999999999998</v>
      </c>
      <c r="AB210" s="10">
        <v>0.63124999999999998</v>
      </c>
    </row>
    <row r="211" spans="1:28" hidden="1" x14ac:dyDescent="0.3">
      <c r="A211" t="s">
        <v>306</v>
      </c>
      <c r="B211">
        <v>53030401</v>
      </c>
      <c r="C211" t="s">
        <v>307</v>
      </c>
      <c r="D211" t="s">
        <v>42</v>
      </c>
      <c r="E211" t="s">
        <v>272</v>
      </c>
      <c r="F211" s="1">
        <v>2200</v>
      </c>
      <c r="G211" s="1">
        <v>400</v>
      </c>
      <c r="H211" s="1">
        <v>900</v>
      </c>
      <c r="I211" s="1">
        <v>600</v>
      </c>
      <c r="J211" s="1">
        <v>700</v>
      </c>
      <c r="K211" s="1">
        <v>620</v>
      </c>
      <c r="L211" s="1">
        <v>1187</v>
      </c>
      <c r="M211" s="1">
        <v>719</v>
      </c>
      <c r="N211" s="1">
        <v>0</v>
      </c>
      <c r="O211" s="11">
        <v>1.55</v>
      </c>
      <c r="P211" s="11">
        <v>1.318888888888889</v>
      </c>
      <c r="Q211" s="11">
        <v>1.1983333333333333</v>
      </c>
      <c r="R211" s="3" t="s">
        <v>32</v>
      </c>
      <c r="S211" s="4">
        <v>86756494</v>
      </c>
      <c r="T211" s="4">
        <v>0</v>
      </c>
      <c r="U211" s="4">
        <v>0</v>
      </c>
      <c r="V211" s="5">
        <v>0</v>
      </c>
      <c r="W211" s="8">
        <v>0</v>
      </c>
      <c r="X211" s="1">
        <f t="shared" ref="X211:X212" si="46">SUM(K211:N211)</f>
        <v>2526</v>
      </c>
      <c r="Y211" s="12">
        <v>0.2818181818181818</v>
      </c>
      <c r="Z211" s="16">
        <v>0.82136363636363641</v>
      </c>
      <c r="AA211" s="16">
        <v>1</v>
      </c>
      <c r="AB211" s="16">
        <v>1</v>
      </c>
    </row>
    <row r="212" spans="1:28" hidden="1" x14ac:dyDescent="0.3">
      <c r="A212" t="s">
        <v>306</v>
      </c>
      <c r="B212">
        <v>53030402</v>
      </c>
      <c r="C212" t="s">
        <v>308</v>
      </c>
      <c r="D212" t="s">
        <v>42</v>
      </c>
      <c r="E212" t="s">
        <v>272</v>
      </c>
      <c r="F212" s="1">
        <v>6</v>
      </c>
      <c r="G212" s="1">
        <v>0</v>
      </c>
      <c r="H212" s="1">
        <v>2</v>
      </c>
      <c r="I212" s="1">
        <v>2</v>
      </c>
      <c r="J212" s="1">
        <v>2</v>
      </c>
      <c r="K212" s="1">
        <v>2</v>
      </c>
      <c r="L212" s="1">
        <v>3</v>
      </c>
      <c r="M212" s="1">
        <v>0</v>
      </c>
      <c r="N212" s="1">
        <v>0</v>
      </c>
      <c r="O212" s="2" t="s">
        <v>36</v>
      </c>
      <c r="P212" s="11">
        <v>1.5</v>
      </c>
      <c r="Q212" s="8">
        <v>0</v>
      </c>
      <c r="R212" s="3" t="s">
        <v>32</v>
      </c>
      <c r="S212" s="4">
        <v>1250651574</v>
      </c>
      <c r="T212" s="4">
        <v>0</v>
      </c>
      <c r="U212" s="4">
        <v>0</v>
      </c>
      <c r="V212" s="5">
        <v>0</v>
      </c>
      <c r="W212" s="8">
        <v>0</v>
      </c>
      <c r="X212" s="1">
        <f t="shared" si="46"/>
        <v>5</v>
      </c>
      <c r="Y212" s="12">
        <v>0.33333333333333331</v>
      </c>
      <c r="Z212" s="16">
        <v>0.83333333333333337</v>
      </c>
      <c r="AA212" s="16">
        <v>0.83333333333333337</v>
      </c>
      <c r="AB212" s="16">
        <v>0.83333333333333337</v>
      </c>
    </row>
    <row r="213" spans="1:28" hidden="1" x14ac:dyDescent="0.3">
      <c r="A213" t="s">
        <v>306</v>
      </c>
      <c r="B213">
        <v>53030403</v>
      </c>
      <c r="C213" t="s">
        <v>309</v>
      </c>
      <c r="D213" t="s">
        <v>34</v>
      </c>
      <c r="E213" t="s">
        <v>272</v>
      </c>
      <c r="F213" s="1">
        <v>4</v>
      </c>
      <c r="G213" s="1">
        <v>1</v>
      </c>
      <c r="H213" s="1">
        <v>2</v>
      </c>
      <c r="I213" s="1">
        <v>3</v>
      </c>
      <c r="J213" s="1">
        <v>4</v>
      </c>
      <c r="K213" s="1">
        <v>1</v>
      </c>
      <c r="L213" s="1">
        <v>2</v>
      </c>
      <c r="M213" s="1">
        <v>3</v>
      </c>
      <c r="N213" s="1">
        <v>0</v>
      </c>
      <c r="O213" s="11">
        <v>1</v>
      </c>
      <c r="P213" s="10">
        <v>0.66666666666666663</v>
      </c>
      <c r="Q213" s="11">
        <v>1</v>
      </c>
      <c r="R213" s="3" t="s">
        <v>32</v>
      </c>
      <c r="S213" s="4">
        <v>81756494</v>
      </c>
      <c r="T213" s="4">
        <v>0</v>
      </c>
      <c r="U213" s="4">
        <v>0</v>
      </c>
      <c r="V213" s="5">
        <v>0</v>
      </c>
      <c r="W213" s="8">
        <v>0</v>
      </c>
      <c r="X213" s="1">
        <f t="shared" ref="X213" si="47">M213</f>
        <v>3</v>
      </c>
      <c r="Y213" s="8">
        <v>0.25</v>
      </c>
      <c r="Z213" s="7">
        <v>0.5</v>
      </c>
      <c r="AA213" s="9">
        <v>0.75</v>
      </c>
      <c r="AB213" s="9">
        <v>0.75</v>
      </c>
    </row>
    <row r="214" spans="1:28" hidden="1" x14ac:dyDescent="0.3">
      <c r="A214" t="s">
        <v>310</v>
      </c>
      <c r="B214">
        <v>53030501</v>
      </c>
      <c r="C214" t="s">
        <v>311</v>
      </c>
      <c r="D214" t="s">
        <v>42</v>
      </c>
      <c r="E214" t="s">
        <v>133</v>
      </c>
      <c r="F214" s="1">
        <v>7</v>
      </c>
      <c r="G214" s="1">
        <v>1</v>
      </c>
      <c r="H214" s="1">
        <v>2</v>
      </c>
      <c r="I214" s="1">
        <v>2</v>
      </c>
      <c r="J214" s="1">
        <v>2</v>
      </c>
      <c r="K214" s="1">
        <v>5</v>
      </c>
      <c r="L214" s="1">
        <v>7</v>
      </c>
      <c r="M214" s="1">
        <v>1</v>
      </c>
      <c r="N214" s="1">
        <v>0</v>
      </c>
      <c r="O214" s="11">
        <v>5</v>
      </c>
      <c r="P214" s="11">
        <v>3.5</v>
      </c>
      <c r="Q214" s="7">
        <v>0.5</v>
      </c>
      <c r="R214" s="3" t="s">
        <v>32</v>
      </c>
      <c r="S214" s="4">
        <v>128315818</v>
      </c>
      <c r="T214" s="4">
        <v>21944302</v>
      </c>
      <c r="U214" s="4">
        <v>0</v>
      </c>
      <c r="V214" s="5">
        <v>21944302</v>
      </c>
      <c r="W214" s="8">
        <v>0.17101790209528181</v>
      </c>
      <c r="X214" s="1">
        <f t="shared" ref="X214:X218" si="48">SUM(K214:N214)</f>
        <v>13</v>
      </c>
      <c r="Y214" s="15">
        <v>0.7142857142857143</v>
      </c>
      <c r="Z214" s="16">
        <v>1</v>
      </c>
      <c r="AA214" s="16">
        <v>1</v>
      </c>
      <c r="AB214" s="16">
        <v>1</v>
      </c>
    </row>
    <row r="215" spans="1:28" hidden="1" x14ac:dyDescent="0.3">
      <c r="A215" t="s">
        <v>310</v>
      </c>
      <c r="B215">
        <v>53030502</v>
      </c>
      <c r="C215" t="s">
        <v>312</v>
      </c>
      <c r="D215" t="s">
        <v>42</v>
      </c>
      <c r="E215" t="s">
        <v>133</v>
      </c>
      <c r="F215" s="1">
        <v>4</v>
      </c>
      <c r="G215" s="1">
        <v>1</v>
      </c>
      <c r="H215" s="1">
        <v>1</v>
      </c>
      <c r="I215" s="1">
        <v>1</v>
      </c>
      <c r="J215" s="1">
        <v>1</v>
      </c>
      <c r="K215" s="1">
        <v>1</v>
      </c>
      <c r="L215" s="1">
        <v>1</v>
      </c>
      <c r="M215" s="1">
        <v>1</v>
      </c>
      <c r="N215" s="1">
        <v>0</v>
      </c>
      <c r="O215" s="11">
        <v>1</v>
      </c>
      <c r="P215" s="11">
        <v>1</v>
      </c>
      <c r="Q215" s="11">
        <v>1</v>
      </c>
      <c r="R215" s="3" t="s">
        <v>32</v>
      </c>
      <c r="S215" s="4">
        <v>120000000</v>
      </c>
      <c r="T215" s="4">
        <v>340934100</v>
      </c>
      <c r="U215" s="4">
        <v>400000000</v>
      </c>
      <c r="V215" s="5">
        <v>740934100</v>
      </c>
      <c r="W215" s="6">
        <v>6.1744508333333332</v>
      </c>
      <c r="X215" s="1">
        <f t="shared" si="48"/>
        <v>3</v>
      </c>
      <c r="Y215" s="12">
        <v>0.25</v>
      </c>
      <c r="Z215" s="13">
        <v>0.5</v>
      </c>
      <c r="AA215" s="15">
        <v>0.75</v>
      </c>
      <c r="AB215" s="15">
        <v>0.75</v>
      </c>
    </row>
    <row r="216" spans="1:28" hidden="1" x14ac:dyDescent="0.3">
      <c r="A216" t="s">
        <v>310</v>
      </c>
      <c r="B216">
        <v>53030503</v>
      </c>
      <c r="C216" t="s">
        <v>313</v>
      </c>
      <c r="D216" t="s">
        <v>42</v>
      </c>
      <c r="E216" t="s">
        <v>133</v>
      </c>
      <c r="F216" s="1">
        <v>5</v>
      </c>
      <c r="G216" s="1">
        <v>1</v>
      </c>
      <c r="H216" s="1">
        <v>1</v>
      </c>
      <c r="I216" s="1">
        <v>1</v>
      </c>
      <c r="J216" s="1">
        <v>2</v>
      </c>
      <c r="K216" s="1">
        <v>2</v>
      </c>
      <c r="L216" s="1">
        <v>4</v>
      </c>
      <c r="M216" s="1">
        <v>1</v>
      </c>
      <c r="N216" s="1">
        <v>0</v>
      </c>
      <c r="O216" s="11">
        <v>2</v>
      </c>
      <c r="P216" s="11">
        <v>4</v>
      </c>
      <c r="Q216" s="11">
        <v>1</v>
      </c>
      <c r="R216" s="3" t="s">
        <v>32</v>
      </c>
      <c r="S216" s="4">
        <v>268475701</v>
      </c>
      <c r="T216" s="4">
        <v>1234000000</v>
      </c>
      <c r="U216" s="4">
        <v>1144285715</v>
      </c>
      <c r="V216" s="5">
        <v>2378285715</v>
      </c>
      <c r="W216" s="6">
        <v>8.858476600085309</v>
      </c>
      <c r="X216" s="1">
        <f t="shared" si="48"/>
        <v>7</v>
      </c>
      <c r="Y216" s="12">
        <v>0.4</v>
      </c>
      <c r="Z216" s="16">
        <v>1</v>
      </c>
      <c r="AA216" s="16">
        <v>1</v>
      </c>
      <c r="AB216" s="16">
        <v>1</v>
      </c>
    </row>
    <row r="217" spans="1:28" hidden="1" x14ac:dyDescent="0.3">
      <c r="A217" t="s">
        <v>314</v>
      </c>
      <c r="B217">
        <v>53030601</v>
      </c>
      <c r="C217" t="s">
        <v>315</v>
      </c>
      <c r="D217" t="s">
        <v>42</v>
      </c>
      <c r="E217" t="s">
        <v>272</v>
      </c>
      <c r="F217" s="1">
        <v>1</v>
      </c>
      <c r="G217" s="1">
        <v>0</v>
      </c>
      <c r="H217" s="1">
        <v>0</v>
      </c>
      <c r="I217" s="1">
        <v>0</v>
      </c>
      <c r="J217" s="1">
        <v>0.25</v>
      </c>
      <c r="K217" s="1">
        <v>0</v>
      </c>
      <c r="L217" s="1">
        <v>0</v>
      </c>
      <c r="M217" s="1">
        <v>0</v>
      </c>
      <c r="N217" s="1">
        <v>0</v>
      </c>
      <c r="O217" s="2" t="s">
        <v>36</v>
      </c>
      <c r="P217" s="2" t="s">
        <v>36</v>
      </c>
      <c r="Q217" s="2" t="s">
        <v>36</v>
      </c>
      <c r="R217" s="3" t="s">
        <v>32</v>
      </c>
      <c r="S217" s="4">
        <v>100000</v>
      </c>
      <c r="T217" s="4">
        <v>13044244</v>
      </c>
      <c r="U217" s="4">
        <v>0</v>
      </c>
      <c r="V217" s="5">
        <v>13044244</v>
      </c>
      <c r="W217" s="6">
        <v>130.44244</v>
      </c>
      <c r="X217" s="1">
        <f t="shared" si="48"/>
        <v>0</v>
      </c>
      <c r="Y217" s="12">
        <v>0</v>
      </c>
      <c r="Z217" s="12">
        <v>0</v>
      </c>
      <c r="AA217" s="12">
        <v>0</v>
      </c>
      <c r="AB217" s="12">
        <v>0</v>
      </c>
    </row>
    <row r="218" spans="1:28" hidden="1" x14ac:dyDescent="0.3">
      <c r="A218" t="s">
        <v>314</v>
      </c>
      <c r="B218">
        <v>53030602</v>
      </c>
      <c r="C218" t="s">
        <v>316</v>
      </c>
      <c r="D218" t="s">
        <v>42</v>
      </c>
      <c r="E218" t="s">
        <v>272</v>
      </c>
      <c r="F218" s="1">
        <v>4</v>
      </c>
      <c r="G218" s="1">
        <v>1</v>
      </c>
      <c r="H218" s="1">
        <v>1</v>
      </c>
      <c r="I218" s="1">
        <v>1</v>
      </c>
      <c r="J218" s="1">
        <v>1</v>
      </c>
      <c r="K218" s="1">
        <v>1</v>
      </c>
      <c r="L218" s="1">
        <v>1</v>
      </c>
      <c r="M218" s="1">
        <v>0</v>
      </c>
      <c r="N218" s="1">
        <v>0</v>
      </c>
      <c r="O218" s="11">
        <v>1</v>
      </c>
      <c r="P218" s="11">
        <v>1</v>
      </c>
      <c r="Q218" s="8">
        <v>0</v>
      </c>
      <c r="R218" s="3" t="s">
        <v>32</v>
      </c>
      <c r="S218" s="4">
        <v>1053824707</v>
      </c>
      <c r="T218" s="4">
        <v>232810160</v>
      </c>
      <c r="U218" s="4">
        <v>0</v>
      </c>
      <c r="V218" s="5">
        <v>232810160</v>
      </c>
      <c r="W218" s="8">
        <v>0.22091924629738255</v>
      </c>
      <c r="X218" s="1">
        <f t="shared" si="48"/>
        <v>2</v>
      </c>
      <c r="Y218" s="12">
        <v>0.25</v>
      </c>
      <c r="Z218" s="13">
        <v>0.5</v>
      </c>
      <c r="AA218" s="13">
        <v>0.5</v>
      </c>
      <c r="AB218" s="13">
        <v>0.5</v>
      </c>
    </row>
    <row r="219" spans="1:28" hidden="1" x14ac:dyDescent="0.3">
      <c r="A219" t="s">
        <v>317</v>
      </c>
      <c r="B219">
        <v>54010101</v>
      </c>
      <c r="C219" t="s">
        <v>318</v>
      </c>
      <c r="D219" t="s">
        <v>30</v>
      </c>
      <c r="E219" t="s">
        <v>267</v>
      </c>
      <c r="F219" s="1">
        <v>50000</v>
      </c>
      <c r="G219" s="1">
        <v>0</v>
      </c>
      <c r="H219" s="1">
        <v>50000</v>
      </c>
      <c r="I219" s="1">
        <v>50000</v>
      </c>
      <c r="J219" s="1">
        <v>50000</v>
      </c>
      <c r="K219" s="1">
        <v>36144</v>
      </c>
      <c r="L219" s="1">
        <v>40860</v>
      </c>
      <c r="M219" s="1">
        <v>0</v>
      </c>
      <c r="N219" s="1">
        <v>0</v>
      </c>
      <c r="O219" s="2" t="s">
        <v>36</v>
      </c>
      <c r="P219" s="11">
        <v>0.81720000000000004</v>
      </c>
      <c r="Q219" s="8">
        <v>0</v>
      </c>
      <c r="R219" s="3" t="s">
        <v>32</v>
      </c>
      <c r="S219" s="4">
        <v>14960022118</v>
      </c>
      <c r="T219" s="4">
        <v>1292464109</v>
      </c>
      <c r="U219" s="4">
        <v>0</v>
      </c>
      <c r="V219" s="5">
        <v>1292464109</v>
      </c>
      <c r="W219" s="8">
        <v>8.6394531960276882E-2</v>
      </c>
      <c r="X219" s="1">
        <f>L219</f>
        <v>40860</v>
      </c>
      <c r="Y219" s="12">
        <v>0</v>
      </c>
      <c r="Z219" s="12">
        <v>0.27239999999999998</v>
      </c>
      <c r="AA219" s="12">
        <v>0.27239999999999998</v>
      </c>
      <c r="AB219" s="12">
        <v>0.27239999999999998</v>
      </c>
    </row>
    <row r="220" spans="1:28" hidden="1" x14ac:dyDescent="0.3">
      <c r="A220" t="s">
        <v>317</v>
      </c>
      <c r="B220">
        <v>54010102</v>
      </c>
      <c r="C220" t="s">
        <v>319</v>
      </c>
      <c r="D220" t="s">
        <v>42</v>
      </c>
      <c r="E220" t="s">
        <v>267</v>
      </c>
      <c r="F220" s="1">
        <v>1000</v>
      </c>
      <c r="G220" s="1">
        <v>200</v>
      </c>
      <c r="H220" s="1">
        <v>250</v>
      </c>
      <c r="I220" s="1">
        <v>275</v>
      </c>
      <c r="J220" s="1">
        <v>275</v>
      </c>
      <c r="K220" s="1">
        <v>288</v>
      </c>
      <c r="L220" s="1">
        <v>262</v>
      </c>
      <c r="M220" s="1">
        <v>81</v>
      </c>
      <c r="N220" s="1">
        <v>0</v>
      </c>
      <c r="O220" s="11">
        <v>1.44</v>
      </c>
      <c r="P220" s="11">
        <v>1.048</v>
      </c>
      <c r="Q220" s="8">
        <v>0.29454545454545455</v>
      </c>
      <c r="R220" s="3" t="s">
        <v>32</v>
      </c>
      <c r="S220" s="4">
        <v>1889375000</v>
      </c>
      <c r="T220" s="4">
        <v>157253485</v>
      </c>
      <c r="U220" s="4">
        <v>0</v>
      </c>
      <c r="V220" s="5">
        <v>157253485</v>
      </c>
      <c r="W220" s="8">
        <v>8.3230425405226599E-2</v>
      </c>
      <c r="X220" s="1">
        <f>SUM(K220:N220)</f>
        <v>631</v>
      </c>
      <c r="Y220" s="12">
        <v>0.28799999999999998</v>
      </c>
      <c r="Z220" s="13">
        <v>0.55000000000000004</v>
      </c>
      <c r="AA220" s="14">
        <v>0.63100000000000001</v>
      </c>
      <c r="AB220" s="14">
        <v>0.63100000000000001</v>
      </c>
    </row>
    <row r="221" spans="1:28" hidden="1" x14ac:dyDescent="0.3">
      <c r="A221" t="s">
        <v>317</v>
      </c>
      <c r="B221">
        <v>54010103</v>
      </c>
      <c r="C221" t="s">
        <v>320</v>
      </c>
      <c r="D221" t="s">
        <v>30</v>
      </c>
      <c r="E221" t="s">
        <v>267</v>
      </c>
      <c r="F221" s="1">
        <v>30000</v>
      </c>
      <c r="G221" s="1">
        <v>30000</v>
      </c>
      <c r="H221" s="1">
        <v>30000</v>
      </c>
      <c r="I221" s="1">
        <v>30000</v>
      </c>
      <c r="J221" s="1">
        <v>30000</v>
      </c>
      <c r="K221" s="1">
        <v>49323</v>
      </c>
      <c r="L221" s="1">
        <v>49178</v>
      </c>
      <c r="M221" s="1">
        <v>0</v>
      </c>
      <c r="N221" s="1">
        <v>0</v>
      </c>
      <c r="O221" s="11">
        <v>1.6440999999999999</v>
      </c>
      <c r="P221" s="11">
        <v>1.6392666666666666</v>
      </c>
      <c r="Q221" s="8">
        <v>0</v>
      </c>
      <c r="R221" s="3" t="s">
        <v>32</v>
      </c>
      <c r="S221" s="4">
        <v>5868663176</v>
      </c>
      <c r="T221" s="4">
        <v>1413731377</v>
      </c>
      <c r="U221" s="4">
        <v>0</v>
      </c>
      <c r="V221" s="5">
        <v>1413731377</v>
      </c>
      <c r="W221" s="8">
        <v>0.24089495931228069</v>
      </c>
      <c r="X221" s="1">
        <f>L221</f>
        <v>49178</v>
      </c>
      <c r="Y221" s="12">
        <v>0.25</v>
      </c>
      <c r="Z221" s="13">
        <v>0.5</v>
      </c>
      <c r="AA221" s="13">
        <v>0.5</v>
      </c>
      <c r="AB221" s="13">
        <v>0.5</v>
      </c>
    </row>
    <row r="222" spans="1:28" hidden="1" x14ac:dyDescent="0.3">
      <c r="A222" t="s">
        <v>317</v>
      </c>
      <c r="B222">
        <v>54010104</v>
      </c>
      <c r="C222" t="s">
        <v>321</v>
      </c>
      <c r="D222" t="s">
        <v>34</v>
      </c>
      <c r="E222" t="s">
        <v>267</v>
      </c>
      <c r="F222" s="1">
        <v>42</v>
      </c>
      <c r="G222" s="1">
        <v>35</v>
      </c>
      <c r="H222" s="1">
        <v>37</v>
      </c>
      <c r="I222" s="1">
        <v>40</v>
      </c>
      <c r="J222" s="1">
        <v>42</v>
      </c>
      <c r="K222" s="1">
        <v>0</v>
      </c>
      <c r="L222" s="1">
        <v>29</v>
      </c>
      <c r="M222" s="1">
        <v>29</v>
      </c>
      <c r="N222" s="1">
        <v>0</v>
      </c>
      <c r="O222" s="8">
        <v>0</v>
      </c>
      <c r="P222" s="9">
        <v>0.72499999999999998</v>
      </c>
      <c r="Q222" s="9">
        <v>0.72499999999999998</v>
      </c>
      <c r="R222" s="3" t="s">
        <v>32</v>
      </c>
      <c r="S222" s="4">
        <v>509842090</v>
      </c>
      <c r="T222" s="4">
        <v>1270463684</v>
      </c>
      <c r="U222" s="4">
        <v>0</v>
      </c>
      <c r="V222" s="5">
        <v>1270463684</v>
      </c>
      <c r="W222" s="6">
        <v>2.491876816211859</v>
      </c>
      <c r="X222" s="1">
        <f t="shared" ref="X222" si="49">M222</f>
        <v>29</v>
      </c>
      <c r="Y222" s="8">
        <v>0</v>
      </c>
      <c r="Z222" s="10">
        <v>0.69047619047619047</v>
      </c>
      <c r="AA222" s="10">
        <v>0.69047619047619047</v>
      </c>
      <c r="AB222" s="10">
        <v>0.69047619047619047</v>
      </c>
    </row>
    <row r="223" spans="1:28" x14ac:dyDescent="0.3">
      <c r="A223" t="s">
        <v>322</v>
      </c>
      <c r="B223">
        <v>54010201</v>
      </c>
      <c r="C223" t="s">
        <v>323</v>
      </c>
      <c r="D223" t="s">
        <v>42</v>
      </c>
      <c r="E223" t="s">
        <v>324</v>
      </c>
      <c r="F223" s="1">
        <v>4</v>
      </c>
      <c r="G223" s="1">
        <v>1</v>
      </c>
      <c r="H223" s="1">
        <v>1</v>
      </c>
      <c r="I223" s="1">
        <v>1</v>
      </c>
      <c r="J223" s="1">
        <v>1</v>
      </c>
      <c r="K223" s="1">
        <v>1</v>
      </c>
      <c r="L223" s="1">
        <v>1</v>
      </c>
      <c r="M223" s="1">
        <v>1</v>
      </c>
      <c r="N223" s="1">
        <v>0</v>
      </c>
      <c r="O223" s="11">
        <v>1</v>
      </c>
      <c r="P223" s="11">
        <v>1</v>
      </c>
      <c r="Q223" s="11">
        <v>1</v>
      </c>
      <c r="R223" s="3" t="s">
        <v>32</v>
      </c>
      <c r="S223" s="4">
        <v>1000000000</v>
      </c>
      <c r="T223" s="4">
        <v>900000000</v>
      </c>
      <c r="U223" s="4">
        <v>0</v>
      </c>
      <c r="V223" s="5">
        <v>900000000</v>
      </c>
      <c r="W223" s="6">
        <v>0.9</v>
      </c>
      <c r="X223" s="1">
        <f t="shared" ref="X223:X224" si="50">SUM(K223:N223)</f>
        <v>3</v>
      </c>
      <c r="Y223" s="12">
        <v>0.25</v>
      </c>
      <c r="Z223" s="13">
        <v>0.5</v>
      </c>
      <c r="AA223" s="15">
        <v>0.75</v>
      </c>
      <c r="AB223" s="15">
        <v>0.75</v>
      </c>
    </row>
    <row r="224" spans="1:28" hidden="1" x14ac:dyDescent="0.3">
      <c r="A224" t="s">
        <v>322</v>
      </c>
      <c r="B224">
        <v>54010202</v>
      </c>
      <c r="C224" t="s">
        <v>325</v>
      </c>
      <c r="D224" t="s">
        <v>42</v>
      </c>
      <c r="E224" t="s">
        <v>267</v>
      </c>
      <c r="F224" s="1">
        <v>250</v>
      </c>
      <c r="G224" s="1">
        <v>50</v>
      </c>
      <c r="H224" s="1">
        <v>50</v>
      </c>
      <c r="I224" s="1">
        <v>75</v>
      </c>
      <c r="J224" s="1">
        <v>75</v>
      </c>
      <c r="K224" s="1">
        <v>34</v>
      </c>
      <c r="L224" s="1">
        <v>59</v>
      </c>
      <c r="M224" s="1">
        <v>0</v>
      </c>
      <c r="N224" s="1">
        <v>0</v>
      </c>
      <c r="O224" s="10">
        <v>0.68</v>
      </c>
      <c r="P224" s="11">
        <v>1.18</v>
      </c>
      <c r="Q224" s="8">
        <v>0</v>
      </c>
      <c r="R224" s="3" t="s">
        <v>32</v>
      </c>
      <c r="S224" s="4">
        <v>113801450</v>
      </c>
      <c r="T224" s="4">
        <v>0</v>
      </c>
      <c r="U224" s="4">
        <v>0</v>
      </c>
      <c r="V224" s="5">
        <v>0</v>
      </c>
      <c r="W224" s="8">
        <v>0</v>
      </c>
      <c r="X224" s="1">
        <f t="shared" si="50"/>
        <v>93</v>
      </c>
      <c r="Y224" s="12">
        <v>0.13600000000000001</v>
      </c>
      <c r="Z224" s="12">
        <v>0.372</v>
      </c>
      <c r="AA224" s="12">
        <v>0.372</v>
      </c>
      <c r="AB224" s="12">
        <v>0.372</v>
      </c>
    </row>
    <row r="225" spans="1:32" hidden="1" x14ac:dyDescent="0.3">
      <c r="A225" t="s">
        <v>326</v>
      </c>
      <c r="B225">
        <v>54010301</v>
      </c>
      <c r="C225" t="s">
        <v>327</v>
      </c>
      <c r="D225" t="s">
        <v>30</v>
      </c>
      <c r="E225" t="s">
        <v>267</v>
      </c>
      <c r="F225" s="1">
        <v>12</v>
      </c>
      <c r="G225" s="1">
        <v>12</v>
      </c>
      <c r="H225" s="1">
        <v>12</v>
      </c>
      <c r="I225" s="1">
        <v>12</v>
      </c>
      <c r="J225" s="1">
        <v>12</v>
      </c>
      <c r="K225" s="1">
        <v>10</v>
      </c>
      <c r="L225" s="1">
        <v>2</v>
      </c>
      <c r="M225" s="1">
        <v>2</v>
      </c>
      <c r="N225" s="1">
        <v>0</v>
      </c>
      <c r="O225" s="11">
        <v>0.83333333333333337</v>
      </c>
      <c r="P225" s="8">
        <v>0.16666666666666666</v>
      </c>
      <c r="Q225" s="8">
        <v>0.16666666666666666</v>
      </c>
      <c r="R225" s="3" t="s">
        <v>32</v>
      </c>
      <c r="S225" s="4">
        <v>906016362</v>
      </c>
      <c r="T225" s="4">
        <v>1790200818</v>
      </c>
      <c r="U225" s="4">
        <v>0</v>
      </c>
      <c r="V225" s="5">
        <v>1790200818</v>
      </c>
      <c r="W225" s="6">
        <v>1.9759034086847982</v>
      </c>
      <c r="X225" s="1">
        <f t="shared" ref="X225" si="51">M225</f>
        <v>2</v>
      </c>
      <c r="Y225" s="12">
        <v>0.20833333333333334</v>
      </c>
      <c r="Z225" s="12">
        <v>0.25</v>
      </c>
      <c r="AA225" s="12">
        <v>0.29166666666666669</v>
      </c>
      <c r="AB225" s="12">
        <v>0.29166666666666669</v>
      </c>
    </row>
    <row r="226" spans="1:32" hidden="1" x14ac:dyDescent="0.3">
      <c r="A226" t="s">
        <v>326</v>
      </c>
      <c r="B226">
        <v>54010302</v>
      </c>
      <c r="C226" t="s">
        <v>328</v>
      </c>
      <c r="D226" t="s">
        <v>30</v>
      </c>
      <c r="E226" t="s">
        <v>267</v>
      </c>
      <c r="F226" s="1">
        <v>10</v>
      </c>
      <c r="G226" s="1">
        <v>10</v>
      </c>
      <c r="H226" s="1">
        <v>10</v>
      </c>
      <c r="I226" s="1">
        <v>10</v>
      </c>
      <c r="J226" s="1">
        <v>10</v>
      </c>
      <c r="K226" s="1">
        <v>10</v>
      </c>
      <c r="L226" s="1">
        <v>10</v>
      </c>
      <c r="M226" s="1">
        <v>0</v>
      </c>
      <c r="N226" s="1">
        <v>0</v>
      </c>
      <c r="O226" s="11">
        <v>1</v>
      </c>
      <c r="P226" s="11">
        <v>1</v>
      </c>
      <c r="Q226" s="8">
        <v>0</v>
      </c>
      <c r="R226" s="3" t="s">
        <v>32</v>
      </c>
      <c r="S226" s="4">
        <v>85565000</v>
      </c>
      <c r="T226" s="4">
        <v>13044244</v>
      </c>
      <c r="U226" s="4">
        <v>0</v>
      </c>
      <c r="V226" s="5">
        <v>13044244</v>
      </c>
      <c r="W226" s="8">
        <v>0.15244836089522584</v>
      </c>
      <c r="X226" s="1">
        <f>L226</f>
        <v>10</v>
      </c>
      <c r="Y226" s="12">
        <v>0.25</v>
      </c>
      <c r="Z226" s="13">
        <v>0.5</v>
      </c>
      <c r="AA226" s="13">
        <v>0.5</v>
      </c>
      <c r="AB226" s="13">
        <v>0.5</v>
      </c>
    </row>
    <row r="227" spans="1:32" hidden="1" x14ac:dyDescent="0.3">
      <c r="A227" t="s">
        <v>329</v>
      </c>
      <c r="B227">
        <v>54010401</v>
      </c>
      <c r="C227" t="s">
        <v>330</v>
      </c>
      <c r="D227" t="s">
        <v>42</v>
      </c>
      <c r="E227" t="s">
        <v>267</v>
      </c>
      <c r="F227" s="1">
        <v>1000</v>
      </c>
      <c r="G227" s="1">
        <v>250</v>
      </c>
      <c r="H227" s="1">
        <v>250</v>
      </c>
      <c r="I227" s="1">
        <v>250</v>
      </c>
      <c r="J227" s="1">
        <v>250</v>
      </c>
      <c r="K227" s="1">
        <v>348</v>
      </c>
      <c r="L227" s="1">
        <v>269</v>
      </c>
      <c r="M227" s="1">
        <v>193</v>
      </c>
      <c r="N227" s="1">
        <v>0</v>
      </c>
      <c r="O227" s="11">
        <v>1.3919999999999999</v>
      </c>
      <c r="P227" s="11">
        <v>1.0760000000000001</v>
      </c>
      <c r="Q227" s="9">
        <v>0.77200000000000002</v>
      </c>
      <c r="R227" s="3" t="s">
        <v>32</v>
      </c>
      <c r="S227" s="4">
        <v>2480625000</v>
      </c>
      <c r="T227" s="4">
        <v>1059209951</v>
      </c>
      <c r="U227" s="4">
        <v>0</v>
      </c>
      <c r="V227" s="5">
        <v>1059209951</v>
      </c>
      <c r="W227" s="7">
        <v>0.42699317752582516</v>
      </c>
      <c r="X227" s="1">
        <f t="shared" ref="X227:X231" si="52">SUM(K227:N227)</f>
        <v>810</v>
      </c>
      <c r="Y227" s="12">
        <v>0.34799999999999998</v>
      </c>
      <c r="Z227" s="14">
        <v>0.61699999999999999</v>
      </c>
      <c r="AA227" s="16">
        <v>0.81</v>
      </c>
      <c r="AB227" s="16">
        <v>0.81</v>
      </c>
    </row>
    <row r="228" spans="1:32" hidden="1" x14ac:dyDescent="0.3">
      <c r="A228" t="s">
        <v>329</v>
      </c>
      <c r="B228">
        <v>54010402</v>
      </c>
      <c r="C228" t="s">
        <v>331</v>
      </c>
      <c r="D228" t="s">
        <v>42</v>
      </c>
      <c r="E228" t="s">
        <v>267</v>
      </c>
      <c r="F228" s="1">
        <v>1625000</v>
      </c>
      <c r="G228" s="1">
        <v>275000</v>
      </c>
      <c r="H228" s="1">
        <v>375000</v>
      </c>
      <c r="I228" s="1">
        <v>537500</v>
      </c>
      <c r="J228" s="1">
        <v>437500</v>
      </c>
      <c r="K228" s="1">
        <v>301253</v>
      </c>
      <c r="L228" s="1">
        <v>359261</v>
      </c>
      <c r="M228" s="1">
        <v>73260</v>
      </c>
      <c r="N228" s="1">
        <v>0</v>
      </c>
      <c r="O228" s="11">
        <v>1.0954654545454545</v>
      </c>
      <c r="P228" s="11">
        <v>0.95802933333333329</v>
      </c>
      <c r="Q228" s="8">
        <v>0.13629767441860466</v>
      </c>
      <c r="R228" s="3" t="s">
        <v>32</v>
      </c>
      <c r="S228" s="4">
        <v>700000000</v>
      </c>
      <c r="T228" s="4">
        <v>757594994</v>
      </c>
      <c r="U228" s="4">
        <v>0</v>
      </c>
      <c r="V228" s="5">
        <v>757594994</v>
      </c>
      <c r="W228" s="6">
        <v>1.082278562857143</v>
      </c>
      <c r="X228" s="1">
        <f t="shared" si="52"/>
        <v>733774</v>
      </c>
      <c r="Y228" s="12">
        <v>0.18538646153846153</v>
      </c>
      <c r="Z228" s="13">
        <v>0.40647015384615387</v>
      </c>
      <c r="AA228" s="13">
        <v>0.45155323076923076</v>
      </c>
      <c r="AB228" s="13">
        <v>0.45155323076923076</v>
      </c>
    </row>
    <row r="229" spans="1:32" hidden="1" x14ac:dyDescent="0.3">
      <c r="A229" t="s">
        <v>329</v>
      </c>
      <c r="B229">
        <v>54010403</v>
      </c>
      <c r="C229" t="s">
        <v>332</v>
      </c>
      <c r="D229" t="s">
        <v>42</v>
      </c>
      <c r="E229" t="s">
        <v>267</v>
      </c>
      <c r="F229" s="1">
        <v>4</v>
      </c>
      <c r="G229" s="1">
        <v>1</v>
      </c>
      <c r="H229" s="1">
        <v>1</v>
      </c>
      <c r="I229" s="1">
        <v>1</v>
      </c>
      <c r="J229" s="1">
        <v>1</v>
      </c>
      <c r="K229" s="1">
        <v>1</v>
      </c>
      <c r="L229" s="1">
        <v>2</v>
      </c>
      <c r="M229" s="1">
        <v>0</v>
      </c>
      <c r="N229" s="1">
        <v>0</v>
      </c>
      <c r="O229" s="11">
        <v>1</v>
      </c>
      <c r="P229" s="11">
        <v>2</v>
      </c>
      <c r="Q229" s="8">
        <v>0</v>
      </c>
      <c r="R229" s="3" t="s">
        <v>32</v>
      </c>
      <c r="S229" s="4">
        <v>124232550</v>
      </c>
      <c r="T229" s="4">
        <v>56791976</v>
      </c>
      <c r="U229" s="4">
        <v>0</v>
      </c>
      <c r="V229" s="5">
        <v>56791976</v>
      </c>
      <c r="W229" s="7">
        <v>0.45714247997002394</v>
      </c>
      <c r="X229" s="1">
        <f t="shared" si="52"/>
        <v>3</v>
      </c>
      <c r="Y229" s="12">
        <v>0.25</v>
      </c>
      <c r="Z229" s="15">
        <v>0.75</v>
      </c>
      <c r="AA229" s="15">
        <v>0.75</v>
      </c>
      <c r="AB229" s="15">
        <v>0.75</v>
      </c>
    </row>
    <row r="230" spans="1:32" hidden="1" x14ac:dyDescent="0.3">
      <c r="A230" t="s">
        <v>329</v>
      </c>
      <c r="B230">
        <v>54010404</v>
      </c>
      <c r="C230" t="s">
        <v>333</v>
      </c>
      <c r="D230" t="s">
        <v>42</v>
      </c>
      <c r="E230" t="s">
        <v>267</v>
      </c>
      <c r="F230" s="1">
        <v>150</v>
      </c>
      <c r="G230" s="1">
        <v>0</v>
      </c>
      <c r="H230" s="1">
        <v>50</v>
      </c>
      <c r="I230" s="1">
        <v>50</v>
      </c>
      <c r="J230" s="1">
        <v>50</v>
      </c>
      <c r="K230" s="1">
        <v>0</v>
      </c>
      <c r="L230" s="1">
        <v>59</v>
      </c>
      <c r="M230" s="1">
        <v>0</v>
      </c>
      <c r="N230" s="1">
        <v>0</v>
      </c>
      <c r="O230" s="2" t="s">
        <v>36</v>
      </c>
      <c r="P230" s="11">
        <v>1.18</v>
      </c>
      <c r="Q230" s="8">
        <v>0</v>
      </c>
      <c r="R230" s="3" t="s">
        <v>32</v>
      </c>
      <c r="S230" s="4">
        <v>85565000</v>
      </c>
      <c r="T230" s="4">
        <v>0</v>
      </c>
      <c r="U230" s="4">
        <v>0</v>
      </c>
      <c r="V230" s="5">
        <v>0</v>
      </c>
      <c r="W230" s="8">
        <v>0</v>
      </c>
      <c r="X230" s="1">
        <f t="shared" si="52"/>
        <v>59</v>
      </c>
      <c r="Y230" s="12">
        <v>0</v>
      </c>
      <c r="Z230" s="12">
        <v>0.39333333333333331</v>
      </c>
      <c r="AA230" s="12">
        <v>0.39333333333333331</v>
      </c>
      <c r="AB230" s="12">
        <v>0.39333333333333331</v>
      </c>
    </row>
    <row r="231" spans="1:32" hidden="1" x14ac:dyDescent="0.3">
      <c r="A231" t="s">
        <v>329</v>
      </c>
      <c r="B231">
        <v>54010405</v>
      </c>
      <c r="C231" t="s">
        <v>334</v>
      </c>
      <c r="D231" t="s">
        <v>42</v>
      </c>
      <c r="E231" t="s">
        <v>267</v>
      </c>
      <c r="F231" s="1">
        <v>40</v>
      </c>
      <c r="G231" s="1">
        <v>10</v>
      </c>
      <c r="H231" s="1">
        <v>10</v>
      </c>
      <c r="I231" s="1">
        <v>10</v>
      </c>
      <c r="J231" s="1">
        <v>10</v>
      </c>
      <c r="K231" s="1">
        <v>10</v>
      </c>
      <c r="L231" s="1">
        <v>8</v>
      </c>
      <c r="M231" s="1">
        <v>0</v>
      </c>
      <c r="N231" s="1">
        <v>0</v>
      </c>
      <c r="O231" s="11">
        <v>1</v>
      </c>
      <c r="P231" s="9">
        <v>0.8</v>
      </c>
      <c r="Q231" s="8">
        <v>0</v>
      </c>
      <c r="R231" s="3" t="s">
        <v>32</v>
      </c>
      <c r="S231" s="4">
        <v>70000000</v>
      </c>
      <c r="T231" s="4">
        <v>0</v>
      </c>
      <c r="U231" s="4">
        <v>0</v>
      </c>
      <c r="V231" s="5">
        <v>0</v>
      </c>
      <c r="W231" s="8">
        <v>0</v>
      </c>
      <c r="X231" s="1">
        <f t="shared" si="52"/>
        <v>18</v>
      </c>
      <c r="Y231" s="12">
        <v>0.25</v>
      </c>
      <c r="Z231" s="13">
        <v>0.45</v>
      </c>
      <c r="AA231" s="13">
        <v>0.45</v>
      </c>
      <c r="AB231" s="13">
        <v>0.45</v>
      </c>
    </row>
    <row r="232" spans="1:32" hidden="1" x14ac:dyDescent="0.3">
      <c r="A232" t="s">
        <v>335</v>
      </c>
      <c r="B232">
        <v>54020101</v>
      </c>
      <c r="C232" t="s">
        <v>336</v>
      </c>
      <c r="D232" t="s">
        <v>34</v>
      </c>
      <c r="E232" t="s">
        <v>262</v>
      </c>
      <c r="F232" s="1">
        <v>5</v>
      </c>
      <c r="G232" s="1">
        <v>1</v>
      </c>
      <c r="H232" s="1">
        <v>3</v>
      </c>
      <c r="I232" s="1">
        <v>5</v>
      </c>
      <c r="J232" s="1">
        <v>5</v>
      </c>
      <c r="K232" s="1">
        <v>3</v>
      </c>
      <c r="L232" s="1">
        <v>4</v>
      </c>
      <c r="M232" s="1">
        <v>4</v>
      </c>
      <c r="N232" s="1">
        <v>0</v>
      </c>
      <c r="O232" s="11">
        <v>3</v>
      </c>
      <c r="P232" s="9">
        <v>0.8</v>
      </c>
      <c r="Q232" s="9">
        <v>0.8</v>
      </c>
      <c r="R232" s="3" t="s">
        <v>32</v>
      </c>
      <c r="S232" s="4">
        <v>2100000000</v>
      </c>
      <c r="T232" s="4">
        <v>77606910</v>
      </c>
      <c r="U232" s="4">
        <v>0</v>
      </c>
      <c r="V232" s="5">
        <v>77606910</v>
      </c>
      <c r="W232" s="8">
        <v>3.6955671428571431E-2</v>
      </c>
      <c r="X232" s="1">
        <f t="shared" ref="X232" si="53">M232</f>
        <v>4</v>
      </c>
      <c r="Y232" s="7">
        <v>0.6</v>
      </c>
      <c r="Z232" s="9">
        <v>0.8</v>
      </c>
      <c r="AA232" s="9">
        <v>0.8</v>
      </c>
      <c r="AB232" s="9">
        <v>0.8</v>
      </c>
    </row>
    <row r="233" spans="1:32" hidden="1" x14ac:dyDescent="0.3">
      <c r="A233" t="s">
        <v>335</v>
      </c>
      <c r="B233">
        <v>54020102</v>
      </c>
      <c r="C233" t="s">
        <v>337</v>
      </c>
      <c r="D233" t="s">
        <v>42</v>
      </c>
      <c r="E233" t="s">
        <v>262</v>
      </c>
      <c r="F233" s="1">
        <v>3</v>
      </c>
      <c r="G233" s="1">
        <v>0</v>
      </c>
      <c r="H233" s="1">
        <v>1</v>
      </c>
      <c r="I233" s="1">
        <v>1</v>
      </c>
      <c r="J233" s="1">
        <v>1</v>
      </c>
      <c r="K233" s="1">
        <v>0</v>
      </c>
      <c r="L233" s="1">
        <v>0</v>
      </c>
      <c r="M233" s="1">
        <v>0</v>
      </c>
      <c r="N233" s="1">
        <v>0</v>
      </c>
      <c r="O233" s="2" t="s">
        <v>36</v>
      </c>
      <c r="P233" s="8">
        <v>0</v>
      </c>
      <c r="Q233" s="8">
        <v>0</v>
      </c>
      <c r="R233" s="3" t="s">
        <v>32</v>
      </c>
      <c r="S233" s="4">
        <v>100000</v>
      </c>
      <c r="T233" s="4">
        <v>251140554</v>
      </c>
      <c r="U233" s="4">
        <v>0</v>
      </c>
      <c r="V233" s="5">
        <v>251140554</v>
      </c>
      <c r="W233" s="6">
        <v>2511.4055400000002</v>
      </c>
      <c r="X233" s="1">
        <f>SUM(K233:N233)</f>
        <v>0</v>
      </c>
      <c r="Y233" s="12">
        <v>0</v>
      </c>
      <c r="Z233" s="12">
        <v>0</v>
      </c>
      <c r="AA233" s="12">
        <v>0</v>
      </c>
      <c r="AB233" s="12">
        <v>0</v>
      </c>
    </row>
    <row r="234" spans="1:32" x14ac:dyDescent="0.3">
      <c r="A234" t="s">
        <v>338</v>
      </c>
      <c r="B234">
        <v>54020201</v>
      </c>
      <c r="C234" t="s">
        <v>339</v>
      </c>
      <c r="D234" t="s">
        <v>30</v>
      </c>
      <c r="E234" t="s">
        <v>324</v>
      </c>
      <c r="F234" s="1">
        <v>1</v>
      </c>
      <c r="G234" s="1">
        <v>1</v>
      </c>
      <c r="H234" s="1">
        <v>1</v>
      </c>
      <c r="I234" s="1">
        <v>1</v>
      </c>
      <c r="J234" s="1">
        <v>1</v>
      </c>
      <c r="K234" s="1">
        <v>1</v>
      </c>
      <c r="L234" s="1">
        <v>1</v>
      </c>
      <c r="M234" s="1">
        <v>0</v>
      </c>
      <c r="N234" s="1">
        <v>0</v>
      </c>
      <c r="O234" s="11">
        <v>1</v>
      </c>
      <c r="P234" s="11">
        <v>1</v>
      </c>
      <c r="Q234" s="8">
        <v>0</v>
      </c>
      <c r="R234" s="3" t="s">
        <v>32</v>
      </c>
      <c r="S234" s="4">
        <v>7223464090</v>
      </c>
      <c r="T234" s="4">
        <v>3298549097</v>
      </c>
      <c r="U234" s="4">
        <v>0</v>
      </c>
      <c r="V234" s="5">
        <v>3298549097</v>
      </c>
      <c r="W234" s="7">
        <v>0.45664366236227805</v>
      </c>
      <c r="X234" s="1">
        <f>L234</f>
        <v>1</v>
      </c>
      <c r="Y234" s="12">
        <v>0.25</v>
      </c>
      <c r="Z234" s="13">
        <v>0.5</v>
      </c>
      <c r="AA234" s="13">
        <v>0.5</v>
      </c>
      <c r="AB234" s="13">
        <v>0.5</v>
      </c>
    </row>
    <row r="235" spans="1:32" x14ac:dyDescent="0.3">
      <c r="A235" t="s">
        <v>338</v>
      </c>
      <c r="B235">
        <v>54020202</v>
      </c>
      <c r="C235" t="s">
        <v>340</v>
      </c>
      <c r="D235" t="s">
        <v>42</v>
      </c>
      <c r="E235" t="s">
        <v>324</v>
      </c>
      <c r="F235" s="1">
        <v>12</v>
      </c>
      <c r="G235" s="1">
        <v>2</v>
      </c>
      <c r="H235" s="1">
        <v>4</v>
      </c>
      <c r="I235" s="1">
        <v>4</v>
      </c>
      <c r="J235" s="1">
        <v>2</v>
      </c>
      <c r="K235" s="1">
        <v>5</v>
      </c>
      <c r="L235" s="1">
        <v>4</v>
      </c>
      <c r="M235" s="1">
        <v>0</v>
      </c>
      <c r="N235" s="1">
        <v>0</v>
      </c>
      <c r="O235" s="11">
        <v>2.5</v>
      </c>
      <c r="P235" s="11">
        <v>1</v>
      </c>
      <c r="Q235" s="8">
        <v>0</v>
      </c>
      <c r="R235" s="3" t="s">
        <v>32</v>
      </c>
      <c r="S235" s="4">
        <v>5417598068</v>
      </c>
      <c r="T235" s="4">
        <v>6976224109</v>
      </c>
      <c r="U235" s="4">
        <v>0</v>
      </c>
      <c r="V235" s="5">
        <v>6976224109</v>
      </c>
      <c r="W235" s="6">
        <v>1.2876968762607732</v>
      </c>
      <c r="X235" s="1">
        <f t="shared" ref="X235:X237" si="54">SUM(K235:N235)</f>
        <v>9</v>
      </c>
      <c r="Y235" s="13">
        <v>0.41666666666666669</v>
      </c>
      <c r="Z235" s="15">
        <v>0.75</v>
      </c>
      <c r="AA235" s="15">
        <v>0.75</v>
      </c>
      <c r="AB235" s="15">
        <v>0.75</v>
      </c>
    </row>
    <row r="236" spans="1:32" s="23" customFormat="1" ht="331.2" x14ac:dyDescent="0.3">
      <c r="A236" s="23" t="s">
        <v>338</v>
      </c>
      <c r="B236" s="23">
        <v>54020203</v>
      </c>
      <c r="C236" s="23" t="s">
        <v>341</v>
      </c>
      <c r="D236" s="23" t="s">
        <v>42</v>
      </c>
      <c r="E236" s="23" t="s">
        <v>324</v>
      </c>
      <c r="F236" s="23">
        <v>30</v>
      </c>
      <c r="G236" s="23">
        <v>5</v>
      </c>
      <c r="H236" s="23">
        <v>10</v>
      </c>
      <c r="I236" s="23">
        <v>10</v>
      </c>
      <c r="J236" s="23">
        <v>5</v>
      </c>
      <c r="K236" s="23">
        <v>15</v>
      </c>
      <c r="L236" s="23">
        <v>17</v>
      </c>
      <c r="M236" s="23">
        <v>3</v>
      </c>
      <c r="N236" s="23">
        <v>0</v>
      </c>
      <c r="O236" s="24">
        <v>3</v>
      </c>
      <c r="P236" s="24">
        <v>1.7</v>
      </c>
      <c r="Q236" s="25">
        <v>0.3</v>
      </c>
      <c r="R236" s="26" t="s">
        <v>32</v>
      </c>
      <c r="S236" s="27">
        <v>5417598068</v>
      </c>
      <c r="T236" s="27">
        <v>18220752744</v>
      </c>
      <c r="U236" s="27">
        <v>0</v>
      </c>
      <c r="V236" s="28">
        <v>18220752744</v>
      </c>
      <c r="W236" s="29">
        <v>3.3632529610537363</v>
      </c>
      <c r="X236" s="23">
        <f t="shared" si="54"/>
        <v>35</v>
      </c>
      <c r="Y236" s="30">
        <v>0.5</v>
      </c>
      <c r="Z236" s="31">
        <v>1</v>
      </c>
      <c r="AA236" s="31">
        <v>1</v>
      </c>
      <c r="AB236" s="31">
        <v>1</v>
      </c>
      <c r="AC236" s="19" t="s">
        <v>418</v>
      </c>
      <c r="AD236" s="20" t="s">
        <v>419</v>
      </c>
      <c r="AE236" s="19" t="s">
        <v>420</v>
      </c>
      <c r="AF236" s="19" t="s">
        <v>421</v>
      </c>
    </row>
    <row r="237" spans="1:32" hidden="1" x14ac:dyDescent="0.3">
      <c r="A237" t="s">
        <v>338</v>
      </c>
      <c r="B237">
        <v>54020204</v>
      </c>
      <c r="C237" t="s">
        <v>342</v>
      </c>
      <c r="D237" t="s">
        <v>42</v>
      </c>
      <c r="E237" t="s">
        <v>31</v>
      </c>
      <c r="F237" s="1">
        <v>94</v>
      </c>
      <c r="G237" s="1">
        <v>22</v>
      </c>
      <c r="H237" s="1">
        <v>24</v>
      </c>
      <c r="I237" s="1">
        <v>24</v>
      </c>
      <c r="J237" s="1">
        <v>24</v>
      </c>
      <c r="K237" s="1">
        <v>22</v>
      </c>
      <c r="L237" s="1">
        <v>19</v>
      </c>
      <c r="M237" s="1">
        <v>9</v>
      </c>
      <c r="N237" s="1">
        <v>0</v>
      </c>
      <c r="O237" s="11">
        <v>1</v>
      </c>
      <c r="P237" s="9">
        <v>0.79166666666666663</v>
      </c>
      <c r="Q237" s="8">
        <v>0.375</v>
      </c>
      <c r="R237" s="3" t="s">
        <v>32</v>
      </c>
      <c r="S237" s="4">
        <v>353138471</v>
      </c>
      <c r="T237" s="4">
        <v>131138805</v>
      </c>
      <c r="U237" s="4">
        <v>0</v>
      </c>
      <c r="V237" s="5">
        <v>131138805</v>
      </c>
      <c r="W237" s="8">
        <v>0.37135236109690239</v>
      </c>
      <c r="X237" s="1">
        <f t="shared" si="54"/>
        <v>50</v>
      </c>
      <c r="Y237" s="12">
        <v>0.23404255319148937</v>
      </c>
      <c r="Z237" s="13">
        <v>0.43617021276595747</v>
      </c>
      <c r="AA237" s="13">
        <v>0.53191489361702127</v>
      </c>
      <c r="AB237" s="13">
        <v>0.53191489361702127</v>
      </c>
    </row>
    <row r="238" spans="1:32" hidden="1" x14ac:dyDescent="0.3">
      <c r="A238" t="s">
        <v>343</v>
      </c>
      <c r="B238">
        <v>54020301</v>
      </c>
      <c r="C238" t="s">
        <v>344</v>
      </c>
      <c r="D238" t="s">
        <v>34</v>
      </c>
      <c r="E238" t="s">
        <v>267</v>
      </c>
      <c r="F238" s="1">
        <v>1</v>
      </c>
      <c r="G238" s="1">
        <v>0</v>
      </c>
      <c r="H238" s="1">
        <v>1</v>
      </c>
      <c r="I238" s="1">
        <v>1</v>
      </c>
      <c r="J238" s="1">
        <v>1</v>
      </c>
      <c r="K238" s="1">
        <v>0</v>
      </c>
      <c r="L238" s="1">
        <v>0</v>
      </c>
      <c r="M238" s="1">
        <v>1</v>
      </c>
      <c r="N238" s="1">
        <v>0</v>
      </c>
      <c r="O238" s="2" t="s">
        <v>36</v>
      </c>
      <c r="P238" s="8">
        <v>0</v>
      </c>
      <c r="Q238" s="11">
        <v>1</v>
      </c>
      <c r="R238" s="3" t="s">
        <v>32</v>
      </c>
      <c r="S238" s="4">
        <v>1263390000</v>
      </c>
      <c r="T238" s="4">
        <v>122499554</v>
      </c>
      <c r="U238" s="4">
        <v>0</v>
      </c>
      <c r="V238" s="5">
        <v>122499554</v>
      </c>
      <c r="W238" s="8">
        <v>9.6960997000134552E-2</v>
      </c>
      <c r="X238" s="1">
        <f t="shared" ref="X238" si="55">M238</f>
        <v>1</v>
      </c>
      <c r="Y238" s="8">
        <v>0</v>
      </c>
      <c r="Z238" s="8">
        <v>0</v>
      </c>
      <c r="AA238" s="11">
        <v>1</v>
      </c>
      <c r="AB238" s="11">
        <v>1</v>
      </c>
    </row>
    <row r="239" spans="1:32" hidden="1" x14ac:dyDescent="0.3">
      <c r="A239" t="s">
        <v>345</v>
      </c>
      <c r="B239">
        <v>54020401</v>
      </c>
      <c r="C239" t="s">
        <v>346</v>
      </c>
      <c r="D239" t="s">
        <v>42</v>
      </c>
      <c r="E239" t="s">
        <v>267</v>
      </c>
      <c r="F239" s="1">
        <v>62</v>
      </c>
      <c r="G239" s="1">
        <v>10</v>
      </c>
      <c r="H239" s="1">
        <v>15</v>
      </c>
      <c r="I239" s="1">
        <v>17</v>
      </c>
      <c r="J239" s="1">
        <v>20</v>
      </c>
      <c r="K239" s="1">
        <v>0</v>
      </c>
      <c r="L239" s="1">
        <v>28</v>
      </c>
      <c r="M239" s="1">
        <v>0</v>
      </c>
      <c r="N239" s="1">
        <v>0</v>
      </c>
      <c r="O239" s="8">
        <v>0</v>
      </c>
      <c r="P239" s="11">
        <v>1.8666666666666667</v>
      </c>
      <c r="Q239" s="8">
        <v>0</v>
      </c>
      <c r="R239" s="3" t="s">
        <v>32</v>
      </c>
      <c r="S239" s="4">
        <v>500000000</v>
      </c>
      <c r="T239" s="4">
        <v>0</v>
      </c>
      <c r="U239" s="4">
        <v>0</v>
      </c>
      <c r="V239" s="5">
        <v>0</v>
      </c>
      <c r="W239" s="8">
        <v>0</v>
      </c>
      <c r="X239" s="1">
        <f t="shared" ref="X239:X242" si="56">SUM(K239:N239)</f>
        <v>28</v>
      </c>
      <c r="Y239" s="12">
        <v>0</v>
      </c>
      <c r="Z239" s="13">
        <v>0.45161290322580644</v>
      </c>
      <c r="AA239" s="13">
        <v>0.45161290322580644</v>
      </c>
      <c r="AB239" s="13">
        <v>0.45161290322580644</v>
      </c>
    </row>
    <row r="240" spans="1:32" hidden="1" x14ac:dyDescent="0.3">
      <c r="A240" t="s">
        <v>345</v>
      </c>
      <c r="B240">
        <v>54020402</v>
      </c>
      <c r="C240" t="s">
        <v>347</v>
      </c>
      <c r="D240" t="s">
        <v>42</v>
      </c>
      <c r="E240" t="s">
        <v>267</v>
      </c>
      <c r="F240" s="1">
        <v>40</v>
      </c>
      <c r="G240" s="1">
        <v>5</v>
      </c>
      <c r="H240" s="1">
        <v>10</v>
      </c>
      <c r="I240" s="1">
        <v>15</v>
      </c>
      <c r="J240" s="1">
        <v>10</v>
      </c>
      <c r="K240" s="1">
        <v>0</v>
      </c>
      <c r="L240" s="1">
        <v>11</v>
      </c>
      <c r="M240" s="1">
        <v>0</v>
      </c>
      <c r="N240" s="1">
        <v>0</v>
      </c>
      <c r="O240" s="8">
        <v>0</v>
      </c>
      <c r="P240" s="11">
        <v>1.1000000000000001</v>
      </c>
      <c r="Q240" s="8">
        <v>0</v>
      </c>
      <c r="R240" s="3" t="s">
        <v>32</v>
      </c>
      <c r="S240" s="4">
        <v>400000000</v>
      </c>
      <c r="T240" s="4">
        <v>0</v>
      </c>
      <c r="U240" s="4">
        <v>0</v>
      </c>
      <c r="V240" s="5">
        <v>0</v>
      </c>
      <c r="W240" s="8">
        <v>0</v>
      </c>
      <c r="X240" s="1">
        <f t="shared" si="56"/>
        <v>11</v>
      </c>
      <c r="Y240" s="12">
        <v>0</v>
      </c>
      <c r="Z240" s="12">
        <v>0.27500000000000002</v>
      </c>
      <c r="AA240" s="12">
        <v>0.27500000000000002</v>
      </c>
      <c r="AB240" s="12">
        <v>0.27500000000000002</v>
      </c>
    </row>
    <row r="241" spans="1:28" hidden="1" x14ac:dyDescent="0.3">
      <c r="A241" t="s">
        <v>345</v>
      </c>
      <c r="B241">
        <v>54020403</v>
      </c>
      <c r="C241" t="s">
        <v>348</v>
      </c>
      <c r="D241" t="s">
        <v>42</v>
      </c>
      <c r="E241" t="s">
        <v>267</v>
      </c>
      <c r="F241" s="1">
        <v>2000</v>
      </c>
      <c r="G241" s="1">
        <v>400</v>
      </c>
      <c r="H241" s="1">
        <v>500</v>
      </c>
      <c r="I241" s="1">
        <v>500</v>
      </c>
      <c r="J241" s="1">
        <v>600</v>
      </c>
      <c r="K241" s="1">
        <v>4375</v>
      </c>
      <c r="L241" s="1">
        <v>3405</v>
      </c>
      <c r="M241" s="1">
        <v>0</v>
      </c>
      <c r="N241" s="1">
        <v>0</v>
      </c>
      <c r="O241" s="11">
        <v>10.9375</v>
      </c>
      <c r="P241" s="11">
        <v>6.81</v>
      </c>
      <c r="Q241" s="8">
        <v>0</v>
      </c>
      <c r="R241" s="3" t="s">
        <v>32</v>
      </c>
      <c r="S241" s="4">
        <v>250000000</v>
      </c>
      <c r="T241" s="4">
        <v>0</v>
      </c>
      <c r="U241" s="4">
        <v>0</v>
      </c>
      <c r="V241" s="5">
        <v>0</v>
      </c>
      <c r="W241" s="8">
        <v>0</v>
      </c>
      <c r="X241" s="1">
        <f t="shared" si="56"/>
        <v>7780</v>
      </c>
      <c r="Y241" s="16">
        <v>1</v>
      </c>
      <c r="Z241" s="16">
        <v>1</v>
      </c>
      <c r="AA241" s="16">
        <v>1</v>
      </c>
      <c r="AB241" s="16">
        <v>1</v>
      </c>
    </row>
    <row r="242" spans="1:28" hidden="1" x14ac:dyDescent="0.3">
      <c r="A242" t="s">
        <v>345</v>
      </c>
      <c r="B242">
        <v>54020404</v>
      </c>
      <c r="C242" t="s">
        <v>349</v>
      </c>
      <c r="D242" t="s">
        <v>42</v>
      </c>
      <c r="E242" t="s">
        <v>267</v>
      </c>
      <c r="F242" s="1">
        <v>130000</v>
      </c>
      <c r="G242" s="1">
        <v>10000</v>
      </c>
      <c r="H242" s="1">
        <v>40000</v>
      </c>
      <c r="I242" s="1">
        <v>40000</v>
      </c>
      <c r="J242" s="1">
        <v>40000</v>
      </c>
      <c r="K242" s="1">
        <v>19728</v>
      </c>
      <c r="L242" s="1">
        <v>23278</v>
      </c>
      <c r="M242" s="1">
        <v>19768</v>
      </c>
      <c r="N242" s="1">
        <v>0</v>
      </c>
      <c r="O242" s="11">
        <v>1.9728000000000001</v>
      </c>
      <c r="P242" s="7">
        <v>0.58194999999999997</v>
      </c>
      <c r="Q242" s="7">
        <v>0.49419999999999997</v>
      </c>
      <c r="R242" s="3" t="s">
        <v>32</v>
      </c>
      <c r="S242" s="4">
        <v>273570361</v>
      </c>
      <c r="T242" s="4">
        <v>3010148864</v>
      </c>
      <c r="U242" s="4">
        <v>0</v>
      </c>
      <c r="V242" s="5">
        <v>3010148864</v>
      </c>
      <c r="W242" s="6">
        <v>11.003198054777579</v>
      </c>
      <c r="X242" s="1">
        <f t="shared" si="56"/>
        <v>62774</v>
      </c>
      <c r="Y242" s="12">
        <v>0.15175384615384616</v>
      </c>
      <c r="Z242" s="12">
        <v>0.33081538461538462</v>
      </c>
      <c r="AA242" s="13">
        <v>0.48287692307692309</v>
      </c>
      <c r="AB242" s="13">
        <v>0.48287692307692309</v>
      </c>
    </row>
    <row r="243" spans="1:28" hidden="1" x14ac:dyDescent="0.3">
      <c r="A243" t="s">
        <v>350</v>
      </c>
      <c r="B243">
        <v>54020501</v>
      </c>
      <c r="C243" t="s">
        <v>351</v>
      </c>
      <c r="D243" t="s">
        <v>34</v>
      </c>
      <c r="E243" t="s">
        <v>267</v>
      </c>
      <c r="F243" s="1">
        <v>116</v>
      </c>
      <c r="G243" s="1">
        <v>54</v>
      </c>
      <c r="H243" s="1">
        <v>79</v>
      </c>
      <c r="I243" s="1">
        <v>102</v>
      </c>
      <c r="J243" s="1">
        <v>116</v>
      </c>
      <c r="K243" s="1">
        <v>47</v>
      </c>
      <c r="L243" s="1">
        <v>61</v>
      </c>
      <c r="M243" s="1">
        <v>65</v>
      </c>
      <c r="N243" s="1">
        <v>0</v>
      </c>
      <c r="O243" s="11">
        <v>0.87037037037037035</v>
      </c>
      <c r="P243" s="7">
        <v>0.59803921568627449</v>
      </c>
      <c r="Q243" s="10">
        <v>0.63725490196078427</v>
      </c>
      <c r="R243" s="3" t="s">
        <v>32</v>
      </c>
      <c r="S243" s="4">
        <v>92645496670</v>
      </c>
      <c r="T243" s="4">
        <v>11228052178</v>
      </c>
      <c r="U243" s="4">
        <v>5302955121</v>
      </c>
      <c r="V243" s="5">
        <v>16531007299</v>
      </c>
      <c r="W243" s="8">
        <v>0.17843292867091928</v>
      </c>
      <c r="X243" s="1">
        <f t="shared" ref="X243:X248" si="57">M243</f>
        <v>65</v>
      </c>
      <c r="Y243" s="7">
        <v>0.40517241379310343</v>
      </c>
      <c r="Z243" s="7">
        <v>0.52586206896551724</v>
      </c>
      <c r="AA243" s="7">
        <v>0.56034482758620685</v>
      </c>
      <c r="AB243" s="7">
        <v>0.56034482758620685</v>
      </c>
    </row>
    <row r="244" spans="1:28" hidden="1" x14ac:dyDescent="0.3">
      <c r="A244" t="s">
        <v>350</v>
      </c>
      <c r="B244">
        <v>54020502</v>
      </c>
      <c r="C244" t="s">
        <v>352</v>
      </c>
      <c r="D244" t="s">
        <v>34</v>
      </c>
      <c r="E244" t="s">
        <v>267</v>
      </c>
      <c r="F244" s="1">
        <v>63</v>
      </c>
      <c r="G244" s="1">
        <v>28</v>
      </c>
      <c r="H244" s="1">
        <v>41</v>
      </c>
      <c r="I244" s="1">
        <v>54</v>
      </c>
      <c r="J244" s="1">
        <v>63</v>
      </c>
      <c r="K244" s="1">
        <v>22</v>
      </c>
      <c r="L244" s="1">
        <v>32</v>
      </c>
      <c r="M244" s="1">
        <v>43</v>
      </c>
      <c r="N244" s="1">
        <v>0</v>
      </c>
      <c r="O244" s="9">
        <v>0.7857142857142857</v>
      </c>
      <c r="P244" s="7">
        <v>0.59259259259259256</v>
      </c>
      <c r="Q244" s="9">
        <v>0.79629629629629628</v>
      </c>
      <c r="R244" s="3" t="s">
        <v>32</v>
      </c>
      <c r="S244" s="4">
        <v>39452793018</v>
      </c>
      <c r="T244" s="4">
        <v>0</v>
      </c>
      <c r="U244" s="4">
        <v>5169155982</v>
      </c>
      <c r="V244" s="5">
        <v>5169155982</v>
      </c>
      <c r="W244" s="8">
        <v>0.1310212937178267</v>
      </c>
      <c r="X244" s="1">
        <f t="shared" si="57"/>
        <v>43</v>
      </c>
      <c r="Y244" s="8">
        <v>0.34920634920634919</v>
      </c>
      <c r="Z244" s="7">
        <v>0.50793650793650791</v>
      </c>
      <c r="AA244" s="10">
        <v>0.68253968253968256</v>
      </c>
      <c r="AB244" s="10">
        <v>0.68253968253968256</v>
      </c>
    </row>
    <row r="245" spans="1:28" hidden="1" x14ac:dyDescent="0.3">
      <c r="A245" t="s">
        <v>350</v>
      </c>
      <c r="B245">
        <v>54020503</v>
      </c>
      <c r="C245" t="s">
        <v>353</v>
      </c>
      <c r="D245" t="s">
        <v>34</v>
      </c>
      <c r="E245" t="s">
        <v>267</v>
      </c>
      <c r="F245" s="1">
        <v>4000</v>
      </c>
      <c r="G245" s="1">
        <v>1000</v>
      </c>
      <c r="H245" s="1">
        <v>2000</v>
      </c>
      <c r="I245" s="1">
        <v>3000</v>
      </c>
      <c r="J245" s="1">
        <v>4000</v>
      </c>
      <c r="K245" s="1">
        <v>341</v>
      </c>
      <c r="L245" s="1">
        <v>371</v>
      </c>
      <c r="M245" s="1">
        <v>557</v>
      </c>
      <c r="N245" s="1">
        <v>0</v>
      </c>
      <c r="O245" s="8">
        <v>0.34100000000000003</v>
      </c>
      <c r="P245" s="8">
        <v>0.12366666666666666</v>
      </c>
      <c r="Q245" s="8">
        <v>0.18566666666666667</v>
      </c>
      <c r="R245" s="3" t="s">
        <v>32</v>
      </c>
      <c r="S245" s="4">
        <v>2000000000</v>
      </c>
      <c r="T245" s="4">
        <v>0</v>
      </c>
      <c r="U245" s="4">
        <v>0</v>
      </c>
      <c r="V245" s="5">
        <v>0</v>
      </c>
      <c r="W245" s="8">
        <v>0</v>
      </c>
      <c r="X245" s="1">
        <f t="shared" si="57"/>
        <v>557</v>
      </c>
      <c r="Y245" s="8">
        <v>8.5250000000000006E-2</v>
      </c>
      <c r="Z245" s="8">
        <v>9.2749999999999999E-2</v>
      </c>
      <c r="AA245" s="8">
        <v>0.13925000000000001</v>
      </c>
      <c r="AB245" s="8">
        <v>0.13925000000000001</v>
      </c>
    </row>
    <row r="246" spans="1:28" hidden="1" x14ac:dyDescent="0.3">
      <c r="A246" t="s">
        <v>354</v>
      </c>
      <c r="B246">
        <v>54020601</v>
      </c>
      <c r="C246" t="s">
        <v>355</v>
      </c>
      <c r="D246" t="s">
        <v>34</v>
      </c>
      <c r="E246" t="s">
        <v>267</v>
      </c>
      <c r="F246" s="1">
        <v>30</v>
      </c>
      <c r="G246" s="1">
        <v>15</v>
      </c>
      <c r="H246" s="1">
        <v>20</v>
      </c>
      <c r="I246" s="1">
        <v>25</v>
      </c>
      <c r="J246" s="1">
        <v>30</v>
      </c>
      <c r="K246" s="1">
        <v>13</v>
      </c>
      <c r="L246" s="1">
        <v>13</v>
      </c>
      <c r="M246" s="1">
        <v>30</v>
      </c>
      <c r="N246" s="1">
        <v>0</v>
      </c>
      <c r="O246" s="11">
        <v>0.8666666666666667</v>
      </c>
      <c r="P246" s="7">
        <v>0.52</v>
      </c>
      <c r="Q246" s="11">
        <v>1.2</v>
      </c>
      <c r="R246" s="3" t="s">
        <v>32</v>
      </c>
      <c r="S246" s="4">
        <v>4000000000</v>
      </c>
      <c r="T246" s="4">
        <v>7876159780</v>
      </c>
      <c r="U246" s="4">
        <v>8667566673</v>
      </c>
      <c r="V246" s="5">
        <v>16543726453</v>
      </c>
      <c r="W246" s="6">
        <v>4.1359316132500004</v>
      </c>
      <c r="X246" s="1">
        <f t="shared" si="57"/>
        <v>30</v>
      </c>
      <c r="Y246" s="7">
        <v>0.43333333333333335</v>
      </c>
      <c r="Z246" s="7">
        <v>0.43333333333333335</v>
      </c>
      <c r="AA246" s="11">
        <v>1</v>
      </c>
      <c r="AB246" s="11">
        <v>1</v>
      </c>
    </row>
    <row r="247" spans="1:28" hidden="1" x14ac:dyDescent="0.3">
      <c r="A247" t="s">
        <v>354</v>
      </c>
      <c r="B247">
        <v>54020602</v>
      </c>
      <c r="C247" t="s">
        <v>356</v>
      </c>
      <c r="D247" t="s">
        <v>34</v>
      </c>
      <c r="E247" t="s">
        <v>267</v>
      </c>
      <c r="F247" s="1">
        <v>3</v>
      </c>
      <c r="G247" s="1">
        <v>1</v>
      </c>
      <c r="H247" s="1">
        <v>2</v>
      </c>
      <c r="I247" s="1">
        <v>3</v>
      </c>
      <c r="J247" s="1">
        <v>3</v>
      </c>
      <c r="K247" s="1">
        <v>2</v>
      </c>
      <c r="L247" s="1">
        <v>4</v>
      </c>
      <c r="M247" s="1">
        <v>4</v>
      </c>
      <c r="N247" s="1">
        <v>0</v>
      </c>
      <c r="O247" s="11">
        <v>2</v>
      </c>
      <c r="P247" s="11">
        <v>1.3333333333333333</v>
      </c>
      <c r="Q247" s="11">
        <v>1.3333333333333333</v>
      </c>
      <c r="R247" s="3" t="s">
        <v>32</v>
      </c>
      <c r="S247" s="4">
        <v>1800000000</v>
      </c>
      <c r="T247" s="4">
        <v>1000000000</v>
      </c>
      <c r="U247" s="4">
        <v>1574896337</v>
      </c>
      <c r="V247" s="5">
        <v>2574896337</v>
      </c>
      <c r="W247" s="6">
        <v>1.430497965</v>
      </c>
      <c r="X247" s="1">
        <f t="shared" si="57"/>
        <v>4</v>
      </c>
      <c r="Y247" s="10">
        <v>0.66666666666666663</v>
      </c>
      <c r="Z247" s="11">
        <v>1</v>
      </c>
      <c r="AA247" s="11">
        <v>1</v>
      </c>
      <c r="AB247" s="11">
        <v>1</v>
      </c>
    </row>
    <row r="248" spans="1:28" hidden="1" x14ac:dyDescent="0.3">
      <c r="A248" t="s">
        <v>354</v>
      </c>
      <c r="B248">
        <v>54020603</v>
      </c>
      <c r="C248" t="s">
        <v>357</v>
      </c>
      <c r="D248" t="s">
        <v>34</v>
      </c>
      <c r="E248" t="s">
        <v>267</v>
      </c>
      <c r="F248" s="1">
        <v>3</v>
      </c>
      <c r="G248" s="1">
        <v>1</v>
      </c>
      <c r="H248" s="1">
        <v>2</v>
      </c>
      <c r="I248" s="1">
        <v>3</v>
      </c>
      <c r="J248" s="1">
        <v>3</v>
      </c>
      <c r="K248" s="1">
        <v>1</v>
      </c>
      <c r="L248" s="1">
        <v>2</v>
      </c>
      <c r="M248" s="1">
        <v>2</v>
      </c>
      <c r="N248" s="1">
        <v>0</v>
      </c>
      <c r="O248" s="11">
        <v>1</v>
      </c>
      <c r="P248" s="10">
        <v>0.66666666666666663</v>
      </c>
      <c r="Q248" s="10">
        <v>0.66666666666666663</v>
      </c>
      <c r="R248" s="3" t="s">
        <v>32</v>
      </c>
      <c r="S248" s="4">
        <v>4000000000</v>
      </c>
      <c r="T248" s="4">
        <v>1000000000</v>
      </c>
      <c r="U248" s="4">
        <v>0</v>
      </c>
      <c r="V248" s="5">
        <v>1000000000</v>
      </c>
      <c r="W248" s="8">
        <v>0.25</v>
      </c>
      <c r="X248" s="1">
        <f t="shared" si="57"/>
        <v>2</v>
      </c>
      <c r="Y248" s="8">
        <v>0.33333333333333331</v>
      </c>
      <c r="Z248" s="10">
        <v>0.66666666666666663</v>
      </c>
      <c r="AA248" s="10">
        <v>0.66666666666666663</v>
      </c>
      <c r="AB248" s="10">
        <v>0.66666666666666663</v>
      </c>
    </row>
    <row r="249" spans="1:28" hidden="1" x14ac:dyDescent="0.3">
      <c r="A249" t="s">
        <v>354</v>
      </c>
      <c r="B249">
        <v>54020604</v>
      </c>
      <c r="C249" t="s">
        <v>358</v>
      </c>
      <c r="D249" t="s">
        <v>42</v>
      </c>
      <c r="E249" t="s">
        <v>267</v>
      </c>
      <c r="F249" s="1">
        <v>1</v>
      </c>
      <c r="G249" s="1">
        <v>1</v>
      </c>
      <c r="H249" s="1">
        <v>1</v>
      </c>
      <c r="I249" s="1">
        <v>0</v>
      </c>
      <c r="J249" t="s">
        <v>36</v>
      </c>
      <c r="K249" s="1">
        <v>0</v>
      </c>
      <c r="L249" s="1">
        <v>0</v>
      </c>
      <c r="M249" s="1">
        <v>0</v>
      </c>
      <c r="N249" s="1">
        <v>0</v>
      </c>
      <c r="O249" s="8">
        <v>0</v>
      </c>
      <c r="P249" s="8">
        <v>0</v>
      </c>
      <c r="Q249" s="2" t="s">
        <v>36</v>
      </c>
      <c r="R249" s="3" t="s">
        <v>32</v>
      </c>
      <c r="S249" s="4">
        <v>0</v>
      </c>
      <c r="T249" s="4">
        <v>0</v>
      </c>
      <c r="U249" s="4">
        <v>50000000</v>
      </c>
      <c r="V249" s="5">
        <v>50000000</v>
      </c>
      <c r="W249" s="2" t="s">
        <v>36</v>
      </c>
      <c r="X249" s="1">
        <f>SUM(K249:N249)</f>
        <v>0</v>
      </c>
      <c r="Y249" s="12">
        <v>0</v>
      </c>
      <c r="Z249" s="12">
        <v>0</v>
      </c>
      <c r="AA249" s="12">
        <v>0</v>
      </c>
      <c r="AB249" s="12">
        <v>0</v>
      </c>
    </row>
    <row r="250" spans="1:28" hidden="1" x14ac:dyDescent="0.3">
      <c r="A250" t="s">
        <v>359</v>
      </c>
      <c r="B250">
        <v>54020701</v>
      </c>
      <c r="C250" t="s">
        <v>360</v>
      </c>
      <c r="D250" t="s">
        <v>30</v>
      </c>
      <c r="E250" t="s">
        <v>267</v>
      </c>
      <c r="F250" s="1">
        <v>125</v>
      </c>
      <c r="G250" s="1">
        <v>125</v>
      </c>
      <c r="H250" s="1">
        <v>125</v>
      </c>
      <c r="I250" s="1">
        <v>125</v>
      </c>
      <c r="J250" s="1">
        <v>125</v>
      </c>
      <c r="K250" s="1">
        <v>121</v>
      </c>
      <c r="L250" s="1">
        <v>125</v>
      </c>
      <c r="M250" s="1">
        <v>125</v>
      </c>
      <c r="N250" s="1">
        <v>0</v>
      </c>
      <c r="O250" s="11">
        <v>0.96799999999999997</v>
      </c>
      <c r="P250" s="11">
        <v>1</v>
      </c>
      <c r="Q250" s="11">
        <v>1</v>
      </c>
      <c r="R250" s="3" t="s">
        <v>32</v>
      </c>
      <c r="S250" s="4">
        <v>10000000000</v>
      </c>
      <c r="T250" s="4">
        <v>8000000000</v>
      </c>
      <c r="U250" s="4">
        <v>0</v>
      </c>
      <c r="V250" s="5">
        <v>8000000000</v>
      </c>
      <c r="W250" s="9">
        <v>0.8</v>
      </c>
      <c r="X250" s="1">
        <f>M250</f>
        <v>125</v>
      </c>
      <c r="Y250" s="12">
        <v>0.24199999999999999</v>
      </c>
      <c r="Z250" s="13">
        <v>0.49199999999999999</v>
      </c>
      <c r="AA250" s="15">
        <v>0.74199999999999999</v>
      </c>
      <c r="AB250" s="15">
        <v>0.74199999999999999</v>
      </c>
    </row>
    <row r="251" spans="1:28" hidden="1" x14ac:dyDescent="0.3">
      <c r="A251" t="s">
        <v>361</v>
      </c>
      <c r="B251">
        <v>54030101</v>
      </c>
      <c r="C251" t="s">
        <v>362</v>
      </c>
      <c r="D251" t="s">
        <v>42</v>
      </c>
      <c r="E251" t="s">
        <v>363</v>
      </c>
      <c r="F251" s="1">
        <v>50000</v>
      </c>
      <c r="G251" s="1">
        <v>7500</v>
      </c>
      <c r="H251" s="1">
        <v>20000</v>
      </c>
      <c r="I251" s="1">
        <v>15000</v>
      </c>
      <c r="J251" s="1">
        <v>7500</v>
      </c>
      <c r="K251" s="1">
        <v>3651</v>
      </c>
      <c r="L251" s="1">
        <v>5577</v>
      </c>
      <c r="M251" s="1">
        <v>3545</v>
      </c>
      <c r="N251" s="1">
        <v>0</v>
      </c>
      <c r="O251" s="7">
        <v>0.48680000000000001</v>
      </c>
      <c r="P251" s="8">
        <v>0.27884999999999999</v>
      </c>
      <c r="Q251" s="8">
        <v>0.23633333333333334</v>
      </c>
      <c r="R251" s="3" t="s">
        <v>32</v>
      </c>
      <c r="S251" s="4">
        <v>434073470112</v>
      </c>
      <c r="T251" s="4">
        <v>0</v>
      </c>
      <c r="U251" s="4">
        <v>4989229368</v>
      </c>
      <c r="V251" s="5">
        <v>4989229368</v>
      </c>
      <c r="W251" s="8">
        <v>1.1493974434126726E-2</v>
      </c>
      <c r="X251" s="1">
        <f t="shared" ref="X251:X255" si="58">SUM(K251:N251)</f>
        <v>12773</v>
      </c>
      <c r="Y251" s="12">
        <v>7.3020000000000002E-2</v>
      </c>
      <c r="Z251" s="12">
        <v>0.18456</v>
      </c>
      <c r="AA251" s="12">
        <v>0.25546000000000002</v>
      </c>
      <c r="AB251" s="12">
        <v>0.25546000000000002</v>
      </c>
    </row>
    <row r="252" spans="1:28" hidden="1" x14ac:dyDescent="0.3">
      <c r="A252" t="s">
        <v>361</v>
      </c>
      <c r="B252">
        <v>54030102</v>
      </c>
      <c r="C252" t="s">
        <v>364</v>
      </c>
      <c r="D252" t="s">
        <v>42</v>
      </c>
      <c r="E252" t="s">
        <v>363</v>
      </c>
      <c r="F252" s="1">
        <v>20000</v>
      </c>
      <c r="G252" s="1">
        <v>3000</v>
      </c>
      <c r="H252" s="1">
        <v>8000</v>
      </c>
      <c r="I252" s="1">
        <v>6000</v>
      </c>
      <c r="J252" s="1">
        <v>3000</v>
      </c>
      <c r="K252" s="1">
        <v>2260</v>
      </c>
      <c r="L252" s="1">
        <v>2778</v>
      </c>
      <c r="M252" s="1">
        <v>853</v>
      </c>
      <c r="N252" s="1">
        <v>0</v>
      </c>
      <c r="O252" s="9">
        <v>0.7533333333333333</v>
      </c>
      <c r="P252" s="8">
        <v>0.34725</v>
      </c>
      <c r="Q252" s="8">
        <v>0.14216666666666666</v>
      </c>
      <c r="R252" s="3" t="s">
        <v>32</v>
      </c>
      <c r="S252" s="4">
        <v>5568480852</v>
      </c>
      <c r="T252" s="4">
        <v>0</v>
      </c>
      <c r="U252" s="4">
        <v>786615872</v>
      </c>
      <c r="V252" s="5">
        <v>786615872</v>
      </c>
      <c r="W252" s="8">
        <v>0.14126220290718527</v>
      </c>
      <c r="X252" s="1">
        <f t="shared" si="58"/>
        <v>5891</v>
      </c>
      <c r="Y252" s="12">
        <v>0.113</v>
      </c>
      <c r="Z252" s="12">
        <v>0.25190000000000001</v>
      </c>
      <c r="AA252" s="12">
        <v>0.29454999999999998</v>
      </c>
      <c r="AB252" s="12">
        <v>0.29454999999999998</v>
      </c>
    </row>
    <row r="253" spans="1:28" hidden="1" x14ac:dyDescent="0.3">
      <c r="A253" t="s">
        <v>361</v>
      </c>
      <c r="B253">
        <v>54030103</v>
      </c>
      <c r="C253" t="s">
        <v>365</v>
      </c>
      <c r="D253" t="s">
        <v>42</v>
      </c>
      <c r="E253" t="s">
        <v>363</v>
      </c>
      <c r="F253" s="1">
        <v>100000</v>
      </c>
      <c r="G253" s="1">
        <v>15000</v>
      </c>
      <c r="H253" s="1">
        <v>40000</v>
      </c>
      <c r="I253" s="1">
        <v>30000</v>
      </c>
      <c r="J253" s="1">
        <v>15000</v>
      </c>
      <c r="K253" s="1">
        <v>12563</v>
      </c>
      <c r="L253" s="1">
        <v>28952</v>
      </c>
      <c r="M253" s="1">
        <v>25</v>
      </c>
      <c r="N253" s="1">
        <v>0</v>
      </c>
      <c r="O253" s="11">
        <v>0.83753333333333335</v>
      </c>
      <c r="P253" s="9">
        <v>0.7238</v>
      </c>
      <c r="Q253" s="8">
        <v>8.3333333333333339E-4</v>
      </c>
      <c r="R253" s="3" t="s">
        <v>32</v>
      </c>
      <c r="S253" s="4">
        <v>83527212779</v>
      </c>
      <c r="T253" s="4">
        <v>127972405222</v>
      </c>
      <c r="U253" s="4">
        <v>353693291</v>
      </c>
      <c r="V253" s="5">
        <v>128326098513</v>
      </c>
      <c r="W253" s="6">
        <v>1.5363388079586815</v>
      </c>
      <c r="X253" s="1">
        <f t="shared" si="58"/>
        <v>41540</v>
      </c>
      <c r="Y253" s="12">
        <v>0.12562999999999999</v>
      </c>
      <c r="Z253" s="13">
        <v>0.41515000000000002</v>
      </c>
      <c r="AA253" s="13">
        <v>0.41539999999999999</v>
      </c>
      <c r="AB253" s="13">
        <v>0.41539999999999999</v>
      </c>
    </row>
    <row r="254" spans="1:28" hidden="1" x14ac:dyDescent="0.3">
      <c r="A254" t="s">
        <v>366</v>
      </c>
      <c r="B254">
        <v>54030201</v>
      </c>
      <c r="C254" t="s">
        <v>367</v>
      </c>
      <c r="D254" t="s">
        <v>42</v>
      </c>
      <c r="E254" t="s">
        <v>363</v>
      </c>
      <c r="F254" s="1">
        <v>125</v>
      </c>
      <c r="G254" s="1">
        <v>18</v>
      </c>
      <c r="H254" s="1">
        <v>50</v>
      </c>
      <c r="I254" s="1">
        <v>38</v>
      </c>
      <c r="J254" s="1">
        <v>19</v>
      </c>
      <c r="K254" s="1">
        <v>11</v>
      </c>
      <c r="L254" s="1">
        <v>43</v>
      </c>
      <c r="M254" s="1">
        <v>16</v>
      </c>
      <c r="N254" s="1">
        <v>0</v>
      </c>
      <c r="O254" s="10">
        <v>0.61111111111111116</v>
      </c>
      <c r="P254" s="11">
        <v>0.86</v>
      </c>
      <c r="Q254" s="7">
        <v>0.42105263157894735</v>
      </c>
      <c r="R254" s="3" t="s">
        <v>32</v>
      </c>
      <c r="S254" s="4">
        <v>1220431034</v>
      </c>
      <c r="T254" s="4">
        <v>0</v>
      </c>
      <c r="U254" s="4">
        <v>365241510</v>
      </c>
      <c r="V254" s="5">
        <v>365241510</v>
      </c>
      <c r="W254" s="8">
        <v>0.29927255193020602</v>
      </c>
      <c r="X254" s="1">
        <f t="shared" si="58"/>
        <v>70</v>
      </c>
      <c r="Y254" s="12">
        <v>8.7999999999999995E-2</v>
      </c>
      <c r="Z254" s="13">
        <v>0.432</v>
      </c>
      <c r="AA254" s="13">
        <v>0.56000000000000005</v>
      </c>
      <c r="AB254" s="13">
        <v>0.56000000000000005</v>
      </c>
    </row>
    <row r="255" spans="1:28" hidden="1" x14ac:dyDescent="0.3">
      <c r="A255" t="s">
        <v>368</v>
      </c>
      <c r="B255">
        <v>55010101</v>
      </c>
      <c r="C255" t="s">
        <v>369</v>
      </c>
      <c r="D255" t="s">
        <v>42</v>
      </c>
      <c r="E255" t="s">
        <v>133</v>
      </c>
      <c r="F255" s="1">
        <v>4</v>
      </c>
      <c r="G255" s="1">
        <v>1</v>
      </c>
      <c r="H255" s="1">
        <v>1</v>
      </c>
      <c r="I255" s="1">
        <v>1</v>
      </c>
      <c r="J255" s="1">
        <v>1</v>
      </c>
      <c r="K255" s="1">
        <v>1</v>
      </c>
      <c r="L255" s="1">
        <v>2</v>
      </c>
      <c r="M255" s="1">
        <v>0</v>
      </c>
      <c r="N255" s="1">
        <v>0</v>
      </c>
      <c r="O255" s="11">
        <v>1</v>
      </c>
      <c r="P255" s="11">
        <v>2</v>
      </c>
      <c r="Q255" s="8">
        <v>0</v>
      </c>
      <c r="R255" s="3" t="s">
        <v>32</v>
      </c>
      <c r="S255" s="4">
        <v>449473466</v>
      </c>
      <c r="T255" s="4">
        <v>103026560</v>
      </c>
      <c r="U255" s="4">
        <v>0</v>
      </c>
      <c r="V255" s="5">
        <v>103026560</v>
      </c>
      <c r="W255" s="8">
        <v>0.22921611127985916</v>
      </c>
      <c r="X255" s="1">
        <f t="shared" si="58"/>
        <v>3</v>
      </c>
      <c r="Y255" s="12">
        <v>0.25</v>
      </c>
      <c r="Z255" s="15">
        <v>0.75</v>
      </c>
      <c r="AA255" s="15">
        <v>0.75</v>
      </c>
      <c r="AB255" s="15">
        <v>0.75</v>
      </c>
    </row>
    <row r="256" spans="1:28" hidden="1" x14ac:dyDescent="0.3">
      <c r="A256" t="s">
        <v>370</v>
      </c>
      <c r="B256">
        <v>55010201</v>
      </c>
      <c r="C256" t="s">
        <v>371</v>
      </c>
      <c r="D256" t="s">
        <v>30</v>
      </c>
      <c r="E256" t="s">
        <v>262</v>
      </c>
      <c r="F256" s="1">
        <v>11</v>
      </c>
      <c r="G256" s="1">
        <v>11</v>
      </c>
      <c r="H256" s="1">
        <v>11</v>
      </c>
      <c r="I256" s="1">
        <v>11</v>
      </c>
      <c r="J256" s="1">
        <v>11</v>
      </c>
      <c r="K256" s="1">
        <v>21</v>
      </c>
      <c r="L256" s="1">
        <v>21</v>
      </c>
      <c r="M256" s="1">
        <v>12</v>
      </c>
      <c r="N256" s="1">
        <v>0</v>
      </c>
      <c r="O256" s="11">
        <v>1.9090909090909092</v>
      </c>
      <c r="P256" s="11">
        <v>1.9090909090909092</v>
      </c>
      <c r="Q256" s="11">
        <v>1.0909090909090908</v>
      </c>
      <c r="R256" s="3" t="s">
        <v>32</v>
      </c>
      <c r="S256" s="4">
        <v>5896604955</v>
      </c>
      <c r="T256" s="4">
        <v>182208265</v>
      </c>
      <c r="U256" s="4">
        <v>0</v>
      </c>
      <c r="V256" s="5">
        <v>182208265</v>
      </c>
      <c r="W256" s="8">
        <v>3.0900537918094259E-2</v>
      </c>
      <c r="X256" s="1">
        <f t="shared" ref="X256:X261" si="59">M256</f>
        <v>12</v>
      </c>
      <c r="Y256" s="12">
        <v>0.25</v>
      </c>
      <c r="Z256" s="13">
        <v>0.5</v>
      </c>
      <c r="AA256" s="15">
        <v>0.75</v>
      </c>
      <c r="AB256" s="15">
        <v>0.75</v>
      </c>
    </row>
    <row r="257" spans="1:28" hidden="1" x14ac:dyDescent="0.3">
      <c r="A257" t="s">
        <v>372</v>
      </c>
      <c r="B257">
        <v>55020101</v>
      </c>
      <c r="C257" t="s">
        <v>373</v>
      </c>
      <c r="D257" t="s">
        <v>30</v>
      </c>
      <c r="E257" t="s">
        <v>374</v>
      </c>
      <c r="F257" s="1">
        <v>20</v>
      </c>
      <c r="G257" s="1">
        <v>10</v>
      </c>
      <c r="H257" s="1">
        <v>15</v>
      </c>
      <c r="I257" s="1">
        <v>20</v>
      </c>
      <c r="J257" s="1">
        <v>20</v>
      </c>
      <c r="K257" s="1">
        <v>10</v>
      </c>
      <c r="L257" s="1">
        <v>22</v>
      </c>
      <c r="M257" s="1">
        <v>4</v>
      </c>
      <c r="N257" s="1">
        <v>0</v>
      </c>
      <c r="O257" s="11">
        <v>1</v>
      </c>
      <c r="P257" s="11">
        <v>1.4666666666666666</v>
      </c>
      <c r="Q257" s="8">
        <v>0.2</v>
      </c>
      <c r="R257" s="3" t="s">
        <v>32</v>
      </c>
      <c r="S257" s="4">
        <v>23200596594</v>
      </c>
      <c r="T257" s="4">
        <v>2946983780</v>
      </c>
      <c r="U257" s="4">
        <v>0</v>
      </c>
      <c r="V257" s="5">
        <v>2946983780</v>
      </c>
      <c r="W257" s="8">
        <v>0.12702189653011473</v>
      </c>
      <c r="X257" s="1">
        <f t="shared" si="59"/>
        <v>4</v>
      </c>
      <c r="Y257" s="12">
        <v>0.15384615384615385</v>
      </c>
      <c r="Z257" s="12">
        <v>0.38461538461538464</v>
      </c>
      <c r="AA257" s="13">
        <v>0.44615384615384618</v>
      </c>
      <c r="AB257" s="13">
        <v>0.44615384615384618</v>
      </c>
    </row>
    <row r="258" spans="1:28" hidden="1" x14ac:dyDescent="0.3">
      <c r="A258" t="s">
        <v>375</v>
      </c>
      <c r="B258">
        <v>55020201</v>
      </c>
      <c r="C258" t="s">
        <v>376</v>
      </c>
      <c r="D258" t="s">
        <v>34</v>
      </c>
      <c r="E258" t="s">
        <v>374</v>
      </c>
      <c r="F258" s="1">
        <v>15</v>
      </c>
      <c r="G258" s="1">
        <v>5</v>
      </c>
      <c r="H258" s="1">
        <v>10</v>
      </c>
      <c r="I258" s="1">
        <v>13</v>
      </c>
      <c r="J258" s="1">
        <v>15</v>
      </c>
      <c r="K258" s="1">
        <v>5</v>
      </c>
      <c r="L258" s="1">
        <v>10</v>
      </c>
      <c r="M258" s="1">
        <v>13</v>
      </c>
      <c r="N258" s="1">
        <v>0</v>
      </c>
      <c r="O258" s="11">
        <v>1</v>
      </c>
      <c r="P258" s="9">
        <v>0.76923076923076927</v>
      </c>
      <c r="Q258" s="11">
        <v>1</v>
      </c>
      <c r="R258" s="3" t="s">
        <v>32</v>
      </c>
      <c r="S258" s="4">
        <v>28687540343</v>
      </c>
      <c r="T258" s="4">
        <v>21013470563</v>
      </c>
      <c r="U258" s="4">
        <v>0</v>
      </c>
      <c r="V258" s="5">
        <v>21013470563</v>
      </c>
      <c r="W258" s="9">
        <v>0.7324946757984242</v>
      </c>
      <c r="X258" s="1">
        <f t="shared" si="59"/>
        <v>13</v>
      </c>
      <c r="Y258" s="8">
        <v>0.33333333333333331</v>
      </c>
      <c r="Z258" s="10">
        <v>0.66666666666666663</v>
      </c>
      <c r="AA258" s="11">
        <v>0.8666666666666667</v>
      </c>
      <c r="AB258" s="11">
        <v>0.8666666666666667</v>
      </c>
    </row>
    <row r="259" spans="1:28" hidden="1" x14ac:dyDescent="0.3">
      <c r="A259" t="s">
        <v>375</v>
      </c>
      <c r="B259">
        <v>55020202</v>
      </c>
      <c r="C259" t="s">
        <v>377</v>
      </c>
      <c r="D259" t="s">
        <v>34</v>
      </c>
      <c r="E259" t="s">
        <v>374</v>
      </c>
      <c r="F259" s="1">
        <v>8</v>
      </c>
      <c r="G259" s="1">
        <v>2</v>
      </c>
      <c r="H259" s="1">
        <v>3</v>
      </c>
      <c r="I259" s="1">
        <v>5</v>
      </c>
      <c r="J259" s="1">
        <v>8</v>
      </c>
      <c r="K259" s="1">
        <v>2</v>
      </c>
      <c r="L259" s="1">
        <v>9</v>
      </c>
      <c r="M259" s="1">
        <v>16</v>
      </c>
      <c r="N259" s="1">
        <v>0</v>
      </c>
      <c r="O259" s="11">
        <v>1</v>
      </c>
      <c r="P259" s="11">
        <v>1.8</v>
      </c>
      <c r="Q259" s="11">
        <v>3.2</v>
      </c>
      <c r="R259" s="3" t="s">
        <v>32</v>
      </c>
      <c r="S259" s="4">
        <v>300000000</v>
      </c>
      <c r="T259" s="4">
        <v>212076864</v>
      </c>
      <c r="U259" s="4">
        <v>0</v>
      </c>
      <c r="V259" s="5">
        <v>212076864</v>
      </c>
      <c r="W259" s="9">
        <v>0.70692288000000003</v>
      </c>
      <c r="X259" s="1">
        <f t="shared" si="59"/>
        <v>16</v>
      </c>
      <c r="Y259" s="8">
        <v>0.25</v>
      </c>
      <c r="Z259" s="11">
        <v>1</v>
      </c>
      <c r="AA259" s="11">
        <v>1</v>
      </c>
      <c r="AB259" s="11">
        <v>1</v>
      </c>
    </row>
    <row r="260" spans="1:28" hidden="1" x14ac:dyDescent="0.3">
      <c r="A260" t="s">
        <v>375</v>
      </c>
      <c r="B260">
        <v>55020203</v>
      </c>
      <c r="C260" t="s">
        <v>378</v>
      </c>
      <c r="D260" t="s">
        <v>34</v>
      </c>
      <c r="E260" t="s">
        <v>374</v>
      </c>
      <c r="F260" s="1">
        <v>4</v>
      </c>
      <c r="G260" s="1">
        <v>1</v>
      </c>
      <c r="H260" s="1">
        <v>2</v>
      </c>
      <c r="I260" s="1">
        <v>3</v>
      </c>
      <c r="J260" s="1">
        <v>4</v>
      </c>
      <c r="K260" s="1">
        <v>1</v>
      </c>
      <c r="L260" s="1">
        <v>0</v>
      </c>
      <c r="M260" s="1">
        <v>4</v>
      </c>
      <c r="N260" s="1">
        <v>0</v>
      </c>
      <c r="O260" s="11">
        <v>1</v>
      </c>
      <c r="P260" s="8">
        <v>0</v>
      </c>
      <c r="Q260" s="11">
        <v>1.3333333333333333</v>
      </c>
      <c r="R260" s="3" t="s">
        <v>32</v>
      </c>
      <c r="S260" s="4">
        <v>150000000</v>
      </c>
      <c r="T260" s="4">
        <v>274463910</v>
      </c>
      <c r="U260" s="4">
        <v>0</v>
      </c>
      <c r="V260" s="5">
        <v>274463910</v>
      </c>
      <c r="W260" s="6">
        <v>1.8297593999999999</v>
      </c>
      <c r="X260" s="1">
        <f t="shared" si="59"/>
        <v>4</v>
      </c>
      <c r="Y260" s="8">
        <v>0.25</v>
      </c>
      <c r="Z260" s="8">
        <v>0</v>
      </c>
      <c r="AA260" s="11">
        <v>1</v>
      </c>
      <c r="AB260" s="11">
        <v>1</v>
      </c>
    </row>
    <row r="261" spans="1:28" hidden="1" x14ac:dyDescent="0.3">
      <c r="A261" t="s">
        <v>375</v>
      </c>
      <c r="B261">
        <v>55020204</v>
      </c>
      <c r="C261" t="s">
        <v>379</v>
      </c>
      <c r="D261" t="s">
        <v>34</v>
      </c>
      <c r="E261" t="s">
        <v>374</v>
      </c>
      <c r="F261" s="1">
        <v>2600</v>
      </c>
      <c r="G261" s="1">
        <v>520</v>
      </c>
      <c r="H261" s="1">
        <v>1300</v>
      </c>
      <c r="I261" s="1">
        <v>2080</v>
      </c>
      <c r="J261" s="1">
        <v>2600</v>
      </c>
      <c r="K261" s="1">
        <v>2105</v>
      </c>
      <c r="L261" s="1">
        <v>3396</v>
      </c>
      <c r="M261" s="1">
        <v>5256</v>
      </c>
      <c r="N261" s="1">
        <v>0</v>
      </c>
      <c r="O261" s="11">
        <v>4.0480769230769234</v>
      </c>
      <c r="P261" s="11">
        <v>1.6326923076923077</v>
      </c>
      <c r="Q261" s="11">
        <v>2.5269230769230768</v>
      </c>
      <c r="R261" s="3" t="s">
        <v>32</v>
      </c>
      <c r="S261" s="4">
        <v>800000000</v>
      </c>
      <c r="T261" s="4">
        <v>0</v>
      </c>
      <c r="U261" s="4">
        <v>0</v>
      </c>
      <c r="V261" s="5">
        <v>0</v>
      </c>
      <c r="W261" s="8">
        <v>0</v>
      </c>
      <c r="X261" s="1">
        <f t="shared" si="59"/>
        <v>5256</v>
      </c>
      <c r="Y261" s="11">
        <v>0.80961538461538463</v>
      </c>
      <c r="Z261" s="11">
        <v>1</v>
      </c>
      <c r="AA261" s="11">
        <v>1</v>
      </c>
      <c r="AB261" s="11">
        <v>1</v>
      </c>
    </row>
    <row r="262" spans="1:28" hidden="1" x14ac:dyDescent="0.3">
      <c r="A262" t="s">
        <v>380</v>
      </c>
      <c r="B262">
        <v>55020301</v>
      </c>
      <c r="C262" t="s">
        <v>381</v>
      </c>
      <c r="D262" t="s">
        <v>30</v>
      </c>
      <c r="E262" t="s">
        <v>133</v>
      </c>
      <c r="F262" s="1">
        <v>2</v>
      </c>
      <c r="G262" s="1">
        <v>2</v>
      </c>
      <c r="H262" s="1">
        <v>2</v>
      </c>
      <c r="I262" s="1">
        <v>2</v>
      </c>
      <c r="J262" s="1">
        <v>2</v>
      </c>
      <c r="K262" s="1">
        <v>2</v>
      </c>
      <c r="L262" s="1">
        <v>2</v>
      </c>
      <c r="M262" s="1">
        <v>1</v>
      </c>
      <c r="N262" s="1">
        <v>0</v>
      </c>
      <c r="O262" s="11">
        <v>1</v>
      </c>
      <c r="P262" s="11">
        <v>1</v>
      </c>
      <c r="Q262" s="7">
        <v>0.5</v>
      </c>
      <c r="R262" s="3" t="s">
        <v>32</v>
      </c>
      <c r="S262" s="4">
        <v>320000000</v>
      </c>
      <c r="T262" s="4">
        <v>116099866</v>
      </c>
      <c r="U262" s="4">
        <v>0</v>
      </c>
      <c r="V262" s="5">
        <v>116099866</v>
      </c>
      <c r="W262" s="8">
        <v>0.36281208124999997</v>
      </c>
      <c r="X262" s="1">
        <f>M262</f>
        <v>1</v>
      </c>
      <c r="Y262" s="12">
        <v>0.25</v>
      </c>
      <c r="Z262" s="13">
        <v>0.5</v>
      </c>
      <c r="AA262" s="14">
        <v>0.625</v>
      </c>
      <c r="AB262" s="14">
        <v>0.625</v>
      </c>
    </row>
    <row r="263" spans="1:28" hidden="1" x14ac:dyDescent="0.3">
      <c r="A263" t="s">
        <v>380</v>
      </c>
      <c r="B263">
        <v>55020302</v>
      </c>
      <c r="C263" t="s">
        <v>382</v>
      </c>
      <c r="D263" t="s">
        <v>42</v>
      </c>
      <c r="E263" t="s">
        <v>133</v>
      </c>
      <c r="F263" s="1">
        <v>8</v>
      </c>
      <c r="G263" s="1">
        <v>2</v>
      </c>
      <c r="H263" s="1">
        <v>2</v>
      </c>
      <c r="I263" s="1">
        <v>2</v>
      </c>
      <c r="J263" s="1">
        <v>2</v>
      </c>
      <c r="K263" s="1">
        <v>2</v>
      </c>
      <c r="L263" s="1">
        <v>2</v>
      </c>
      <c r="M263" s="1">
        <v>1</v>
      </c>
      <c r="N263" s="1">
        <v>0</v>
      </c>
      <c r="O263" s="11">
        <v>1</v>
      </c>
      <c r="P263" s="11">
        <v>1</v>
      </c>
      <c r="Q263" s="7">
        <v>0.5</v>
      </c>
      <c r="R263" s="3" t="s">
        <v>32</v>
      </c>
      <c r="S263" s="4">
        <v>2204273451</v>
      </c>
      <c r="T263" s="4">
        <v>1167279755</v>
      </c>
      <c r="U263" s="4">
        <v>0</v>
      </c>
      <c r="V263" s="5">
        <v>1167279755</v>
      </c>
      <c r="W263" s="7">
        <v>0.52955306179024519</v>
      </c>
      <c r="X263" s="1">
        <f t="shared" ref="X263:X264" si="60">SUM(K263:N263)</f>
        <v>5</v>
      </c>
      <c r="Y263" s="12">
        <v>0.25</v>
      </c>
      <c r="Z263" s="13">
        <v>0.5</v>
      </c>
      <c r="AA263" s="14">
        <v>0.625</v>
      </c>
      <c r="AB263" s="14">
        <v>0.625</v>
      </c>
    </row>
    <row r="264" spans="1:28" hidden="1" x14ac:dyDescent="0.3">
      <c r="A264" t="s">
        <v>380</v>
      </c>
      <c r="B264">
        <v>55020303</v>
      </c>
      <c r="C264" t="s">
        <v>383</v>
      </c>
      <c r="D264" t="s">
        <v>42</v>
      </c>
      <c r="E264" t="s">
        <v>374</v>
      </c>
      <c r="F264" s="1">
        <v>3</v>
      </c>
      <c r="G264" s="1">
        <v>1</v>
      </c>
      <c r="H264" s="1">
        <v>1</v>
      </c>
      <c r="I264" s="1">
        <v>1</v>
      </c>
      <c r="J264" t="s">
        <v>36</v>
      </c>
      <c r="K264" s="1">
        <v>0</v>
      </c>
      <c r="L264" s="1">
        <v>2</v>
      </c>
      <c r="M264" s="1">
        <v>0</v>
      </c>
      <c r="N264" s="1">
        <v>0</v>
      </c>
      <c r="O264" s="8">
        <v>0</v>
      </c>
      <c r="P264" s="11">
        <v>2</v>
      </c>
      <c r="Q264" s="8">
        <v>0</v>
      </c>
      <c r="R264" s="3" t="s">
        <v>32</v>
      </c>
      <c r="S264" s="4">
        <v>700000000</v>
      </c>
      <c r="T264" s="4">
        <v>415468351</v>
      </c>
      <c r="U264" s="4">
        <v>0</v>
      </c>
      <c r="V264" s="5">
        <v>415468351</v>
      </c>
      <c r="W264" s="7">
        <v>0.59352621571428577</v>
      </c>
      <c r="X264" s="1">
        <f t="shared" si="60"/>
        <v>2</v>
      </c>
      <c r="Y264" s="12">
        <v>0</v>
      </c>
      <c r="Z264" s="14">
        <v>0.66666666666666663</v>
      </c>
      <c r="AA264" s="14">
        <v>0.66666666666666663</v>
      </c>
      <c r="AB264" s="14">
        <v>0.66666666666666663</v>
      </c>
    </row>
    <row r="265" spans="1:28" hidden="1" x14ac:dyDescent="0.3">
      <c r="A265" t="s">
        <v>380</v>
      </c>
      <c r="B265">
        <v>55020304</v>
      </c>
      <c r="C265" t="s">
        <v>384</v>
      </c>
      <c r="D265" t="s">
        <v>30</v>
      </c>
      <c r="E265" t="s">
        <v>374</v>
      </c>
      <c r="F265" s="1">
        <v>50000</v>
      </c>
      <c r="G265" s="1">
        <v>50000</v>
      </c>
      <c r="H265" s="1">
        <v>50000</v>
      </c>
      <c r="I265" s="1">
        <v>50000</v>
      </c>
      <c r="J265" s="1">
        <v>50000</v>
      </c>
      <c r="K265" s="1">
        <v>405994</v>
      </c>
      <c r="L265" s="1">
        <v>4569862</v>
      </c>
      <c r="M265" s="1">
        <v>2120707</v>
      </c>
      <c r="N265" s="1">
        <v>0</v>
      </c>
      <c r="O265" s="11">
        <v>8.1198800000000002</v>
      </c>
      <c r="P265" s="11">
        <v>91.397239999999996</v>
      </c>
      <c r="Q265" s="11">
        <v>42.414140000000003</v>
      </c>
      <c r="R265" s="3" t="s">
        <v>32</v>
      </c>
      <c r="S265" s="4">
        <v>3196970516</v>
      </c>
      <c r="T265" s="4">
        <v>5454879565</v>
      </c>
      <c r="U265" s="4">
        <v>0</v>
      </c>
      <c r="V265" s="5">
        <v>5454879565</v>
      </c>
      <c r="W265" s="6">
        <v>1.7062652087968146</v>
      </c>
      <c r="X265" s="1">
        <f>M265</f>
        <v>2120707</v>
      </c>
      <c r="Y265" s="12">
        <v>0.25</v>
      </c>
      <c r="Z265" s="13">
        <v>0.5</v>
      </c>
      <c r="AA265" s="15">
        <v>0.75</v>
      </c>
      <c r="AB265" s="15">
        <v>0.75</v>
      </c>
    </row>
    <row r="266" spans="1:28" hidden="1" x14ac:dyDescent="0.3">
      <c r="A266" t="s">
        <v>380</v>
      </c>
      <c r="B266">
        <v>55020305</v>
      </c>
      <c r="C266" t="s">
        <v>385</v>
      </c>
      <c r="D266" t="s">
        <v>42</v>
      </c>
      <c r="E266" t="s">
        <v>374</v>
      </c>
      <c r="F266" s="1">
        <v>90</v>
      </c>
      <c r="G266" s="1">
        <v>15</v>
      </c>
      <c r="H266" s="1">
        <v>30</v>
      </c>
      <c r="I266" s="1">
        <v>30</v>
      </c>
      <c r="J266" s="1">
        <v>15</v>
      </c>
      <c r="K266" s="1">
        <v>19</v>
      </c>
      <c r="L266" s="1">
        <v>38</v>
      </c>
      <c r="M266" s="1">
        <v>0</v>
      </c>
      <c r="N266" s="1">
        <v>0</v>
      </c>
      <c r="O266" s="11">
        <v>1.2666666666666666</v>
      </c>
      <c r="P266" s="11">
        <v>1.2666666666666666</v>
      </c>
      <c r="Q266" s="8">
        <v>0</v>
      </c>
      <c r="R266" s="3" t="s">
        <v>32</v>
      </c>
      <c r="S266" s="4">
        <v>600000000</v>
      </c>
      <c r="T266" s="4">
        <v>46888630</v>
      </c>
      <c r="U266" s="4">
        <v>0</v>
      </c>
      <c r="V266" s="5">
        <v>46888630</v>
      </c>
      <c r="W266" s="8">
        <v>7.8147716666666672E-2</v>
      </c>
      <c r="X266" s="1">
        <f t="shared" ref="X266:X267" si="61">SUM(K266:N266)</f>
        <v>57</v>
      </c>
      <c r="Y266" s="12">
        <v>0.21111111111111111</v>
      </c>
      <c r="Z266" s="14">
        <v>0.6333333333333333</v>
      </c>
      <c r="AA266" s="14">
        <v>0.6333333333333333</v>
      </c>
      <c r="AB266" s="14">
        <v>0.6333333333333333</v>
      </c>
    </row>
    <row r="267" spans="1:28" hidden="1" x14ac:dyDescent="0.3">
      <c r="A267" t="s">
        <v>386</v>
      </c>
      <c r="B267">
        <v>55020401</v>
      </c>
      <c r="C267" t="s">
        <v>387</v>
      </c>
      <c r="D267" t="s">
        <v>42</v>
      </c>
      <c r="E267" t="s">
        <v>374</v>
      </c>
      <c r="F267" s="1">
        <v>4</v>
      </c>
      <c r="G267" s="1">
        <v>1</v>
      </c>
      <c r="H267" s="1">
        <v>1</v>
      </c>
      <c r="I267" s="1">
        <v>1</v>
      </c>
      <c r="J267" s="1">
        <v>1</v>
      </c>
      <c r="K267" s="1">
        <v>1</v>
      </c>
      <c r="L267" s="1">
        <v>1</v>
      </c>
      <c r="M267" s="1">
        <v>0</v>
      </c>
      <c r="N267" s="1">
        <v>0</v>
      </c>
      <c r="O267" s="11">
        <v>1</v>
      </c>
      <c r="P267" s="11">
        <v>1</v>
      </c>
      <c r="Q267" s="8">
        <v>0</v>
      </c>
      <c r="R267" s="3" t="s">
        <v>32</v>
      </c>
      <c r="S267" s="4">
        <v>2484352069</v>
      </c>
      <c r="T267" s="4">
        <v>10966980638</v>
      </c>
      <c r="U267" s="4">
        <v>0</v>
      </c>
      <c r="V267" s="5">
        <v>10966980638</v>
      </c>
      <c r="W267" s="6">
        <v>4.4144228891094421</v>
      </c>
      <c r="X267" s="1">
        <f t="shared" si="61"/>
        <v>2</v>
      </c>
      <c r="Y267" s="12">
        <v>0.25</v>
      </c>
      <c r="Z267" s="13">
        <v>0.5</v>
      </c>
      <c r="AA267" s="13">
        <v>0.5</v>
      </c>
      <c r="AB267" s="13">
        <v>0.5</v>
      </c>
    </row>
    <row r="268" spans="1:28" hidden="1" x14ac:dyDescent="0.3">
      <c r="A268" t="s">
        <v>386</v>
      </c>
      <c r="B268">
        <v>55020402</v>
      </c>
      <c r="C268" t="s">
        <v>388</v>
      </c>
      <c r="D268" t="s">
        <v>34</v>
      </c>
      <c r="E268" t="s">
        <v>374</v>
      </c>
      <c r="F268" s="1">
        <v>80</v>
      </c>
      <c r="G268" s="1">
        <v>15</v>
      </c>
      <c r="H268" s="1">
        <v>40</v>
      </c>
      <c r="I268" s="1">
        <v>65</v>
      </c>
      <c r="J268" s="1">
        <v>80</v>
      </c>
      <c r="K268" s="1">
        <v>15</v>
      </c>
      <c r="L268" s="1">
        <v>40</v>
      </c>
      <c r="M268" s="1">
        <v>64</v>
      </c>
      <c r="N268" s="1">
        <v>0</v>
      </c>
      <c r="O268" s="11">
        <v>1</v>
      </c>
      <c r="P268" s="10">
        <v>0.61538461538461542</v>
      </c>
      <c r="Q268" s="11">
        <v>0.98461538461538467</v>
      </c>
      <c r="R268" s="3" t="s">
        <v>32</v>
      </c>
      <c r="S268" s="4">
        <v>2585754194</v>
      </c>
      <c r="T268" s="4">
        <v>1033834667</v>
      </c>
      <c r="U268" s="4">
        <v>0</v>
      </c>
      <c r="V268" s="5">
        <v>1033834667</v>
      </c>
      <c r="W268" s="8">
        <v>0.39981939095329183</v>
      </c>
      <c r="X268" s="1">
        <f t="shared" ref="X268" si="62">M268</f>
        <v>64</v>
      </c>
      <c r="Y268" s="8">
        <v>0.1875</v>
      </c>
      <c r="Z268" s="7">
        <v>0.5</v>
      </c>
      <c r="AA268" s="9">
        <v>0.8</v>
      </c>
      <c r="AB268" s="9">
        <v>0.8</v>
      </c>
    </row>
    <row r="269" spans="1:28" hidden="1" x14ac:dyDescent="0.3">
      <c r="A269" t="s">
        <v>389</v>
      </c>
      <c r="B269">
        <v>55020501</v>
      </c>
      <c r="C269" t="s">
        <v>390</v>
      </c>
      <c r="D269" t="s">
        <v>42</v>
      </c>
      <c r="E269" t="s">
        <v>391</v>
      </c>
      <c r="F269" s="1">
        <v>1</v>
      </c>
      <c r="G269" s="1">
        <v>0</v>
      </c>
      <c r="H269" s="1">
        <v>0</v>
      </c>
      <c r="I269" s="1">
        <v>0</v>
      </c>
      <c r="J269" s="1">
        <v>0.4</v>
      </c>
      <c r="K269" s="1">
        <v>0</v>
      </c>
      <c r="L269" s="1">
        <v>0</v>
      </c>
      <c r="M269" s="1">
        <v>0</v>
      </c>
      <c r="N269" s="1">
        <v>0</v>
      </c>
      <c r="O269" s="2" t="s">
        <v>36</v>
      </c>
      <c r="P269" s="2" t="s">
        <v>36</v>
      </c>
      <c r="Q269" s="2" t="s">
        <v>36</v>
      </c>
      <c r="R269" s="3" t="s">
        <v>32</v>
      </c>
      <c r="S269" s="4">
        <v>100000</v>
      </c>
      <c r="T269" s="4">
        <v>0</v>
      </c>
      <c r="U269" s="4">
        <v>0</v>
      </c>
      <c r="V269" s="5">
        <v>0</v>
      </c>
      <c r="W269" s="8">
        <v>0</v>
      </c>
      <c r="X269" s="1">
        <f>SUM(K269:N269)</f>
        <v>0</v>
      </c>
      <c r="Y269" s="12">
        <v>0</v>
      </c>
      <c r="Z269" s="12">
        <v>0</v>
      </c>
      <c r="AA269" s="12">
        <v>0</v>
      </c>
      <c r="AB269" s="12">
        <v>0</v>
      </c>
    </row>
    <row r="270" spans="1:28" hidden="1" x14ac:dyDescent="0.3">
      <c r="A270" t="s">
        <v>389</v>
      </c>
      <c r="B270">
        <v>55020502</v>
      </c>
      <c r="C270" t="s">
        <v>392</v>
      </c>
      <c r="D270" t="s">
        <v>30</v>
      </c>
      <c r="E270" t="s">
        <v>391</v>
      </c>
      <c r="F270" s="1">
        <v>1</v>
      </c>
      <c r="G270" s="1">
        <v>1</v>
      </c>
      <c r="H270" s="1">
        <v>1</v>
      </c>
      <c r="I270" s="1">
        <v>1</v>
      </c>
      <c r="J270" s="1">
        <v>1</v>
      </c>
      <c r="K270" s="1">
        <v>1</v>
      </c>
      <c r="L270" s="1">
        <v>1</v>
      </c>
      <c r="M270" s="1">
        <v>0</v>
      </c>
      <c r="N270" s="1">
        <v>0</v>
      </c>
      <c r="O270" s="11">
        <v>1</v>
      </c>
      <c r="P270" s="11">
        <v>1</v>
      </c>
      <c r="Q270" s="8">
        <v>0</v>
      </c>
      <c r="R270" s="3" t="s">
        <v>32</v>
      </c>
      <c r="S270" s="4">
        <v>579238317</v>
      </c>
      <c r="T270" s="4">
        <v>0</v>
      </c>
      <c r="U270" s="4">
        <v>0</v>
      </c>
      <c r="V270" s="5">
        <v>0</v>
      </c>
      <c r="W270" s="8">
        <v>0</v>
      </c>
      <c r="X270" s="1">
        <f>L270</f>
        <v>1</v>
      </c>
      <c r="Y270" s="12">
        <v>0.25</v>
      </c>
      <c r="Z270" s="13">
        <v>0.5</v>
      </c>
      <c r="AA270" s="13">
        <v>0.5</v>
      </c>
      <c r="AB270" s="13">
        <v>0.5</v>
      </c>
    </row>
    <row r="271" spans="1:28" hidden="1" x14ac:dyDescent="0.3">
      <c r="A271" t="s">
        <v>389</v>
      </c>
      <c r="B271">
        <v>55020503</v>
      </c>
      <c r="C271" t="s">
        <v>393</v>
      </c>
      <c r="D271" t="s">
        <v>42</v>
      </c>
      <c r="E271" t="s">
        <v>391</v>
      </c>
      <c r="F271" s="1">
        <v>11200</v>
      </c>
      <c r="G271" s="1">
        <v>1200</v>
      </c>
      <c r="H271" s="1">
        <v>3500</v>
      </c>
      <c r="I271" s="1">
        <v>3500</v>
      </c>
      <c r="J271" s="1">
        <v>3000</v>
      </c>
      <c r="K271" s="1">
        <v>1553</v>
      </c>
      <c r="L271" s="1">
        <v>3694</v>
      </c>
      <c r="M271" s="1">
        <v>1586</v>
      </c>
      <c r="N271" s="1">
        <v>0</v>
      </c>
      <c r="O271" s="11">
        <v>1.2941666666666667</v>
      </c>
      <c r="P271" s="11">
        <v>1.0554285714285714</v>
      </c>
      <c r="Q271" s="7">
        <v>0.45314285714285713</v>
      </c>
      <c r="R271" s="3" t="s">
        <v>32</v>
      </c>
      <c r="S271" s="4">
        <v>300000000</v>
      </c>
      <c r="T271" s="4">
        <v>390337792</v>
      </c>
      <c r="U271" s="4">
        <v>0</v>
      </c>
      <c r="V271" s="5">
        <v>390337792</v>
      </c>
      <c r="W271" s="6">
        <v>1.3011259733333334</v>
      </c>
      <c r="X271" s="1">
        <f t="shared" ref="X271:X272" si="63">SUM(K271:N271)</f>
        <v>6833</v>
      </c>
      <c r="Y271" s="12">
        <v>0.13866071428571428</v>
      </c>
      <c r="Z271" s="13">
        <v>0.46848214285714285</v>
      </c>
      <c r="AA271" s="14">
        <v>0.61008928571428567</v>
      </c>
      <c r="AB271" s="14">
        <v>0.61008928571428567</v>
      </c>
    </row>
    <row r="272" spans="1:28" hidden="1" x14ac:dyDescent="0.3">
      <c r="A272" t="s">
        <v>389</v>
      </c>
      <c r="B272">
        <v>55020504</v>
      </c>
      <c r="C272" t="s">
        <v>394</v>
      </c>
      <c r="D272" t="s">
        <v>42</v>
      </c>
      <c r="E272" t="s">
        <v>391</v>
      </c>
      <c r="F272" s="1">
        <v>1</v>
      </c>
      <c r="G272" s="1">
        <v>0</v>
      </c>
      <c r="H272" s="1">
        <v>0</v>
      </c>
      <c r="I272" s="1">
        <v>0</v>
      </c>
      <c r="J272" s="1">
        <v>0.25</v>
      </c>
      <c r="K272" s="1">
        <v>0</v>
      </c>
      <c r="L272" s="1">
        <v>0</v>
      </c>
      <c r="M272" s="1">
        <v>0</v>
      </c>
      <c r="N272" s="1">
        <v>0</v>
      </c>
      <c r="O272" s="2" t="s">
        <v>36</v>
      </c>
      <c r="P272" s="2" t="s">
        <v>36</v>
      </c>
      <c r="Q272" s="2" t="s">
        <v>36</v>
      </c>
      <c r="R272" s="3" t="s">
        <v>32</v>
      </c>
      <c r="S272" s="4">
        <v>2261468567</v>
      </c>
      <c r="T272" s="4">
        <v>461116022</v>
      </c>
      <c r="U272" s="4">
        <v>0</v>
      </c>
      <c r="V272" s="5">
        <v>461116022</v>
      </c>
      <c r="W272" s="8">
        <v>0.20390114137721729</v>
      </c>
      <c r="X272" s="1">
        <f t="shared" si="63"/>
        <v>0</v>
      </c>
      <c r="Y272" s="12">
        <v>0</v>
      </c>
      <c r="Z272" s="12">
        <v>0</v>
      </c>
      <c r="AA272" s="12">
        <v>0</v>
      </c>
      <c r="AB272" s="12">
        <v>0</v>
      </c>
    </row>
    <row r="273" spans="1:28" hidden="1" x14ac:dyDescent="0.3">
      <c r="A273" t="s">
        <v>389</v>
      </c>
      <c r="B273">
        <v>55020505</v>
      </c>
      <c r="C273" t="s">
        <v>395</v>
      </c>
      <c r="D273" t="s">
        <v>34</v>
      </c>
      <c r="E273" t="s">
        <v>374</v>
      </c>
      <c r="F273" s="1">
        <v>1</v>
      </c>
      <c r="G273" s="1">
        <v>1</v>
      </c>
      <c r="H273" s="1">
        <v>1</v>
      </c>
      <c r="I273" s="1">
        <v>1</v>
      </c>
      <c r="J273" s="1">
        <v>1</v>
      </c>
      <c r="K273" s="1">
        <v>1</v>
      </c>
      <c r="L273" s="1">
        <v>1</v>
      </c>
      <c r="M273" s="1">
        <v>1</v>
      </c>
      <c r="N273" s="1">
        <v>0</v>
      </c>
      <c r="O273" s="11">
        <v>1</v>
      </c>
      <c r="P273" s="11">
        <v>1</v>
      </c>
      <c r="Q273" s="11">
        <v>1</v>
      </c>
      <c r="R273" s="3" t="s">
        <v>32</v>
      </c>
      <c r="S273" s="4">
        <v>1637615169</v>
      </c>
      <c r="T273" s="4">
        <v>777273470</v>
      </c>
      <c r="U273" s="4">
        <v>0</v>
      </c>
      <c r="V273" s="5">
        <v>777273470</v>
      </c>
      <c r="W273" s="7">
        <v>0.47463743907223177</v>
      </c>
      <c r="X273" s="1">
        <f t="shared" ref="X273" si="64">M273</f>
        <v>1</v>
      </c>
      <c r="Y273" s="11">
        <v>1</v>
      </c>
      <c r="Z273" s="11">
        <v>1</v>
      </c>
      <c r="AA273" s="11">
        <v>1</v>
      </c>
      <c r="AB273" s="11">
        <v>1</v>
      </c>
    </row>
    <row r="274" spans="1:28" hidden="1" x14ac:dyDescent="0.3">
      <c r="A274" t="s">
        <v>389</v>
      </c>
      <c r="B274">
        <v>55020506</v>
      </c>
      <c r="C274" t="s">
        <v>396</v>
      </c>
      <c r="D274" t="s">
        <v>42</v>
      </c>
      <c r="E274" t="s">
        <v>397</v>
      </c>
      <c r="F274" s="1">
        <v>4</v>
      </c>
      <c r="G274" s="1">
        <v>1</v>
      </c>
      <c r="H274" s="1">
        <v>1</v>
      </c>
      <c r="I274" s="1">
        <v>1</v>
      </c>
      <c r="J274" s="1">
        <v>1</v>
      </c>
      <c r="K274" s="1">
        <v>1</v>
      </c>
      <c r="L274" s="1">
        <v>2</v>
      </c>
      <c r="M274" s="1">
        <v>1</v>
      </c>
      <c r="N274" s="1">
        <v>0</v>
      </c>
      <c r="O274" s="11">
        <v>1</v>
      </c>
      <c r="P274" s="11">
        <v>2</v>
      </c>
      <c r="Q274" s="11">
        <v>1</v>
      </c>
      <c r="R274" s="3" t="s">
        <v>32</v>
      </c>
      <c r="S274" s="4">
        <v>251552204</v>
      </c>
      <c r="T274" s="4">
        <v>93984498</v>
      </c>
      <c r="U274" s="4">
        <v>0</v>
      </c>
      <c r="V274" s="5">
        <v>93984498</v>
      </c>
      <c r="W274" s="8">
        <v>0.373618264938756</v>
      </c>
      <c r="X274" s="1">
        <f>SUM(K274:N274)</f>
        <v>4</v>
      </c>
      <c r="Y274" s="12">
        <v>0.25</v>
      </c>
      <c r="Z274" s="15">
        <v>0.75</v>
      </c>
      <c r="AA274" s="16">
        <v>1</v>
      </c>
      <c r="AB274" s="16">
        <v>1</v>
      </c>
    </row>
    <row r="275" spans="1:28" hidden="1" x14ac:dyDescent="0.3">
      <c r="A275" t="s">
        <v>389</v>
      </c>
      <c r="B275">
        <v>55020507</v>
      </c>
      <c r="C275" t="s">
        <v>398</v>
      </c>
      <c r="D275" t="s">
        <v>34</v>
      </c>
      <c r="E275" t="s">
        <v>133</v>
      </c>
      <c r="F275" s="1">
        <v>1</v>
      </c>
      <c r="G275" s="1">
        <v>0</v>
      </c>
      <c r="H275" s="1">
        <v>1</v>
      </c>
      <c r="I275" s="1">
        <v>1</v>
      </c>
      <c r="J275" s="1">
        <v>1</v>
      </c>
      <c r="K275" s="1">
        <v>0</v>
      </c>
      <c r="L275" s="1">
        <v>1</v>
      </c>
      <c r="M275" s="1">
        <v>1</v>
      </c>
      <c r="N275" s="1">
        <v>0</v>
      </c>
      <c r="O275" s="2" t="s">
        <v>36</v>
      </c>
      <c r="P275" s="11">
        <v>1</v>
      </c>
      <c r="Q275" s="11">
        <v>1</v>
      </c>
      <c r="R275" s="3" t="s">
        <v>32</v>
      </c>
      <c r="S275" s="4">
        <v>100000</v>
      </c>
      <c r="T275" s="4">
        <v>0</v>
      </c>
      <c r="U275" s="4">
        <v>0</v>
      </c>
      <c r="V275" s="5">
        <v>0</v>
      </c>
      <c r="W275" s="8">
        <v>0</v>
      </c>
      <c r="X275" s="1">
        <f t="shared" ref="X275:X279" si="65">M275</f>
        <v>1</v>
      </c>
      <c r="Y275" s="8">
        <v>0</v>
      </c>
      <c r="Z275" s="11">
        <v>1</v>
      </c>
      <c r="AA275" s="11">
        <v>1</v>
      </c>
      <c r="AB275" s="11">
        <v>1</v>
      </c>
    </row>
    <row r="276" spans="1:28" hidden="1" x14ac:dyDescent="0.3">
      <c r="A276" t="s">
        <v>389</v>
      </c>
      <c r="B276">
        <v>55020508</v>
      </c>
      <c r="C276" t="s">
        <v>399</v>
      </c>
      <c r="D276" t="s">
        <v>30</v>
      </c>
      <c r="E276" t="s">
        <v>374</v>
      </c>
      <c r="F276" s="1">
        <v>1</v>
      </c>
      <c r="G276" s="1">
        <v>1</v>
      </c>
      <c r="H276" s="1">
        <v>1</v>
      </c>
      <c r="I276" s="1">
        <v>1</v>
      </c>
      <c r="J276" s="1">
        <v>1</v>
      </c>
      <c r="K276" s="1">
        <v>1</v>
      </c>
      <c r="L276" s="1">
        <v>1</v>
      </c>
      <c r="M276" s="1">
        <v>1</v>
      </c>
      <c r="N276" s="1">
        <v>0</v>
      </c>
      <c r="O276" s="11">
        <v>1</v>
      </c>
      <c r="P276" s="11">
        <v>1</v>
      </c>
      <c r="Q276" s="11">
        <v>1</v>
      </c>
      <c r="R276" s="3" t="s">
        <v>32</v>
      </c>
      <c r="S276" s="4">
        <v>2774655625</v>
      </c>
      <c r="T276" s="4">
        <v>2591058167</v>
      </c>
      <c r="U276" s="4">
        <v>0</v>
      </c>
      <c r="V276" s="5">
        <v>2591058167</v>
      </c>
      <c r="W276" s="6">
        <v>0.93383054230378593</v>
      </c>
      <c r="X276" s="1">
        <f t="shared" si="65"/>
        <v>1</v>
      </c>
      <c r="Y276" s="12">
        <v>0.25</v>
      </c>
      <c r="Z276" s="13">
        <v>0.5</v>
      </c>
      <c r="AA276" s="15">
        <v>0.75</v>
      </c>
      <c r="AB276" s="15">
        <v>0.75</v>
      </c>
    </row>
    <row r="277" spans="1:28" hidden="1" x14ac:dyDescent="0.3">
      <c r="A277" t="s">
        <v>400</v>
      </c>
      <c r="B277">
        <v>55020601</v>
      </c>
      <c r="C277" t="s">
        <v>401</v>
      </c>
      <c r="D277" t="s">
        <v>30</v>
      </c>
      <c r="E277" t="s">
        <v>374</v>
      </c>
      <c r="F277" s="1">
        <v>5750</v>
      </c>
      <c r="G277" s="1">
        <v>5720</v>
      </c>
      <c r="H277" s="1">
        <v>5730</v>
      </c>
      <c r="I277" s="1">
        <v>5740</v>
      </c>
      <c r="J277" s="1">
        <v>5750</v>
      </c>
      <c r="K277" s="1">
        <v>5720</v>
      </c>
      <c r="L277" s="1">
        <v>5730</v>
      </c>
      <c r="M277" s="1">
        <v>5035</v>
      </c>
      <c r="N277" s="1">
        <v>0</v>
      </c>
      <c r="O277" s="11">
        <v>1</v>
      </c>
      <c r="P277" s="11">
        <v>1</v>
      </c>
      <c r="Q277" s="11">
        <v>0.87717770034843201</v>
      </c>
      <c r="R277" s="3" t="s">
        <v>32</v>
      </c>
      <c r="S277" s="4">
        <v>292410563</v>
      </c>
      <c r="T277" s="4">
        <v>268848436</v>
      </c>
      <c r="U277" s="4">
        <v>0</v>
      </c>
      <c r="V277" s="5">
        <v>268848436</v>
      </c>
      <c r="W277" s="6">
        <v>0.91942108124185651</v>
      </c>
      <c r="X277" s="1">
        <f t="shared" si="65"/>
        <v>5035</v>
      </c>
      <c r="Y277" s="12">
        <v>0.24934612031386225</v>
      </c>
      <c r="Z277" s="13">
        <v>0.49912816041848296</v>
      </c>
      <c r="AA277" s="15">
        <v>0.71861377506538793</v>
      </c>
      <c r="AB277" s="15">
        <v>0.71861377506538793</v>
      </c>
    </row>
    <row r="278" spans="1:28" hidden="1" x14ac:dyDescent="0.3">
      <c r="A278" t="s">
        <v>400</v>
      </c>
      <c r="B278">
        <v>55020602</v>
      </c>
      <c r="C278" t="s">
        <v>402</v>
      </c>
      <c r="D278" t="s">
        <v>30</v>
      </c>
      <c r="E278" t="s">
        <v>259</v>
      </c>
      <c r="F278" s="1">
        <v>3</v>
      </c>
      <c r="G278" s="1">
        <v>3</v>
      </c>
      <c r="H278" s="1">
        <v>3</v>
      </c>
      <c r="I278" s="1">
        <v>3</v>
      </c>
      <c r="J278" s="1">
        <v>3</v>
      </c>
      <c r="K278" s="1">
        <v>3</v>
      </c>
      <c r="L278" s="1">
        <v>3</v>
      </c>
      <c r="M278" s="1">
        <v>3</v>
      </c>
      <c r="N278" s="1">
        <v>0</v>
      </c>
      <c r="O278" s="11">
        <v>1</v>
      </c>
      <c r="P278" s="11">
        <v>1</v>
      </c>
      <c r="Q278" s="11">
        <v>1</v>
      </c>
      <c r="R278" s="3" t="s">
        <v>32</v>
      </c>
      <c r="S278" s="4">
        <v>15003347942</v>
      </c>
      <c r="T278" s="4">
        <v>10264570038</v>
      </c>
      <c r="U278" s="4">
        <v>0</v>
      </c>
      <c r="V278" s="5">
        <v>10264570038</v>
      </c>
      <c r="W278" s="10">
        <v>0.68415196912587872</v>
      </c>
      <c r="X278" s="1">
        <f t="shared" si="65"/>
        <v>3</v>
      </c>
      <c r="Y278" s="12">
        <v>0.25</v>
      </c>
      <c r="Z278" s="13">
        <v>0.5</v>
      </c>
      <c r="AA278" s="15">
        <v>0.75</v>
      </c>
      <c r="AB278" s="15">
        <v>0.75</v>
      </c>
    </row>
    <row r="279" spans="1:28" hidden="1" x14ac:dyDescent="0.3">
      <c r="A279" t="s">
        <v>403</v>
      </c>
      <c r="B279">
        <v>55030101</v>
      </c>
      <c r="C279" t="s">
        <v>404</v>
      </c>
      <c r="D279" t="s">
        <v>34</v>
      </c>
      <c r="E279" t="s">
        <v>262</v>
      </c>
      <c r="F279" s="1">
        <v>50</v>
      </c>
      <c r="G279" s="1">
        <v>10</v>
      </c>
      <c r="H279" s="1">
        <v>30</v>
      </c>
      <c r="I279" s="1">
        <v>40</v>
      </c>
      <c r="J279" s="1">
        <v>50</v>
      </c>
      <c r="K279" s="1">
        <v>89</v>
      </c>
      <c r="L279" s="1">
        <v>88</v>
      </c>
      <c r="M279" s="1">
        <v>96</v>
      </c>
      <c r="N279" s="1">
        <v>0</v>
      </c>
      <c r="O279" s="11">
        <v>8.9</v>
      </c>
      <c r="P279" s="11">
        <v>2.2000000000000002</v>
      </c>
      <c r="Q279" s="11">
        <v>2.4</v>
      </c>
      <c r="R279" s="3" t="s">
        <v>32</v>
      </c>
      <c r="S279" s="4">
        <v>23752302</v>
      </c>
      <c r="T279" s="4">
        <v>0</v>
      </c>
      <c r="U279" s="4">
        <v>0</v>
      </c>
      <c r="V279" s="5">
        <v>0</v>
      </c>
      <c r="W279" s="8">
        <v>0</v>
      </c>
      <c r="X279" s="1">
        <f t="shared" si="65"/>
        <v>96</v>
      </c>
      <c r="Y279" s="11">
        <v>1</v>
      </c>
      <c r="Z279" s="11">
        <v>1</v>
      </c>
      <c r="AA279" s="11">
        <v>1</v>
      </c>
      <c r="AB279" s="11">
        <v>1</v>
      </c>
    </row>
    <row r="280" spans="1:28" hidden="1" x14ac:dyDescent="0.3">
      <c r="A280" t="s">
        <v>403</v>
      </c>
      <c r="B280">
        <v>55030102</v>
      </c>
      <c r="C280" t="s">
        <v>405</v>
      </c>
      <c r="D280" t="s">
        <v>42</v>
      </c>
      <c r="E280" t="s">
        <v>262</v>
      </c>
      <c r="F280" s="1">
        <v>5575515</v>
      </c>
      <c r="G280" s="1">
        <v>1115103</v>
      </c>
      <c r="H280" s="1">
        <v>2230206</v>
      </c>
      <c r="I280" s="1">
        <v>1115103</v>
      </c>
      <c r="J280" s="1">
        <v>1115103</v>
      </c>
      <c r="K280" s="1">
        <v>2909869</v>
      </c>
      <c r="L280" s="1">
        <v>1659981</v>
      </c>
      <c r="M280" s="1">
        <v>0</v>
      </c>
      <c r="N280" s="1">
        <v>0</v>
      </c>
      <c r="O280" s="11">
        <v>2.609506924472448</v>
      </c>
      <c r="P280" s="9">
        <v>0.74431734108867076</v>
      </c>
      <c r="Q280" s="8">
        <v>0</v>
      </c>
      <c r="R280" s="3" t="s">
        <v>32</v>
      </c>
      <c r="S280" s="4">
        <v>1900184120</v>
      </c>
      <c r="T280" s="4">
        <v>411294512</v>
      </c>
      <c r="U280" s="4">
        <v>0</v>
      </c>
      <c r="V280" s="5">
        <v>411294512</v>
      </c>
      <c r="W280" s="8">
        <v>0.2164498206626419</v>
      </c>
      <c r="X280" s="1">
        <f t="shared" ref="X280:X282" si="66">SUM(K280:N280)</f>
        <v>4569850</v>
      </c>
      <c r="Y280" s="13">
        <v>0.52190138489448956</v>
      </c>
      <c r="Z280" s="16">
        <v>0.81962832132995789</v>
      </c>
      <c r="AA280" s="16">
        <v>0.81962832132995789</v>
      </c>
      <c r="AB280" s="16">
        <v>0.81962832132995789</v>
      </c>
    </row>
    <row r="281" spans="1:28" hidden="1" x14ac:dyDescent="0.3">
      <c r="A281" t="s">
        <v>403</v>
      </c>
      <c r="B281">
        <v>55030103</v>
      </c>
      <c r="C281" t="s">
        <v>406</v>
      </c>
      <c r="D281" t="s">
        <v>42</v>
      </c>
      <c r="E281" t="s">
        <v>262</v>
      </c>
      <c r="F281" s="1">
        <v>310386</v>
      </c>
      <c r="G281" s="1">
        <v>91241</v>
      </c>
      <c r="H281" s="1">
        <v>81465</v>
      </c>
      <c r="I281" s="1">
        <v>72737</v>
      </c>
      <c r="J281" s="1">
        <v>64943</v>
      </c>
      <c r="K281" s="1">
        <v>81292</v>
      </c>
      <c r="L281" s="1">
        <v>84199</v>
      </c>
      <c r="M281" s="1">
        <v>49415</v>
      </c>
      <c r="N281" s="1">
        <v>0</v>
      </c>
      <c r="O281" s="11">
        <v>0.89095910829561276</v>
      </c>
      <c r="P281" s="11">
        <v>1.0335604247222734</v>
      </c>
      <c r="Q281" s="10">
        <v>0.67936538487977238</v>
      </c>
      <c r="R281" s="3" t="s">
        <v>32</v>
      </c>
      <c r="S281" s="4">
        <v>451293729</v>
      </c>
      <c r="T281" s="4">
        <v>249264267</v>
      </c>
      <c r="U281" s="4">
        <v>0</v>
      </c>
      <c r="V281" s="5">
        <v>249264267</v>
      </c>
      <c r="W281" s="7">
        <v>0.55233266270358483</v>
      </c>
      <c r="X281" s="1">
        <f t="shared" si="66"/>
        <v>214906</v>
      </c>
      <c r="Y281" s="12">
        <v>0.26190614267396078</v>
      </c>
      <c r="Z281" s="13">
        <v>0.53317804282409642</v>
      </c>
      <c r="AA281" s="14">
        <v>0.69238303273987878</v>
      </c>
      <c r="AB281" s="14">
        <v>0.69238303273987878</v>
      </c>
    </row>
    <row r="282" spans="1:28" hidden="1" x14ac:dyDescent="0.3">
      <c r="A282" t="s">
        <v>407</v>
      </c>
      <c r="B282">
        <v>55030201</v>
      </c>
      <c r="C282" t="s">
        <v>408</v>
      </c>
      <c r="D282" t="s">
        <v>42</v>
      </c>
      <c r="E282" t="s">
        <v>259</v>
      </c>
      <c r="F282" s="1">
        <v>50</v>
      </c>
      <c r="G282" s="1">
        <v>5</v>
      </c>
      <c r="H282" s="1">
        <v>15</v>
      </c>
      <c r="I282" s="1">
        <v>15</v>
      </c>
      <c r="J282" s="1">
        <v>15</v>
      </c>
      <c r="K282" s="1">
        <v>77</v>
      </c>
      <c r="L282" s="1">
        <v>11</v>
      </c>
      <c r="M282" s="1">
        <v>0</v>
      </c>
      <c r="N282" s="1">
        <v>0</v>
      </c>
      <c r="O282" s="11">
        <v>15.4</v>
      </c>
      <c r="P282" s="9">
        <v>0.73333333333333328</v>
      </c>
      <c r="Q282" s="8">
        <v>0</v>
      </c>
      <c r="R282" s="3" t="s">
        <v>32</v>
      </c>
      <c r="S282" s="4">
        <v>1830823924</v>
      </c>
      <c r="T282" s="4">
        <v>128500000</v>
      </c>
      <c r="U282" s="4">
        <v>0</v>
      </c>
      <c r="V282" s="5">
        <v>128500000</v>
      </c>
      <c r="W282" s="8">
        <v>7.0186978832596905E-2</v>
      </c>
      <c r="X282" s="1">
        <f t="shared" si="66"/>
        <v>88</v>
      </c>
      <c r="Y282" s="16">
        <v>1</v>
      </c>
      <c r="Z282" s="16">
        <v>1</v>
      </c>
      <c r="AA282" s="16">
        <v>1</v>
      </c>
      <c r="AB282" s="16">
        <v>1</v>
      </c>
    </row>
    <row r="283" spans="1:28" hidden="1" x14ac:dyDescent="0.3">
      <c r="A283" t="s">
        <v>407</v>
      </c>
      <c r="B283">
        <v>55030202</v>
      </c>
      <c r="C283" t="s">
        <v>409</v>
      </c>
      <c r="D283" t="s">
        <v>30</v>
      </c>
      <c r="E283" t="s">
        <v>262</v>
      </c>
      <c r="F283" s="1">
        <v>30</v>
      </c>
      <c r="G283" s="1">
        <v>30</v>
      </c>
      <c r="H283" s="1">
        <v>30</v>
      </c>
      <c r="I283" s="1">
        <v>30</v>
      </c>
      <c r="J283" s="1">
        <v>30</v>
      </c>
      <c r="K283" s="1">
        <v>125</v>
      </c>
      <c r="L283" s="1">
        <v>125</v>
      </c>
      <c r="M283" s="1">
        <v>120</v>
      </c>
      <c r="N283" s="1">
        <v>0</v>
      </c>
      <c r="O283" s="11">
        <v>4.166666666666667</v>
      </c>
      <c r="P283" s="11">
        <v>4.166666666666667</v>
      </c>
      <c r="Q283" s="11">
        <v>4</v>
      </c>
      <c r="R283" s="3" t="s">
        <v>32</v>
      </c>
      <c r="S283" s="4">
        <v>1846657639</v>
      </c>
      <c r="T283" s="4">
        <v>1786120320</v>
      </c>
      <c r="U283" s="4">
        <v>0</v>
      </c>
      <c r="V283" s="5">
        <v>1786120320</v>
      </c>
      <c r="W283" s="6">
        <v>0.96721789804374236</v>
      </c>
      <c r="X283" s="1">
        <f>M283</f>
        <v>120</v>
      </c>
      <c r="Y283" s="12">
        <v>0.25</v>
      </c>
      <c r="Z283" s="13">
        <v>0.5</v>
      </c>
      <c r="AA283" s="15">
        <v>0.75</v>
      </c>
      <c r="AB283" s="15">
        <v>0.75</v>
      </c>
    </row>
    <row r="284" spans="1:28" hidden="1" x14ac:dyDescent="0.3">
      <c r="A284" t="s">
        <v>410</v>
      </c>
      <c r="B284">
        <v>55030301</v>
      </c>
      <c r="C284" t="s">
        <v>411</v>
      </c>
      <c r="D284" t="s">
        <v>42</v>
      </c>
      <c r="E284" t="s">
        <v>262</v>
      </c>
      <c r="F284" s="1">
        <v>1</v>
      </c>
      <c r="G284" s="1">
        <v>0</v>
      </c>
      <c r="H284" s="1">
        <v>0</v>
      </c>
      <c r="I284" s="1">
        <v>1</v>
      </c>
      <c r="J284" t="s">
        <v>36</v>
      </c>
      <c r="K284" s="1">
        <v>0</v>
      </c>
      <c r="L284" s="1">
        <v>0</v>
      </c>
      <c r="M284" s="1">
        <v>0</v>
      </c>
      <c r="N284" s="1">
        <v>0</v>
      </c>
      <c r="O284" s="2" t="s">
        <v>36</v>
      </c>
      <c r="P284" s="2" t="s">
        <v>36</v>
      </c>
      <c r="Q284" s="8">
        <v>0</v>
      </c>
      <c r="R284" s="3" t="s">
        <v>32</v>
      </c>
      <c r="S284" s="4">
        <v>355797300</v>
      </c>
      <c r="T284" s="4">
        <v>52176976</v>
      </c>
      <c r="U284" s="4">
        <v>0</v>
      </c>
      <c r="V284" s="5">
        <v>52176976</v>
      </c>
      <c r="W284" s="8">
        <v>0.14664803808235757</v>
      </c>
      <c r="X284" s="1">
        <f>SUM(K284:N284)</f>
        <v>0</v>
      </c>
      <c r="Y284" s="12">
        <v>0</v>
      </c>
      <c r="Z284" s="12">
        <v>0</v>
      </c>
      <c r="AA284" s="12">
        <v>0</v>
      </c>
      <c r="AB284" s="12">
        <v>0</v>
      </c>
    </row>
    <row r="285" spans="1:28" hidden="1" x14ac:dyDescent="0.3">
      <c r="A285" t="s">
        <v>410</v>
      </c>
      <c r="B285">
        <v>55030302</v>
      </c>
      <c r="C285" t="s">
        <v>412</v>
      </c>
      <c r="D285" t="s">
        <v>34</v>
      </c>
      <c r="E285" t="s">
        <v>262</v>
      </c>
      <c r="F285" s="1">
        <v>16</v>
      </c>
      <c r="G285" s="1">
        <v>2</v>
      </c>
      <c r="H285" s="1">
        <v>8</v>
      </c>
      <c r="I285" s="1">
        <v>12</v>
      </c>
      <c r="J285" s="1">
        <v>16</v>
      </c>
      <c r="K285" s="1">
        <v>2</v>
      </c>
      <c r="L285" s="1">
        <v>8</v>
      </c>
      <c r="M285" s="1">
        <v>10</v>
      </c>
      <c r="N285" s="1">
        <v>0</v>
      </c>
      <c r="O285" s="11">
        <v>1</v>
      </c>
      <c r="P285" s="10">
        <v>0.66666666666666663</v>
      </c>
      <c r="Q285" s="11">
        <v>0.83333333333333337</v>
      </c>
      <c r="R285" s="3" t="s">
        <v>32</v>
      </c>
      <c r="S285" s="4">
        <v>8000000000</v>
      </c>
      <c r="T285" s="4">
        <v>1665941435</v>
      </c>
      <c r="U285" s="4">
        <v>0</v>
      </c>
      <c r="V285" s="5">
        <v>1665941435</v>
      </c>
      <c r="W285" s="8">
        <v>0.20824267937499999</v>
      </c>
      <c r="X285" s="1">
        <f t="shared" ref="X285" si="67">M285</f>
        <v>10</v>
      </c>
      <c r="Y285" s="8">
        <v>0.125</v>
      </c>
      <c r="Z285" s="7">
        <v>0.5</v>
      </c>
      <c r="AA285" s="10">
        <v>0.625</v>
      </c>
      <c r="AB285" s="10">
        <v>0.625</v>
      </c>
    </row>
  </sheetData>
  <autoFilter ref="A2:AB285" xr:uid="{CA9382FE-D5A3-4D9B-A7E8-3A373A4BDE2F}">
    <filterColumn colId="4">
      <filters>
        <filter val="Departamento Administrativo de Gestión del Riesgo de Antioquia - DAGRAN"/>
      </filters>
    </filterColumn>
  </autoFilter>
  <mergeCells count="1">
    <mergeCell ref="A1:AB1"/>
  </mergeCells>
  <conditionalFormatting sqref="AC236">
    <cfRule type="cellIs" dxfId="0" priority="1" operator="equal">
      <formula>$V$255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Alejandro</dc:creator>
  <cp:lastModifiedBy>Johana meneses Johana meneses</cp:lastModifiedBy>
  <dcterms:created xsi:type="dcterms:W3CDTF">2026-08-21T15:45:48Z</dcterms:created>
  <dcterms:modified xsi:type="dcterms:W3CDTF">2026-09-01T12:39:23Z</dcterms:modified>
</cp:coreProperties>
</file>