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F:\ELIANAGM\UES\2026\MENOR CUANTÍA\10-2026 MANTENIMIENTO DE AIRES\COMITÉ\"/>
    </mc:Choice>
  </mc:AlternateContent>
  <xr:revisionPtr revIDLastSave="0" documentId="13_ncr:1_{3CE4C4DD-4169-48D1-A86D-1D28E385CECD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AIRES ACONDICIONADOS Y NEVERAS" sheetId="1" r:id="rId1"/>
    <sheet name="CONSOLIDADO AIRES" sheetId="2" r:id="rId2"/>
    <sheet name="CONSOLIDADO NEVERAS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6" i="1" l="1"/>
  <c r="L7" i="1"/>
  <c r="L8" i="1"/>
  <c r="L5" i="1"/>
  <c r="L9" i="1" s="1"/>
  <c r="L16" i="1" s="1"/>
  <c r="F11" i="1" l="1"/>
  <c r="F8" i="1"/>
  <c r="F9" i="1"/>
  <c r="F10" i="1"/>
  <c r="F7" i="1"/>
  <c r="F6" i="1"/>
  <c r="F5" i="1"/>
  <c r="F13" i="1" l="1"/>
  <c r="F20" i="1" s="1"/>
  <c r="F19" i="1"/>
  <c r="F18" i="1"/>
  <c r="F22" i="1"/>
  <c r="F21" i="1" l="1"/>
  <c r="F17" i="1" s="1"/>
  <c r="F23" i="1" s="1"/>
  <c r="F25" i="1" s="1"/>
  <c r="L15" i="1" s="1"/>
  <c r="L17" i="1" s="1"/>
</calcChain>
</file>

<file path=xl/sharedStrings.xml><?xml version="1.0" encoding="utf-8"?>
<sst xmlns="http://schemas.openxmlformats.org/spreadsheetml/2006/main" count="481" uniqueCount="233">
  <si>
    <t>DESCRIPCION</t>
  </si>
  <si>
    <t>UNIDAD DE MEDIDA</t>
  </si>
  <si>
    <t>CANTIDAD</t>
  </si>
  <si>
    <t>TOTAL</t>
  </si>
  <si>
    <t>Und</t>
  </si>
  <si>
    <t>VALOR COSTOS DIRECTOS</t>
  </si>
  <si>
    <t>COSTOS INDIRECTOS</t>
  </si>
  <si>
    <t>VALOR COSTOS INDIRECTOS</t>
  </si>
  <si>
    <t>TOTAL AIU %</t>
  </si>
  <si>
    <t>IVA SOBRE LA UTILIDAD 19%</t>
  </si>
  <si>
    <t>COSTOS DIRECTOS + INDIRECTOS</t>
  </si>
  <si>
    <t>Nota: Los aires acondicionados estan ubicados en Cali, Tulua, Cartago y Yumbo por favor revisar consolidado de aires para verificar la cantidad en cada oficina. Adicional a lo anterior se aclara que se tendra una bolsa con presupuesto para utilizar items de mantenimiento correctivo que se necesiten para solventar fallas en ellos.</t>
  </si>
  <si>
    <t>ITEM</t>
  </si>
  <si>
    <t>ELEMENTO</t>
  </si>
  <si>
    <t>PLACA</t>
  </si>
  <si>
    <t>UBICACIÓN</t>
  </si>
  <si>
    <t>MARCA</t>
  </si>
  <si>
    <t>CAPACIDAD</t>
  </si>
  <si>
    <t>PRINCIPAL - CALI</t>
  </si>
  <si>
    <t>Mini Split</t>
  </si>
  <si>
    <t>PRINCIPAL PLANEACION</t>
  </si>
  <si>
    <t>Lennox</t>
  </si>
  <si>
    <t xml:space="preserve"> 18000 BTU </t>
  </si>
  <si>
    <t>PRINCIPAL - AGUA PARA CONSUMO HUMANO</t>
  </si>
  <si>
    <t xml:space="preserve"> 12000 BTU </t>
  </si>
  <si>
    <t>PRINCIPAL – ASESOR</t>
  </si>
  <si>
    <t>PRINCIPAL -  DIRECCION</t>
  </si>
  <si>
    <t>PRINCIPAL -  ESTABLECIMIENTOS DE INTERÉS SANITARIO</t>
  </si>
  <si>
    <t>PRINCIPAL - GESTION DE CALIDAD</t>
  </si>
  <si>
    <t>UND AIRE CENTRAL</t>
  </si>
  <si>
    <t>PRINCIPAL - GESTION DE CONTRATACION</t>
  </si>
  <si>
    <t xml:space="preserve">STARLIGHT </t>
  </si>
  <si>
    <t> 48000 BTU</t>
  </si>
  <si>
    <t xml:space="preserve">Mini Split  </t>
  </si>
  <si>
    <t>PRINCIPAL - TALENTO HUMANO</t>
  </si>
  <si>
    <t xml:space="preserve">Midea </t>
  </si>
  <si>
    <t>PRINCIPAL - ALMACEN (BODEGA)</t>
  </si>
  <si>
    <t>Star Light</t>
  </si>
  <si>
    <t xml:space="preserve"> 24000 BTU </t>
  </si>
  <si>
    <t>PRINCIPAL - GESTION INFORMATICA</t>
  </si>
  <si>
    <t>PRINCIPAL - SALA DE JUNTAS - IZQ</t>
  </si>
  <si>
    <t>PRINCIPAL - GESTION DE RECURSOS FISICOS</t>
  </si>
  <si>
    <t>PRINCIPAL-  PROCESOS MISIONALES</t>
  </si>
  <si>
    <t>PRINCIPAL-DATA CENTER</t>
  </si>
  <si>
    <t>PRINCIPAL- CTRL.INTERNO</t>
  </si>
  <si>
    <t>SAMSUNG</t>
  </si>
  <si>
    <t>PRINCIPAL - APOYO DIRECCIONAMIENTO ESTRATEGICO</t>
  </si>
  <si>
    <t>Tipo ventana</t>
  </si>
  <si>
    <t>PRINCIPAL  ALMACEN (2 PISO)</t>
  </si>
  <si>
    <t>Carrier</t>
  </si>
  <si>
    <t>PRINCIPAL -VENTANILLA UNICA</t>
  </si>
  <si>
    <t>LENNOX</t>
  </si>
  <si>
    <t>PRINCIPAL – SUBDIRECCIÓN ADMIN</t>
  </si>
  <si>
    <t xml:space="preserve">PRINCIPAL - GESTION FINANCIERA </t>
  </si>
  <si>
    <t>YUMBO ARCHIVO CENTRAL</t>
  </si>
  <si>
    <t>YUMBO - ARCHIVO NO 4</t>
  </si>
  <si>
    <t>YUMBO - ARCHIVO NO 2</t>
  </si>
  <si>
    <t>YUMBO - PASILLO</t>
  </si>
  <si>
    <t>YUMBO - ARCHIVO NO 3</t>
  </si>
  <si>
    <t>YUMBO - OFICINA ARCHIVO</t>
  </si>
  <si>
    <t>YUMBO - ARCHIVO NO 1</t>
  </si>
  <si>
    <t>YUMBO - ARCHIVO NO 5</t>
  </si>
  <si>
    <t>ARO CENTRO TULUA</t>
  </si>
  <si>
    <t>ARO TULUA  - ARCHIVO</t>
  </si>
  <si>
    <t>ARO TULUA -ETV</t>
  </si>
  <si>
    <t>ARO TULUA - ESTADISTICA</t>
  </si>
  <si>
    <t>ARO TULUA - LABORATORIO</t>
  </si>
  <si>
    <t>ARO TULUA - ARCHIVO ATRÁS</t>
  </si>
  <si>
    <t>ARO NORTE CARTAGO</t>
  </si>
  <si>
    <t xml:space="preserve">ARO CARTAGO - COORDINACION </t>
  </si>
  <si>
    <t xml:space="preserve">ARO CARTAGO - OFICINA ESTADISTICA </t>
  </si>
  <si>
    <t xml:space="preserve">ARO CARTAGO - ARCHIVO 1ER PISO </t>
  </si>
  <si>
    <t>ARO CARTAGO - LABORATORIA</t>
  </si>
  <si>
    <t>ADMINISTRACIÓN</t>
  </si>
  <si>
    <t>IMPREVISTOS</t>
  </si>
  <si>
    <t>UTILIDAD</t>
  </si>
  <si>
    <t>MANTENIMIENTO CORRECTIVO</t>
  </si>
  <si>
    <t>VALOR INCLUIDO IVA</t>
  </si>
  <si>
    <t>Cambio de compresor Aire Acondicionado (Mano de obra y repuesto)</t>
  </si>
  <si>
    <t>Cambio capacitor aire acondicionado (Mano de obra y repuesto)</t>
  </si>
  <si>
    <t>Cambio de motor ventilador aire acondicionado</t>
  </si>
  <si>
    <t>Cambio de blower aire acondicionado (Mano de obra y repuesto)</t>
  </si>
  <si>
    <t>Cambio de aletas swing aire acondicionado (Mano de obra y repuesto)</t>
  </si>
  <si>
    <t>Cambio de tarjeta electrónica sensor de encendido aire acondicionado (Mano de obra y repuesto)</t>
  </si>
  <si>
    <t>Cambio de tarjeta electrónica principal aire acondicionado (Mano de obra y repuesto)</t>
  </si>
  <si>
    <t>Cambio de control remoto universal (Mano de obra y repuesto)</t>
  </si>
  <si>
    <t>Cambio de drenaje general aire acondicionado (Mano de obra y repuesto)</t>
  </si>
  <si>
    <t>Instalación star kit aire acondicionado (Mano de obra y repuesto)</t>
  </si>
  <si>
    <t>Cambio de recubrimiento térmico de aire acondicionado (Mano de obra y repuesto)</t>
  </si>
  <si>
    <t>Cambio de sensor de temperatura (Mano de obra y repuesto)</t>
  </si>
  <si>
    <t>Cambio de Soportes condensadora (Mano de obra y repuesto)</t>
  </si>
  <si>
    <t>Cambio de Soportes evaporadoras (Mano de obra y repuesto)</t>
  </si>
  <si>
    <t>CONSOLIDADOS DE AIRES CON UBICACIÓN</t>
  </si>
  <si>
    <t>PRINCIPAL - DIRECCIÓN GENERAL</t>
  </si>
  <si>
    <t>ARO CARTAGO - LABORATORIO</t>
  </si>
  <si>
    <t>12000 BTU</t>
  </si>
  <si>
    <t>PRINCIPAL  - CALI</t>
  </si>
  <si>
    <t>AIRES ACONDICIONADOS PARA DESMONTAJE Y POSTERIOR REINSTALACIÓN</t>
  </si>
  <si>
    <t xml:space="preserve">Servicio de desmontaje y porterior reinstalación para aires condicionados de propiedad de la Unidad Ejecutora De Saneamiento ARO Norte Cartago. </t>
  </si>
  <si>
    <t>VALOR TOTAL DEL MANTENIMIENTO, DESMONTAJE Y REINSTALACIÓN</t>
  </si>
  <si>
    <t>SEDE PRINCIPAL</t>
  </si>
  <si>
    <t xml:space="preserve">NEVERA    - NEVERA Marca:HACEB </t>
  </si>
  <si>
    <t>OFICINA RECURSOS FISICOS</t>
  </si>
  <si>
    <t>NEVERA    NEVERA    - NEVERA Marca:HACEB - MODELO NEV AS250, 235 LITROS, COLOR GRIS Serie:90770431</t>
  </si>
  <si>
    <t>COCINA PISO 2</t>
  </si>
  <si>
    <t>NEVERA    NEVERA    - NEVERA Marca:Haceb -Nevera 3 pies, almendraSerie:N31LM</t>
  </si>
  <si>
    <t>OFICINA DIRECCION</t>
  </si>
  <si>
    <t>NEVERA    - NEVERA Marca:HACEB -8 PIES, COLOR HABANO.Serie:S/S  OFICINA ARO MUNICIPIO DE TULUA</t>
  </si>
  <si>
    <t xml:space="preserve">OFICINA ARO TULUA ADMINISTRACION </t>
  </si>
  <si>
    <t xml:space="preserve">NEVERA    - NEVERA Marca:TORREY -METÁLICO BLANCO, VERTICAL, 1 PUERTA,  55X105X90Serie:14787422KN   </t>
  </si>
  <si>
    <t xml:space="preserve">OFICINA ARO TULUA  </t>
  </si>
  <si>
    <t>NEVERA    - NEVERA Marca:   -   HACEB GRIS MUNICIPIO DE TULUA</t>
  </si>
  <si>
    <t>OFICINA ARO COCINA</t>
  </si>
  <si>
    <t>NEVERA    -  TIPO VITRINA UNA PUERTA 211 LITROS TULUA</t>
  </si>
  <si>
    <t xml:space="preserve">ARO TULUA  </t>
  </si>
  <si>
    <t>NEVERA    -  TIPO MINI BAR COLOR GRIS 93 LITROS MUNICIPIO RIO FRIO</t>
  </si>
  <si>
    <t>RIO FRIO</t>
  </si>
  <si>
    <t xml:space="preserve">ALCALDIA </t>
  </si>
  <si>
    <t>NEVERA    -  TIPO MINI BAR COLOR GRIS 93 LITROS MUNICIPIO YOTOCO</t>
  </si>
  <si>
    <t>YOTOCO</t>
  </si>
  <si>
    <t xml:space="preserve">CORREDOR ALCALDIA </t>
  </si>
  <si>
    <t>NEVERA    -  TIPO MINI BAR COLOR GRIS 93 LITROS MUNICIPIO ANDALUCIA</t>
  </si>
  <si>
    <t>ANDALUCIA</t>
  </si>
  <si>
    <t>CASA DE LA CULTURA</t>
  </si>
  <si>
    <t xml:space="preserve">NEVERA    -  TIPO MINI BAR COLOR GRIS 93 LITROS MUNICIPIO BOLIVAR </t>
  </si>
  <si>
    <t>BOLIVAR</t>
  </si>
  <si>
    <t xml:space="preserve">ALCALDIA SECRETARIA DE SALUD </t>
  </si>
  <si>
    <t xml:space="preserve">NEVERA    -  TIPO MINI BAR COLOR GRIS 93 LITROS MUNICIPIO TRUJILLO </t>
  </si>
  <si>
    <t>TRUJILLO</t>
  </si>
  <si>
    <t>ALCALDIA OFICINA UMATA</t>
  </si>
  <si>
    <t xml:space="preserve">NEVERA    -  TIPO MINI BAR COLOR GRIS 93 LITROS MUNICIPIO ZARZAL </t>
  </si>
  <si>
    <t>ZARZAL</t>
  </si>
  <si>
    <t>BIBLIOTECA MUNICIPAL ENTRADA ZARZAL FRENTE AL BATALLON</t>
  </si>
  <si>
    <t xml:space="preserve">NEVERA    -  TIPO MINI BAR COLOR GRIS 93 LITROS MUNICIPIO DE RESTREPO </t>
  </si>
  <si>
    <t>RESTREPO</t>
  </si>
  <si>
    <t xml:space="preserve">ARCHIVO REGISTRADURIA </t>
  </si>
  <si>
    <t xml:space="preserve">NEVERA    -  TIPO MINI BAR COLOR GRIS 93 LITROS MUNICIPIO SAN PEDRO </t>
  </si>
  <si>
    <t>SAN PEDRO</t>
  </si>
  <si>
    <t xml:space="preserve">NEVERA    -  TIPO MINI BAR COLOR GRIS 93 LITROS MUNICIPIO BUGALAGRANDE </t>
  </si>
  <si>
    <t>BUGALAGRANDE</t>
  </si>
  <si>
    <t xml:space="preserve">NEVERA    -  TIPO MINI BAR COLOR GRIS 93 LITROS MUNICIPIO DE SEVILLA </t>
  </si>
  <si>
    <t>SEVILLA</t>
  </si>
  <si>
    <t>NEVERA    -  TIPO MINI BAR COLOR GRIS 93 LITROS MUNICIPIO CALIMA EL DARIEN</t>
  </si>
  <si>
    <t>CALIMA EL DARIEN</t>
  </si>
  <si>
    <t>ALCALDIA</t>
  </si>
  <si>
    <t xml:space="preserve">NEVERA    -  TIPO MINI BAR COLOR GRIS 93 LITROS MUNICIPIO DE CAICEDONIA </t>
  </si>
  <si>
    <t>CAICEDONIA</t>
  </si>
  <si>
    <t xml:space="preserve">CONGELADOR ELCTROLUX  OFICINA TULUA </t>
  </si>
  <si>
    <t xml:space="preserve">LABORATORIO </t>
  </si>
  <si>
    <t xml:space="preserve">NEVERA AGUAS  MUNICIPIO TULUA ARO TULUA LABORATORIO </t>
  </si>
  <si>
    <t xml:space="preserve">CONGELADOR AGUAS LABORATORIO MUNICIPIO TULUA </t>
  </si>
  <si>
    <t>ARO SUR CALI</t>
  </si>
  <si>
    <t>NEVERA    - NEVERA Marca:HACEB -3 PULGADAS, COLOR ALMENDRASerie:J992026073</t>
  </si>
  <si>
    <t>NEVERA    -  TIPO MINI BAR COLOR GRIS 93 LITROS MUNICIPIO PRADERA</t>
  </si>
  <si>
    <t>PRADERA</t>
  </si>
  <si>
    <t>HOSPITAL SAN ROQUE</t>
  </si>
  <si>
    <t>NEVERA    -  TIPO MINI BAR COLOR GRIS 93 LITROS  MUNICIPIO FLORIDA</t>
  </si>
  <si>
    <t>FLORIDA</t>
  </si>
  <si>
    <t>OFICINA GESTIÓN DEL RIESGO</t>
  </si>
  <si>
    <t xml:space="preserve">NEVERA    -  TIPO MINI BAR COLOR GRIS 93 LITROS </t>
  </si>
  <si>
    <t>GINEBRA</t>
  </si>
  <si>
    <t>UMATA</t>
  </si>
  <si>
    <t>GUACARI</t>
  </si>
  <si>
    <t>CCPAL ALFONSO LOPEZ PURAMEJO</t>
  </si>
  <si>
    <t>DAGUA</t>
  </si>
  <si>
    <t>DAGUA CASA DE LA CULTURA</t>
  </si>
  <si>
    <t>EL CERRITO</t>
  </si>
  <si>
    <t>EL CERRITO SECRETARIA DE SALUD</t>
  </si>
  <si>
    <t>LA CUMBRE</t>
  </si>
  <si>
    <t>LA CUMBRE SECRETARIA DE SALUD</t>
  </si>
  <si>
    <t>VIJES</t>
  </si>
  <si>
    <t>VIJES SECRETARIA DE SALUD</t>
  </si>
  <si>
    <t>NEVERA    - NEVERA Marca:CHALLENGER -CAPACIDAD 242 LTS, 7 CANASTILLAS REMOVIBLES, CAPACIDAD DE CONGELACION 14Kg24h, NO HACE ESCARCHA, SISTEMA DRENAJE, COLOR BLANCASerie:9063011</t>
  </si>
  <si>
    <t>NEVERA    - NEVERA Marca:   -UBICADA EN EL MUNICIPIO DE LA VICTORIA</t>
  </si>
  <si>
    <t>NEVERA    - NEVERA Marca:   -UBICADA EN EL MUNICIPIO DE ALCALA</t>
  </si>
  <si>
    <t xml:space="preserve">NEVERA    -  TIPO VITRINA UNA PUERTA 211 LITROS </t>
  </si>
  <si>
    <t>NEVERA    -  TIPO MINI BAR COLOR GRIS 93 LITROS MUNICIPIO DE OBANDO</t>
  </si>
  <si>
    <t>OBANDO</t>
  </si>
  <si>
    <t>HOSPITAL</t>
  </si>
  <si>
    <t>NEVERA    -  TIPO MINI BAR COLOR GRIS 93 LITROS MUNICIPIO DE ANSERMANUEVO</t>
  </si>
  <si>
    <t>ANSERMANUEVO</t>
  </si>
  <si>
    <t>NEVERA    -  TIPO MINI BAR COLOR GRIS 93 LITROS MUNICIPIO DE LA VICTORIA</t>
  </si>
  <si>
    <t>LA VICTORIA</t>
  </si>
  <si>
    <t>NEVERA    -  TIPO MINI BAR COLOR GRIS 93 LITROS MUNICIPIO DE TORO</t>
  </si>
  <si>
    <t>TORO</t>
  </si>
  <si>
    <t>ENSEGUIDA DEL HOSPITAL</t>
  </si>
  <si>
    <t>NEVERA    -  TIPO MINI BAR COLOR GRIS 93 LITROS  MUNICIPIO DE ALCALA</t>
  </si>
  <si>
    <t>ALCALA</t>
  </si>
  <si>
    <t>ULLOA</t>
  </si>
  <si>
    <t>ALCALDIA/UMATA</t>
  </si>
  <si>
    <t>NEVERA    -  TIPO MINI BAR COLOR GRIS 93 LITROS MUNICIPIO DE LA UNION</t>
  </si>
  <si>
    <t>LA UNIÓN</t>
  </si>
  <si>
    <t>SECRETARIA DE MEDIO AMBIENBTE</t>
  </si>
  <si>
    <t>NEVERA    -  TIPO MINI BAR COLOR GRIS 93 LITROS MUNICIPIO DEL DOVIO</t>
  </si>
  <si>
    <t>EL DOVIO</t>
  </si>
  <si>
    <t>TERMINAL DE TRANSPORTE</t>
  </si>
  <si>
    <t>ROLDANILLO</t>
  </si>
  <si>
    <t>NEVERA    -  TIPO MINI BAR COLOR GRIS 93 LITROS MUNICIPIO DE VERSALLES</t>
  </si>
  <si>
    <t>VERSALLES</t>
  </si>
  <si>
    <t>NEVERA    -  TIPO MINI BAR COLOR GRIS 93 LITROS MUNICIPIO DE ARGELIA</t>
  </si>
  <si>
    <t>ARGELIA</t>
  </si>
  <si>
    <t>EL AGUILA</t>
  </si>
  <si>
    <t>NEVERA    -  TIPO MINI BAR COLOR GRIS 93 LITROS MUNICIPIO DE EL CAIRO</t>
  </si>
  <si>
    <t>EL CAIRO</t>
  </si>
  <si>
    <t>REFRIGERADOR    - REFRIGERADOR Marca:LG -VOL.MIN DE ALMACENAMIENTO 300 LTS, 2 PARRILLAS EN REFRIGERADORES Y 1 PARRILLA. CONGELADOR SIN ESCARCHA DOTADAS CON TERMOMETRO REMOVIBLESerie:911MRWV09025</t>
  </si>
  <si>
    <t xml:space="preserve">CONGELADOR    CONGELADOR - CONGELADOR Marca:CHALLENGER - VERTICAL DE 183 LITROS </t>
  </si>
  <si>
    <t xml:space="preserve">CONGELADOR    CONGELADOR - CONGELADOR Marca:  - BLANCO DE 45 LTS </t>
  </si>
  <si>
    <t>EQUIPOS DE REFRIGERACIÓN UBICADOS EN EL VALLE DEL CAUCA</t>
  </si>
  <si>
    <t>ÍTEM</t>
  </si>
  <si>
    <t>COTIZACION MANTENIMIENTO PREVENTIVO, DESMONTAJE Y REINSTALACIÓN DE AIRES ACONDICIONADOS 2026 - UESVALLE</t>
  </si>
  <si>
    <t>COTIZACION MANTENIMIENTO DE EQUIPOS DE REFRIGERACIÓN 2026 - UESVALLE</t>
  </si>
  <si>
    <t>Servicio de MANTENIMIENTO PREVENTIVO para NEVERAS de propiedad de la Unidad Ejecutora De Saneamiento ARO Norte Cartago y municipios</t>
  </si>
  <si>
    <t>Servicio de MANTENIMIENTO PREVENTIVO para NEVERAS de propiedad de la Unidad Ejecutora De Saneamiento ARO Sur Cali y municipios</t>
  </si>
  <si>
    <t>Servicio de MANTENIMIENTO PREVENTIVO para NEVERAS de propiedad de la Unidad Ejecutora De Saneamiento ARO Centro Tuluá y municipios</t>
  </si>
  <si>
    <t>Servicio de MANTENIMIENTO PREVENTIVO para NEVERAS de propiedad de la Unidad Ejecutora De Saneamiento Sede Principal Cali</t>
  </si>
  <si>
    <t>Servicio de MANTENIMIENTO PREVENTIVO para aires condicionados de propiedad de la Unidad Ejecutora De Saneamiento Sede Principal Cali.</t>
  </si>
  <si>
    <t>Servicio de MANTENIMIENTO PREVENTIVO para aires condicionados de propiedad de la Unidad Ejecutora De Saneamiento Archivo Central Yumbo.</t>
  </si>
  <si>
    <t>Servicio de MANTENIMIENTO PREVENTIVO para aires condicionados de propiedad de la Unidad Ejecutora De Saneamiento ARO Centro Tuluá.</t>
  </si>
  <si>
    <t>Servicio de MANTENIMIENTO PREVENTIVO para aires condicionados de propiedad de la Unidad Ejecutora De Saneamiento ARO Norte Cartago.</t>
  </si>
  <si>
    <t xml:space="preserve">Servicio de desmontaje y porterior reinstalación para aires condicionados de propiedad de la Unidad Ejecutora De Saneamiento Sede Principal Cali. </t>
  </si>
  <si>
    <t xml:space="preserve">Servicio de desmontaje y porterior reinstalación para aires condicionados de propiedad de la Unidad Ejecutora De Saneamiento ARO Centro Tuluá. </t>
  </si>
  <si>
    <t>VALOR TOTAL</t>
  </si>
  <si>
    <t>Nota: Los equipos de refrigeración estan ubicados en varios municipios del Valle del Cauca por favor revisar la hoja llamada CONSOLIDADO NEVERAS para verificar la cantidad en cada oficina o municipio.</t>
  </si>
  <si>
    <t>Recarga de gas refrigerante aire acondicionado (Mano de obra y repuesto) de acuerdo a lo contenido en la hoja llamada CONSOLIDADO AIRES</t>
  </si>
  <si>
    <t>RESUMEN DE LA PROPUESTA</t>
  </si>
  <si>
    <t>DESCRIPCIÓN</t>
  </si>
  <si>
    <t>VALOR</t>
  </si>
  <si>
    <t>Todo lo referente a los Aires Acondicionados</t>
  </si>
  <si>
    <t>Todo lo referente a los Equipos de Refrigeración</t>
  </si>
  <si>
    <t>VALOR TOTAL DE LA PROPUESTA</t>
  </si>
  <si>
    <t>LISTADO DE REPUESTOS AIRES ACONDICIONADOS</t>
  </si>
  <si>
    <t xml:space="preserve">VALOR UNITARIO </t>
  </si>
  <si>
    <t>SELECCIÓN ABREVIADA DE MENOR CUANTÍA No.SAMC-10-2026
FORMATO No.5 OFERTA TECNICA Y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</si>
</sst>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44" formatCode="_-&quot;$&quot;\ * #,##0.00_-;\-&quot;$&quot;\ * #,##0.00_-;_-&quot;$&quot;\ * &quot;-&quot;??_-;_-@_-"/>
    <numFmt numFmtId="164" formatCode="&quot;$&quot;\ #,##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0"/>
      <color theme="1"/>
      <name val="Arial"/>
      <family val="2"/>
    </font>
    <font>
      <b/>
      <sz val="11"/>
      <color rgb="FF000000"/>
      <name val="Calibri"/>
      <family val="2"/>
    </font>
    <font>
      <sz val="9"/>
      <color rgb="FF000000"/>
      <name val="Calibri"/>
      <family val="2"/>
    </font>
    <font>
      <b/>
      <sz val="9"/>
      <color rgb="FF000000"/>
      <name val="Calibri"/>
      <family val="2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-0.249977111117893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8">
    <xf numFmtId="0" fontId="0" fillId="0" borderId="0" xfId="0"/>
    <xf numFmtId="0" fontId="3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wrapText="1"/>
    </xf>
    <xf numFmtId="0" fontId="5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6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6" fontId="3" fillId="0" borderId="0" xfId="0" applyNumberFormat="1" applyFont="1" applyAlignment="1">
      <alignment horizontal="center"/>
    </xf>
    <xf numFmtId="0" fontId="3" fillId="0" borderId="0" xfId="0" applyFont="1" applyAlignment="1">
      <alignment horizontal="right"/>
    </xf>
    <xf numFmtId="6" fontId="3" fillId="0" borderId="0" xfId="0" applyNumberFormat="1" applyFont="1" applyAlignment="1">
      <alignment horizontal="left"/>
    </xf>
    <xf numFmtId="0" fontId="4" fillId="0" borderId="19" xfId="0" applyFont="1" applyBorder="1" applyAlignment="1">
      <alignment vertical="center"/>
    </xf>
    <xf numFmtId="0" fontId="4" fillId="0" borderId="0" xfId="0" applyFont="1"/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/>
    </xf>
    <xf numFmtId="164" fontId="3" fillId="8" borderId="1" xfId="0" applyNumberFormat="1" applyFont="1" applyFill="1" applyBorder="1" applyAlignment="1">
      <alignment horizontal="center" vertical="center"/>
    </xf>
    <xf numFmtId="6" fontId="3" fillId="2" borderId="6" xfId="0" applyNumberFormat="1" applyFont="1" applyFill="1" applyBorder="1" applyAlignment="1">
      <alignment horizontal="center"/>
    </xf>
    <xf numFmtId="164" fontId="3" fillId="2" borderId="6" xfId="0" applyNumberFormat="1" applyFont="1" applyFill="1" applyBorder="1" applyAlignment="1">
      <alignment horizontal="center" vertical="center"/>
    </xf>
    <xf numFmtId="164" fontId="3" fillId="0" borderId="10" xfId="1" applyNumberFormat="1" applyFont="1" applyBorder="1" applyAlignment="1">
      <alignment horizontal="center" vertical="center"/>
    </xf>
    <xf numFmtId="164" fontId="3" fillId="0" borderId="13" xfId="1" applyNumberFormat="1" applyFont="1" applyBorder="1" applyAlignment="1">
      <alignment horizontal="center" vertical="center"/>
    </xf>
    <xf numFmtId="164" fontId="3" fillId="0" borderId="17" xfId="1" applyNumberFormat="1" applyFont="1" applyBorder="1" applyAlignment="1">
      <alignment horizontal="center" vertical="center"/>
    </xf>
    <xf numFmtId="164" fontId="3" fillId="0" borderId="18" xfId="1" applyNumberFormat="1" applyFont="1" applyBorder="1" applyAlignment="1">
      <alignment horizontal="center" vertical="center"/>
    </xf>
    <xf numFmtId="6" fontId="3" fillId="7" borderId="1" xfId="0" applyNumberFormat="1" applyFont="1" applyFill="1" applyBorder="1" applyAlignment="1">
      <alignment horizontal="center" vertical="center"/>
    </xf>
    <xf numFmtId="6" fontId="4" fillId="7" borderId="1" xfId="0" applyNumberFormat="1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4" fillId="0" borderId="7" xfId="0" applyFont="1" applyBorder="1" applyAlignment="1">
      <alignment horizontal="right"/>
    </xf>
    <xf numFmtId="0" fontId="4" fillId="0" borderId="8" xfId="0" applyFont="1" applyBorder="1" applyAlignment="1">
      <alignment horizontal="right"/>
    </xf>
    <xf numFmtId="0" fontId="4" fillId="0" borderId="9" xfId="0" applyFont="1" applyBorder="1" applyAlignment="1">
      <alignment horizontal="right"/>
    </xf>
    <xf numFmtId="0" fontId="4" fillId="7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4" fillId="0" borderId="11" xfId="0" applyFont="1" applyBorder="1" applyAlignment="1">
      <alignment horizontal="right"/>
    </xf>
    <xf numFmtId="0" fontId="4" fillId="0" borderId="1" xfId="0" applyFont="1" applyBorder="1" applyAlignment="1">
      <alignment horizontal="right"/>
    </xf>
    <xf numFmtId="0" fontId="4" fillId="0" borderId="12" xfId="0" applyFont="1" applyBorder="1" applyAlignment="1">
      <alignment horizontal="right"/>
    </xf>
    <xf numFmtId="0" fontId="4" fillId="0" borderId="14" xfId="0" applyFont="1" applyBorder="1" applyAlignment="1">
      <alignment horizontal="right"/>
    </xf>
    <xf numFmtId="0" fontId="4" fillId="0" borderId="15" xfId="0" applyFont="1" applyBorder="1" applyAlignment="1">
      <alignment horizontal="right"/>
    </xf>
    <xf numFmtId="0" fontId="4" fillId="0" borderId="16" xfId="0" applyFont="1" applyBorder="1" applyAlignment="1">
      <alignment horizontal="right"/>
    </xf>
    <xf numFmtId="0" fontId="4" fillId="4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/>
    </xf>
    <xf numFmtId="0" fontId="3" fillId="7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47"/>
  <sheetViews>
    <sheetView tabSelected="1" workbookViewId="0">
      <selection activeCell="B1" sqref="B1:L1"/>
    </sheetView>
  </sheetViews>
  <sheetFormatPr baseColWidth="10" defaultRowHeight="15" x14ac:dyDescent="0.25"/>
  <cols>
    <col min="2" max="2" width="57.7109375" customWidth="1"/>
    <col min="4" max="4" width="14.85546875" customWidth="1"/>
    <col min="5" max="5" width="17.7109375" customWidth="1"/>
    <col min="6" max="6" width="17.140625" bestFit="1" customWidth="1"/>
    <col min="9" max="9" width="47.85546875" customWidth="1"/>
    <col min="10" max="10" width="12.85546875" customWidth="1"/>
    <col min="11" max="11" width="17.5703125" customWidth="1"/>
    <col min="12" max="12" width="20.140625" customWidth="1"/>
  </cols>
  <sheetData>
    <row r="1" spans="2:12" ht="51.75" customHeight="1" x14ac:dyDescent="0.25">
      <c r="B1" s="76" t="s">
        <v>232</v>
      </c>
      <c r="C1" s="77"/>
      <c r="D1" s="77"/>
      <c r="E1" s="77"/>
      <c r="F1" s="77"/>
      <c r="G1" s="77"/>
      <c r="H1" s="77"/>
      <c r="I1" s="77"/>
      <c r="J1" s="77"/>
      <c r="K1" s="77"/>
      <c r="L1" s="77"/>
    </row>
    <row r="2" spans="2:12" x14ac:dyDescent="0.25">
      <c r="B2" s="41" t="s">
        <v>209</v>
      </c>
      <c r="C2" s="41"/>
      <c r="D2" s="41"/>
      <c r="E2" s="41"/>
      <c r="F2" s="41"/>
      <c r="I2" s="68" t="s">
        <v>210</v>
      </c>
      <c r="J2" s="68"/>
      <c r="K2" s="68"/>
      <c r="L2" s="68"/>
    </row>
    <row r="3" spans="2:12" x14ac:dyDescent="0.25">
      <c r="B3" s="1"/>
      <c r="C3" s="1"/>
      <c r="D3" s="1"/>
      <c r="E3" s="42"/>
      <c r="F3" s="42"/>
    </row>
    <row r="4" spans="2:12" ht="45" x14ac:dyDescent="0.25">
      <c r="B4" s="2" t="s">
        <v>0</v>
      </c>
      <c r="C4" s="3" t="s">
        <v>1</v>
      </c>
      <c r="D4" s="2" t="s">
        <v>2</v>
      </c>
      <c r="E4" s="3" t="s">
        <v>231</v>
      </c>
      <c r="F4" s="2" t="s">
        <v>3</v>
      </c>
      <c r="I4" s="24" t="s">
        <v>0</v>
      </c>
      <c r="J4" s="25" t="s">
        <v>2</v>
      </c>
      <c r="K4" s="25" t="s">
        <v>231</v>
      </c>
      <c r="L4" s="25" t="s">
        <v>3</v>
      </c>
    </row>
    <row r="5" spans="2:12" ht="43.5" x14ac:dyDescent="0.25">
      <c r="B5" s="4" t="s">
        <v>215</v>
      </c>
      <c r="C5" s="5" t="s">
        <v>4</v>
      </c>
      <c r="D5" s="6">
        <v>20</v>
      </c>
      <c r="E5" s="22"/>
      <c r="F5" s="7">
        <f t="shared" ref="F5:F11" si="0">E5*D5</f>
        <v>0</v>
      </c>
      <c r="I5" s="4" t="s">
        <v>214</v>
      </c>
      <c r="J5" s="23">
        <v>3</v>
      </c>
      <c r="K5" s="7"/>
      <c r="L5" s="7">
        <f>K5*J5</f>
        <v>0</v>
      </c>
    </row>
    <row r="6" spans="2:12" ht="43.5" customHeight="1" x14ac:dyDescent="0.25">
      <c r="B6" s="4" t="s">
        <v>216</v>
      </c>
      <c r="C6" s="5" t="s">
        <v>4</v>
      </c>
      <c r="D6" s="6">
        <v>7</v>
      </c>
      <c r="E6" s="22"/>
      <c r="F6" s="7">
        <f t="shared" si="0"/>
        <v>0</v>
      </c>
      <c r="I6" s="4" t="s">
        <v>213</v>
      </c>
      <c r="J6" s="23">
        <v>19</v>
      </c>
      <c r="K6" s="7"/>
      <c r="L6" s="7">
        <f t="shared" ref="L6:L8" si="1">K6*J6</f>
        <v>0</v>
      </c>
    </row>
    <row r="7" spans="2:12" ht="45" customHeight="1" x14ac:dyDescent="0.25">
      <c r="B7" s="4" t="s">
        <v>217</v>
      </c>
      <c r="C7" s="5" t="s">
        <v>4</v>
      </c>
      <c r="D7" s="6">
        <v>5</v>
      </c>
      <c r="E7" s="22"/>
      <c r="F7" s="7">
        <f t="shared" si="0"/>
        <v>0</v>
      </c>
      <c r="I7" s="4" t="s">
        <v>212</v>
      </c>
      <c r="J7" s="23">
        <v>9</v>
      </c>
      <c r="K7" s="7"/>
      <c r="L7" s="7">
        <f t="shared" si="1"/>
        <v>0</v>
      </c>
    </row>
    <row r="8" spans="2:12" ht="42.75" customHeight="1" x14ac:dyDescent="0.25">
      <c r="B8" s="4" t="s">
        <v>218</v>
      </c>
      <c r="C8" s="5" t="s">
        <v>4</v>
      </c>
      <c r="D8" s="6">
        <v>4</v>
      </c>
      <c r="E8" s="22"/>
      <c r="F8" s="7">
        <f t="shared" si="0"/>
        <v>0</v>
      </c>
      <c r="I8" s="4" t="s">
        <v>211</v>
      </c>
      <c r="J8" s="23">
        <v>20</v>
      </c>
      <c r="K8" s="7"/>
      <c r="L8" s="7">
        <f t="shared" si="1"/>
        <v>0</v>
      </c>
    </row>
    <row r="9" spans="2:12" ht="43.5" x14ac:dyDescent="0.25">
      <c r="B9" s="4" t="s">
        <v>219</v>
      </c>
      <c r="C9" s="5" t="s">
        <v>4</v>
      </c>
      <c r="D9" s="6">
        <v>12</v>
      </c>
      <c r="E9" s="22"/>
      <c r="F9" s="7">
        <f t="shared" si="0"/>
        <v>0</v>
      </c>
      <c r="I9" s="69" t="s">
        <v>221</v>
      </c>
      <c r="J9" s="69"/>
      <c r="K9" s="69"/>
      <c r="L9" s="38">
        <f>SUM(L5:L8)</f>
        <v>0</v>
      </c>
    </row>
    <row r="10" spans="2:12" ht="43.5" x14ac:dyDescent="0.25">
      <c r="B10" s="4" t="s">
        <v>220</v>
      </c>
      <c r="C10" s="5" t="s">
        <v>4</v>
      </c>
      <c r="D10" s="6">
        <v>5</v>
      </c>
      <c r="E10" s="22"/>
      <c r="F10" s="7">
        <f t="shared" si="0"/>
        <v>0</v>
      </c>
    </row>
    <row r="11" spans="2:12" ht="43.5" x14ac:dyDescent="0.25">
      <c r="B11" s="4" t="s">
        <v>98</v>
      </c>
      <c r="C11" s="5" t="s">
        <v>4</v>
      </c>
      <c r="D11" s="6">
        <v>1</v>
      </c>
      <c r="E11" s="22"/>
      <c r="F11" s="7">
        <f t="shared" si="0"/>
        <v>0</v>
      </c>
      <c r="I11" s="52" t="s">
        <v>222</v>
      </c>
      <c r="J11" s="53"/>
      <c r="K11" s="53"/>
      <c r="L11" s="54"/>
    </row>
    <row r="12" spans="2:12" ht="15.75" thickBot="1" x14ac:dyDescent="0.3">
      <c r="B12" s="8"/>
      <c r="C12" s="8"/>
      <c r="D12" s="8"/>
      <c r="E12" s="8"/>
      <c r="F12" s="9"/>
    </row>
    <row r="13" spans="2:12" ht="15.75" thickBot="1" x14ac:dyDescent="0.3">
      <c r="B13" s="43" t="s">
        <v>5</v>
      </c>
      <c r="C13" s="44"/>
      <c r="D13" s="44"/>
      <c r="E13" s="45"/>
      <c r="F13" s="32">
        <f>SUM(F5:F11)</f>
        <v>0</v>
      </c>
      <c r="I13" s="70" t="s">
        <v>224</v>
      </c>
      <c r="J13" s="70"/>
      <c r="K13" s="70"/>
      <c r="L13" s="70"/>
    </row>
    <row r="14" spans="2:12" ht="15.75" thickBot="1" x14ac:dyDescent="0.3">
      <c r="B14" s="8"/>
      <c r="C14" s="8"/>
      <c r="D14" s="10"/>
      <c r="E14" s="11"/>
      <c r="F14" s="9"/>
      <c r="I14" s="55" t="s">
        <v>225</v>
      </c>
      <c r="J14" s="55"/>
      <c r="K14" s="55"/>
      <c r="L14" s="30" t="s">
        <v>226</v>
      </c>
    </row>
    <row r="15" spans="2:12" ht="15.75" thickBot="1" x14ac:dyDescent="0.3">
      <c r="B15" s="43" t="s">
        <v>6</v>
      </c>
      <c r="C15" s="44"/>
      <c r="D15" s="44"/>
      <c r="E15" s="44"/>
      <c r="F15" s="45"/>
      <c r="I15" s="71" t="s">
        <v>227</v>
      </c>
      <c r="J15" s="71"/>
      <c r="K15" s="71"/>
      <c r="L15" s="40">
        <f>F25</f>
        <v>0</v>
      </c>
    </row>
    <row r="16" spans="2:12" ht="15.75" thickBot="1" x14ac:dyDescent="0.3">
      <c r="B16" s="8"/>
      <c r="C16" s="8"/>
      <c r="D16" s="10"/>
      <c r="E16" s="11"/>
      <c r="F16" s="9"/>
      <c r="I16" s="49" t="s">
        <v>228</v>
      </c>
      <c r="J16" s="49"/>
      <c r="K16" s="49"/>
      <c r="L16" s="39">
        <f>L9</f>
        <v>0</v>
      </c>
    </row>
    <row r="17" spans="2:12" x14ac:dyDescent="0.25">
      <c r="B17" s="46" t="s">
        <v>7</v>
      </c>
      <c r="C17" s="47"/>
      <c r="D17" s="47"/>
      <c r="E17" s="48"/>
      <c r="F17" s="34">
        <f>SUM(F21,F22)</f>
        <v>0</v>
      </c>
      <c r="I17" s="55" t="s">
        <v>229</v>
      </c>
      <c r="J17" s="55"/>
      <c r="K17" s="55"/>
      <c r="L17" s="31">
        <f>SUM(L15:L16)</f>
        <v>0</v>
      </c>
    </row>
    <row r="18" spans="2:12" x14ac:dyDescent="0.25">
      <c r="B18" s="57" t="s">
        <v>73</v>
      </c>
      <c r="C18" s="58"/>
      <c r="D18" s="58"/>
      <c r="E18" s="59"/>
      <c r="F18" s="35">
        <f>F13</f>
        <v>0</v>
      </c>
    </row>
    <row r="19" spans="2:12" x14ac:dyDescent="0.25">
      <c r="B19" s="57" t="s">
        <v>74</v>
      </c>
      <c r="C19" s="58"/>
      <c r="D19" s="58"/>
      <c r="E19" s="59"/>
      <c r="F19" s="35">
        <f>F13</f>
        <v>0</v>
      </c>
    </row>
    <row r="20" spans="2:12" x14ac:dyDescent="0.25">
      <c r="B20" s="57" t="s">
        <v>75</v>
      </c>
      <c r="C20" s="58"/>
      <c r="D20" s="58"/>
      <c r="E20" s="59"/>
      <c r="F20" s="35">
        <f>F13</f>
        <v>0</v>
      </c>
    </row>
    <row r="21" spans="2:12" x14ac:dyDescent="0.25">
      <c r="B21" s="57" t="s">
        <v>8</v>
      </c>
      <c r="C21" s="58"/>
      <c r="D21" s="58"/>
      <c r="E21" s="59"/>
      <c r="F21" s="35">
        <f>SUM(F18:F20)</f>
        <v>0</v>
      </c>
    </row>
    <row r="22" spans="2:12" ht="15.75" thickBot="1" x14ac:dyDescent="0.3">
      <c r="B22" s="60" t="s">
        <v>9</v>
      </c>
      <c r="C22" s="61"/>
      <c r="D22" s="61"/>
      <c r="E22" s="62"/>
      <c r="F22" s="36">
        <f>F20*19%</f>
        <v>0</v>
      </c>
    </row>
    <row r="23" spans="2:12" ht="15.75" thickBot="1" x14ac:dyDescent="0.3">
      <c r="B23" s="63" t="s">
        <v>10</v>
      </c>
      <c r="C23" s="64"/>
      <c r="D23" s="64"/>
      <c r="E23" s="64"/>
      <c r="F23" s="37">
        <f>F13+F17</f>
        <v>0</v>
      </c>
    </row>
    <row r="24" spans="2:12" ht="15.75" thickBot="1" x14ac:dyDescent="0.3">
      <c r="B24" s="12"/>
      <c r="C24" s="12"/>
      <c r="D24" s="12"/>
      <c r="E24" s="12"/>
      <c r="F24" s="13"/>
    </row>
    <row r="25" spans="2:12" ht="15.75" thickBot="1" x14ac:dyDescent="0.3">
      <c r="B25" s="65" t="s">
        <v>99</v>
      </c>
      <c r="C25" s="66"/>
      <c r="D25" s="66"/>
      <c r="E25" s="67"/>
      <c r="F25" s="33">
        <f>F23</f>
        <v>0</v>
      </c>
    </row>
    <row r="27" spans="2:12" x14ac:dyDescent="0.25">
      <c r="B27" s="50" t="s">
        <v>11</v>
      </c>
      <c r="C27" s="50"/>
      <c r="D27" s="50"/>
      <c r="E27" s="50"/>
      <c r="F27" s="50"/>
    </row>
    <row r="28" spans="2:12" ht="23.25" customHeight="1" x14ac:dyDescent="0.25">
      <c r="B28" s="50"/>
      <c r="C28" s="50"/>
      <c r="D28" s="50"/>
      <c r="E28" s="50"/>
      <c r="F28" s="50"/>
    </row>
    <row r="30" spans="2:12" x14ac:dyDescent="0.25">
      <c r="B30" s="56" t="s">
        <v>230</v>
      </c>
      <c r="C30" s="56"/>
      <c r="D30" s="56"/>
    </row>
    <row r="32" spans="2:12" ht="45" x14ac:dyDescent="0.25">
      <c r="B32" s="51" t="s">
        <v>76</v>
      </c>
      <c r="C32" s="51"/>
      <c r="D32" s="3" t="s">
        <v>77</v>
      </c>
    </row>
    <row r="33" spans="2:4" ht="28.5" x14ac:dyDescent="0.25">
      <c r="B33" s="17" t="s">
        <v>78</v>
      </c>
      <c r="C33" s="18" t="s">
        <v>4</v>
      </c>
      <c r="D33" s="19"/>
    </row>
    <row r="34" spans="2:4" ht="28.5" x14ac:dyDescent="0.25">
      <c r="B34" s="17" t="s">
        <v>79</v>
      </c>
      <c r="C34" s="18" t="s">
        <v>4</v>
      </c>
      <c r="D34" s="19"/>
    </row>
    <row r="35" spans="2:4" x14ac:dyDescent="0.25">
      <c r="B35" s="17" t="s">
        <v>80</v>
      </c>
      <c r="C35" s="18" t="s">
        <v>4</v>
      </c>
      <c r="D35" s="19"/>
    </row>
    <row r="36" spans="2:4" ht="28.5" x14ac:dyDescent="0.25">
      <c r="B36" s="17" t="s">
        <v>81</v>
      </c>
      <c r="C36" s="18" t="s">
        <v>4</v>
      </c>
      <c r="D36" s="19"/>
    </row>
    <row r="37" spans="2:4" ht="28.5" x14ac:dyDescent="0.25">
      <c r="B37" s="17" t="s">
        <v>82</v>
      </c>
      <c r="C37" s="18" t="s">
        <v>4</v>
      </c>
      <c r="D37" s="19"/>
    </row>
    <row r="38" spans="2:4" ht="28.5" x14ac:dyDescent="0.25">
      <c r="B38" s="17" t="s">
        <v>83</v>
      </c>
      <c r="C38" s="18" t="s">
        <v>4</v>
      </c>
      <c r="D38" s="19"/>
    </row>
    <row r="39" spans="2:4" ht="28.5" x14ac:dyDescent="0.25">
      <c r="B39" s="17" t="s">
        <v>84</v>
      </c>
      <c r="C39" s="18" t="s">
        <v>4</v>
      </c>
      <c r="D39" s="19"/>
    </row>
    <row r="40" spans="2:4" ht="28.5" x14ac:dyDescent="0.25">
      <c r="B40" s="17" t="s">
        <v>85</v>
      </c>
      <c r="C40" s="18" t="s">
        <v>4</v>
      </c>
      <c r="D40" s="19"/>
    </row>
    <row r="41" spans="2:4" ht="28.5" x14ac:dyDescent="0.25">
      <c r="B41" s="17" t="s">
        <v>86</v>
      </c>
      <c r="C41" s="18" t="s">
        <v>4</v>
      </c>
      <c r="D41" s="19"/>
    </row>
    <row r="42" spans="2:4" ht="24.75" customHeight="1" x14ac:dyDescent="0.25">
      <c r="B42" s="17" t="s">
        <v>89</v>
      </c>
      <c r="C42" s="18" t="s">
        <v>4</v>
      </c>
      <c r="D42" s="19"/>
    </row>
    <row r="43" spans="2:4" ht="28.5" x14ac:dyDescent="0.25">
      <c r="B43" s="17" t="s">
        <v>90</v>
      </c>
      <c r="C43" s="18" t="s">
        <v>4</v>
      </c>
      <c r="D43" s="19"/>
    </row>
    <row r="44" spans="2:4" ht="28.5" x14ac:dyDescent="0.25">
      <c r="B44" s="17" t="s">
        <v>91</v>
      </c>
      <c r="C44" s="18" t="s">
        <v>4</v>
      </c>
      <c r="D44" s="19"/>
    </row>
    <row r="45" spans="2:4" ht="28.5" x14ac:dyDescent="0.25">
      <c r="B45" s="17" t="s">
        <v>87</v>
      </c>
      <c r="C45" s="18" t="s">
        <v>4</v>
      </c>
      <c r="D45" s="19"/>
    </row>
    <row r="46" spans="2:4" ht="42.75" x14ac:dyDescent="0.25">
      <c r="B46" s="17" t="s">
        <v>223</v>
      </c>
      <c r="C46" s="18" t="s">
        <v>4</v>
      </c>
      <c r="D46" s="19"/>
    </row>
    <row r="47" spans="2:4" ht="28.5" x14ac:dyDescent="0.25">
      <c r="B47" s="17" t="s">
        <v>88</v>
      </c>
      <c r="C47" s="18" t="s">
        <v>4</v>
      </c>
      <c r="D47" s="19"/>
    </row>
  </sheetData>
  <mergeCells count="24">
    <mergeCell ref="B1:L1"/>
    <mergeCell ref="I2:L2"/>
    <mergeCell ref="I9:K9"/>
    <mergeCell ref="I13:L13"/>
    <mergeCell ref="I14:K14"/>
    <mergeCell ref="I15:K15"/>
    <mergeCell ref="I16:K16"/>
    <mergeCell ref="B27:F28"/>
    <mergeCell ref="B32:C32"/>
    <mergeCell ref="I11:L11"/>
    <mergeCell ref="I17:K17"/>
    <mergeCell ref="B30:D30"/>
    <mergeCell ref="B19:E19"/>
    <mergeCell ref="B20:E20"/>
    <mergeCell ref="B21:E21"/>
    <mergeCell ref="B22:E22"/>
    <mergeCell ref="B23:E23"/>
    <mergeCell ref="B25:E25"/>
    <mergeCell ref="B18:E18"/>
    <mergeCell ref="B2:F2"/>
    <mergeCell ref="E3:F3"/>
    <mergeCell ref="B13:E13"/>
    <mergeCell ref="B15:F15"/>
    <mergeCell ref="B17:E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N43"/>
  <sheetViews>
    <sheetView topLeftCell="A7" workbookViewId="0">
      <selection activeCell="I7" sqref="I7"/>
    </sheetView>
  </sheetViews>
  <sheetFormatPr baseColWidth="10" defaultRowHeight="15" x14ac:dyDescent="0.25"/>
  <cols>
    <col min="1" max="1" width="7.85546875" customWidth="1"/>
    <col min="3" max="3" width="11.42578125" style="16"/>
    <col min="5" max="5" width="12.5703125" style="16" customWidth="1"/>
    <col min="12" max="12" width="11.42578125" customWidth="1"/>
  </cols>
  <sheetData>
    <row r="2" spans="2:14" x14ac:dyDescent="0.25">
      <c r="B2" s="73" t="s">
        <v>92</v>
      </c>
      <c r="C2" s="73"/>
      <c r="D2" s="73"/>
      <c r="E2" s="73"/>
      <c r="F2" s="73"/>
      <c r="G2" s="73"/>
      <c r="I2" s="73" t="s">
        <v>97</v>
      </c>
      <c r="J2" s="73"/>
      <c r="K2" s="73"/>
      <c r="L2" s="73"/>
      <c r="M2" s="73"/>
      <c r="N2" s="73"/>
    </row>
    <row r="3" spans="2:14" x14ac:dyDescent="0.25">
      <c r="B3" s="28" t="s">
        <v>12</v>
      </c>
      <c r="C3" s="28" t="s">
        <v>13</v>
      </c>
      <c r="D3" s="28" t="s">
        <v>14</v>
      </c>
      <c r="E3" s="29" t="s">
        <v>15</v>
      </c>
      <c r="F3" s="28" t="s">
        <v>16</v>
      </c>
      <c r="G3" s="28" t="s">
        <v>17</v>
      </c>
      <c r="I3" s="20" t="s">
        <v>12</v>
      </c>
      <c r="J3" s="20" t="s">
        <v>13</v>
      </c>
      <c r="K3" s="20" t="s">
        <v>14</v>
      </c>
      <c r="L3" s="21" t="s">
        <v>15</v>
      </c>
      <c r="M3" s="20" t="s">
        <v>16</v>
      </c>
      <c r="N3" s="20" t="s">
        <v>17</v>
      </c>
    </row>
    <row r="4" spans="2:14" x14ac:dyDescent="0.25">
      <c r="B4" s="72" t="s">
        <v>18</v>
      </c>
      <c r="C4" s="72"/>
      <c r="D4" s="72"/>
      <c r="E4" s="72"/>
      <c r="F4" s="72"/>
      <c r="G4" s="72"/>
      <c r="I4" s="72" t="s">
        <v>96</v>
      </c>
      <c r="J4" s="72"/>
      <c r="K4" s="72"/>
      <c r="L4" s="72"/>
      <c r="M4" s="72"/>
      <c r="N4" s="72"/>
    </row>
    <row r="5" spans="2:14" ht="24" x14ac:dyDescent="0.25">
      <c r="B5" s="14">
        <v>1</v>
      </c>
      <c r="C5" s="14" t="s">
        <v>19</v>
      </c>
      <c r="D5" s="14">
        <v>133719</v>
      </c>
      <c r="E5" s="15" t="s">
        <v>20</v>
      </c>
      <c r="F5" s="14" t="s">
        <v>21</v>
      </c>
      <c r="G5" s="14" t="s">
        <v>22</v>
      </c>
      <c r="I5" s="14">
        <v>1</v>
      </c>
      <c r="J5" s="14" t="s">
        <v>19</v>
      </c>
      <c r="K5" s="14">
        <v>133719</v>
      </c>
      <c r="L5" s="15" t="s">
        <v>20</v>
      </c>
      <c r="M5" s="14" t="s">
        <v>21</v>
      </c>
      <c r="N5" s="14" t="s">
        <v>22</v>
      </c>
    </row>
    <row r="6" spans="2:14" ht="48" x14ac:dyDescent="0.25">
      <c r="B6" s="14">
        <v>2</v>
      </c>
      <c r="C6" s="14" t="s">
        <v>19</v>
      </c>
      <c r="D6" s="14">
        <v>133607</v>
      </c>
      <c r="E6" s="15" t="s">
        <v>23</v>
      </c>
      <c r="F6" s="14" t="s">
        <v>21</v>
      </c>
      <c r="G6" s="14" t="s">
        <v>24</v>
      </c>
      <c r="I6" s="14">
        <v>2</v>
      </c>
      <c r="J6" s="14" t="s">
        <v>19</v>
      </c>
      <c r="K6" s="14">
        <v>133607</v>
      </c>
      <c r="L6" s="15" t="s">
        <v>23</v>
      </c>
      <c r="M6" s="14" t="s">
        <v>21</v>
      </c>
      <c r="N6" s="14" t="s">
        <v>24</v>
      </c>
    </row>
    <row r="7" spans="2:14" ht="24" x14ac:dyDescent="0.25">
      <c r="B7" s="14">
        <v>3</v>
      </c>
      <c r="C7" s="14" t="s">
        <v>19</v>
      </c>
      <c r="D7" s="14">
        <v>133712</v>
      </c>
      <c r="E7" s="15" t="s">
        <v>25</v>
      </c>
      <c r="F7" s="14" t="s">
        <v>21</v>
      </c>
      <c r="G7" s="14" t="s">
        <v>24</v>
      </c>
      <c r="I7" s="14">
        <v>3</v>
      </c>
      <c r="J7" s="14" t="s">
        <v>19</v>
      </c>
      <c r="K7" s="14">
        <v>133712</v>
      </c>
      <c r="L7" s="15" t="s">
        <v>25</v>
      </c>
      <c r="M7" s="14" t="s">
        <v>21</v>
      </c>
      <c r="N7" s="14" t="s">
        <v>24</v>
      </c>
    </row>
    <row r="8" spans="2:14" ht="36" x14ac:dyDescent="0.25">
      <c r="B8" s="14">
        <v>4</v>
      </c>
      <c r="C8" s="14" t="s">
        <v>19</v>
      </c>
      <c r="D8" s="14">
        <v>133717</v>
      </c>
      <c r="E8" s="15" t="s">
        <v>26</v>
      </c>
      <c r="F8" s="14" t="s">
        <v>21</v>
      </c>
      <c r="G8" s="14" t="s">
        <v>22</v>
      </c>
      <c r="I8" s="14">
        <v>4</v>
      </c>
      <c r="J8" s="14" t="s">
        <v>19</v>
      </c>
      <c r="K8" s="14">
        <v>133717</v>
      </c>
      <c r="L8" s="15" t="s">
        <v>93</v>
      </c>
      <c r="M8" s="14" t="s">
        <v>21</v>
      </c>
      <c r="N8" s="14" t="s">
        <v>22</v>
      </c>
    </row>
    <row r="9" spans="2:14" ht="60" x14ac:dyDescent="0.25">
      <c r="B9" s="14">
        <v>5</v>
      </c>
      <c r="C9" s="14" t="s">
        <v>19</v>
      </c>
      <c r="D9" s="14">
        <v>134123</v>
      </c>
      <c r="E9" s="15" t="s">
        <v>27</v>
      </c>
      <c r="F9" s="14" t="s">
        <v>21</v>
      </c>
      <c r="G9" s="14" t="s">
        <v>24</v>
      </c>
      <c r="I9" s="14">
        <v>5</v>
      </c>
      <c r="J9" s="14" t="s">
        <v>19</v>
      </c>
      <c r="K9" s="14">
        <v>134123</v>
      </c>
      <c r="L9" s="15" t="s">
        <v>27</v>
      </c>
      <c r="M9" s="14" t="s">
        <v>21</v>
      </c>
      <c r="N9" s="14" t="s">
        <v>24</v>
      </c>
    </row>
    <row r="10" spans="2:14" ht="36" x14ac:dyDescent="0.25">
      <c r="B10" s="14">
        <v>6</v>
      </c>
      <c r="C10" s="14" t="s">
        <v>19</v>
      </c>
      <c r="D10" s="14">
        <v>134354</v>
      </c>
      <c r="E10" s="15" t="s">
        <v>28</v>
      </c>
      <c r="F10" s="14" t="s">
        <v>21</v>
      </c>
      <c r="G10" s="14" t="s">
        <v>24</v>
      </c>
      <c r="I10" s="14">
        <v>6</v>
      </c>
      <c r="J10" s="14" t="s">
        <v>19</v>
      </c>
      <c r="K10" s="14">
        <v>134354</v>
      </c>
      <c r="L10" s="15" t="s">
        <v>28</v>
      </c>
      <c r="M10" s="14" t="s">
        <v>21</v>
      </c>
      <c r="N10" s="14" t="s">
        <v>24</v>
      </c>
    </row>
    <row r="11" spans="2:14" ht="48" customHeight="1" x14ac:dyDescent="0.25">
      <c r="B11" s="14">
        <v>7</v>
      </c>
      <c r="C11" s="15" t="s">
        <v>29</v>
      </c>
      <c r="D11" s="14">
        <v>130747</v>
      </c>
      <c r="E11" s="15" t="s">
        <v>30</v>
      </c>
      <c r="F11" s="14" t="s">
        <v>31</v>
      </c>
      <c r="G11" s="14" t="s">
        <v>32</v>
      </c>
      <c r="I11" s="14">
        <v>7</v>
      </c>
      <c r="J11" s="14" t="s">
        <v>33</v>
      </c>
      <c r="K11" s="14">
        <v>133603</v>
      </c>
      <c r="L11" s="15" t="s">
        <v>41</v>
      </c>
      <c r="M11" s="14" t="s">
        <v>21</v>
      </c>
      <c r="N11" s="14" t="s">
        <v>38</v>
      </c>
    </row>
    <row r="12" spans="2:14" ht="36" x14ac:dyDescent="0.25">
      <c r="B12" s="14">
        <v>8</v>
      </c>
      <c r="C12" s="14" t="s">
        <v>33</v>
      </c>
      <c r="D12" s="14">
        <v>500250</v>
      </c>
      <c r="E12" s="15" t="s">
        <v>34</v>
      </c>
      <c r="F12" s="14" t="s">
        <v>35</v>
      </c>
      <c r="G12" s="14" t="s">
        <v>22</v>
      </c>
      <c r="I12" s="14">
        <v>8</v>
      </c>
      <c r="J12" s="14" t="s">
        <v>33</v>
      </c>
      <c r="K12" s="14">
        <v>133710</v>
      </c>
      <c r="L12" s="15" t="s">
        <v>42</v>
      </c>
      <c r="M12" s="14" t="s">
        <v>21</v>
      </c>
      <c r="N12" s="14" t="s">
        <v>24</v>
      </c>
    </row>
    <row r="13" spans="2:14" ht="36" x14ac:dyDescent="0.25">
      <c r="B13" s="14">
        <v>9</v>
      </c>
      <c r="C13" s="14" t="s">
        <v>33</v>
      </c>
      <c r="D13" s="14">
        <v>130901</v>
      </c>
      <c r="E13" s="15" t="s">
        <v>36</v>
      </c>
      <c r="F13" s="14" t="s">
        <v>37</v>
      </c>
      <c r="G13" s="14" t="s">
        <v>38</v>
      </c>
      <c r="I13" s="14">
        <v>9</v>
      </c>
      <c r="J13" s="14" t="s">
        <v>33</v>
      </c>
      <c r="K13" s="14">
        <v>133718</v>
      </c>
      <c r="L13" s="15" t="s">
        <v>43</v>
      </c>
      <c r="M13" s="14" t="s">
        <v>21</v>
      </c>
      <c r="N13" s="14" t="s">
        <v>22</v>
      </c>
    </row>
    <row r="14" spans="2:14" ht="36" x14ac:dyDescent="0.25">
      <c r="B14" s="14">
        <v>10</v>
      </c>
      <c r="C14" s="14" t="s">
        <v>33</v>
      </c>
      <c r="D14" s="14">
        <v>500253</v>
      </c>
      <c r="E14" s="15" t="s">
        <v>39</v>
      </c>
      <c r="F14" s="14" t="s">
        <v>35</v>
      </c>
      <c r="G14" s="14" t="s">
        <v>22</v>
      </c>
      <c r="I14" s="14">
        <v>10</v>
      </c>
      <c r="J14" s="14" t="s">
        <v>33</v>
      </c>
      <c r="K14" s="14">
        <v>134139</v>
      </c>
      <c r="L14" s="15" t="s">
        <v>44</v>
      </c>
      <c r="M14" s="14" t="s">
        <v>45</v>
      </c>
      <c r="N14" s="14" t="s">
        <v>24</v>
      </c>
    </row>
    <row r="15" spans="2:14" ht="60" x14ac:dyDescent="0.25">
      <c r="B15" s="14">
        <v>11</v>
      </c>
      <c r="C15" s="14" t="s">
        <v>33</v>
      </c>
      <c r="D15" s="14">
        <v>133602</v>
      </c>
      <c r="E15" s="15" t="s">
        <v>40</v>
      </c>
      <c r="F15" s="14" t="s">
        <v>21</v>
      </c>
      <c r="G15" s="14" t="s">
        <v>24</v>
      </c>
      <c r="I15" s="14">
        <v>11</v>
      </c>
      <c r="J15" s="14" t="s">
        <v>33</v>
      </c>
      <c r="K15" s="14">
        <v>134142</v>
      </c>
      <c r="L15" s="15" t="s">
        <v>46</v>
      </c>
      <c r="M15" s="14" t="s">
        <v>45</v>
      </c>
      <c r="N15" s="14" t="s">
        <v>24</v>
      </c>
    </row>
    <row r="16" spans="2:14" ht="48" x14ac:dyDescent="0.25">
      <c r="B16" s="14">
        <v>12</v>
      </c>
      <c r="C16" s="14" t="s">
        <v>33</v>
      </c>
      <c r="D16" s="14">
        <v>133603</v>
      </c>
      <c r="E16" s="15" t="s">
        <v>41</v>
      </c>
      <c r="F16" s="14" t="s">
        <v>21</v>
      </c>
      <c r="G16" s="14" t="s">
        <v>38</v>
      </c>
      <c r="I16" s="14">
        <v>12</v>
      </c>
      <c r="J16" s="14" t="s">
        <v>33</v>
      </c>
      <c r="K16" s="14">
        <v>134353</v>
      </c>
      <c r="L16" s="15" t="s">
        <v>52</v>
      </c>
      <c r="M16" s="14" t="s">
        <v>51</v>
      </c>
      <c r="N16" s="14" t="s">
        <v>24</v>
      </c>
    </row>
    <row r="17" spans="2:14" ht="36" x14ac:dyDescent="0.25">
      <c r="B17" s="14">
        <v>13</v>
      </c>
      <c r="C17" s="14" t="s">
        <v>33</v>
      </c>
      <c r="D17" s="14">
        <v>133710</v>
      </c>
      <c r="E17" s="15" t="s">
        <v>42</v>
      </c>
      <c r="F17" s="14" t="s">
        <v>21</v>
      </c>
      <c r="G17" s="14" t="s">
        <v>24</v>
      </c>
      <c r="I17" s="72" t="s">
        <v>62</v>
      </c>
      <c r="J17" s="72"/>
      <c r="K17" s="72"/>
      <c r="L17" s="72"/>
      <c r="M17" s="72"/>
      <c r="N17" s="72"/>
    </row>
    <row r="18" spans="2:14" ht="24" x14ac:dyDescent="0.25">
      <c r="B18" s="14">
        <v>14</v>
      </c>
      <c r="C18" s="14" t="s">
        <v>33</v>
      </c>
      <c r="D18" s="14">
        <v>133718</v>
      </c>
      <c r="E18" s="15" t="s">
        <v>43</v>
      </c>
      <c r="F18" s="14" t="s">
        <v>21</v>
      </c>
      <c r="G18" s="14" t="s">
        <v>22</v>
      </c>
      <c r="I18" s="14">
        <v>13</v>
      </c>
      <c r="J18" s="14" t="s">
        <v>19</v>
      </c>
      <c r="K18" s="14">
        <v>133750</v>
      </c>
      <c r="L18" s="15" t="s">
        <v>63</v>
      </c>
      <c r="M18" s="14" t="s">
        <v>21</v>
      </c>
      <c r="N18" s="14" t="s">
        <v>22</v>
      </c>
    </row>
    <row r="19" spans="2:14" ht="36" customHeight="1" x14ac:dyDescent="0.25">
      <c r="B19" s="14">
        <v>15</v>
      </c>
      <c r="C19" s="14" t="s">
        <v>33</v>
      </c>
      <c r="D19" s="14">
        <v>134139</v>
      </c>
      <c r="E19" s="15" t="s">
        <v>44</v>
      </c>
      <c r="F19" s="14" t="s">
        <v>45</v>
      </c>
      <c r="G19" s="14" t="s">
        <v>24</v>
      </c>
      <c r="I19" s="14">
        <v>14</v>
      </c>
      <c r="J19" s="14" t="s">
        <v>19</v>
      </c>
      <c r="K19" s="14">
        <v>500254</v>
      </c>
      <c r="L19" s="15" t="s">
        <v>64</v>
      </c>
      <c r="M19" s="14" t="s">
        <v>35</v>
      </c>
      <c r="N19" s="14" t="s">
        <v>22</v>
      </c>
    </row>
    <row r="20" spans="2:14" ht="60" x14ac:dyDescent="0.25">
      <c r="B20" s="14">
        <v>16</v>
      </c>
      <c r="C20" s="14" t="s">
        <v>33</v>
      </c>
      <c r="D20" s="14">
        <v>134142</v>
      </c>
      <c r="E20" s="15" t="s">
        <v>46</v>
      </c>
      <c r="F20" s="14" t="s">
        <v>45</v>
      </c>
      <c r="G20" s="14" t="s">
        <v>24</v>
      </c>
      <c r="I20" s="14">
        <v>15</v>
      </c>
      <c r="J20" s="14" t="s">
        <v>19</v>
      </c>
      <c r="K20" s="14">
        <v>133714</v>
      </c>
      <c r="L20" s="15" t="s">
        <v>65</v>
      </c>
      <c r="M20" s="14" t="s">
        <v>21</v>
      </c>
      <c r="N20" s="14" t="s">
        <v>22</v>
      </c>
    </row>
    <row r="21" spans="2:14" ht="36" x14ac:dyDescent="0.25">
      <c r="B21" s="14">
        <v>17</v>
      </c>
      <c r="C21" s="14" t="s">
        <v>47</v>
      </c>
      <c r="D21" s="14">
        <v>130981</v>
      </c>
      <c r="E21" s="15" t="s">
        <v>48</v>
      </c>
      <c r="F21" s="14" t="s">
        <v>49</v>
      </c>
      <c r="G21" s="14" t="s">
        <v>22</v>
      </c>
      <c r="I21" s="14">
        <v>16</v>
      </c>
      <c r="J21" s="14" t="s">
        <v>19</v>
      </c>
      <c r="K21" s="14">
        <v>133609</v>
      </c>
      <c r="L21" s="15" t="s">
        <v>66</v>
      </c>
      <c r="M21" s="14" t="s">
        <v>21</v>
      </c>
      <c r="N21" s="14" t="s">
        <v>24</v>
      </c>
    </row>
    <row r="22" spans="2:14" ht="36" x14ac:dyDescent="0.25">
      <c r="B22" s="14">
        <v>18</v>
      </c>
      <c r="C22" s="14" t="s">
        <v>33</v>
      </c>
      <c r="D22" s="14">
        <v>134357</v>
      </c>
      <c r="E22" s="15" t="s">
        <v>50</v>
      </c>
      <c r="F22" s="14" t="s">
        <v>51</v>
      </c>
      <c r="G22" s="14" t="s">
        <v>22</v>
      </c>
      <c r="I22" s="14">
        <v>17</v>
      </c>
      <c r="J22" s="14" t="s">
        <v>33</v>
      </c>
      <c r="K22" s="14">
        <v>134124</v>
      </c>
      <c r="L22" s="15" t="s">
        <v>67</v>
      </c>
      <c r="M22" s="14" t="s">
        <v>21</v>
      </c>
      <c r="N22" s="14" t="s">
        <v>22</v>
      </c>
    </row>
    <row r="23" spans="2:14" ht="36" x14ac:dyDescent="0.25">
      <c r="B23" s="14">
        <v>19</v>
      </c>
      <c r="C23" s="14" t="s">
        <v>33</v>
      </c>
      <c r="D23" s="14">
        <v>134353</v>
      </c>
      <c r="E23" s="15" t="s">
        <v>52</v>
      </c>
      <c r="F23" s="14" t="s">
        <v>51</v>
      </c>
      <c r="G23" s="14" t="s">
        <v>24</v>
      </c>
      <c r="I23" s="72" t="s">
        <v>68</v>
      </c>
      <c r="J23" s="72"/>
      <c r="K23" s="72"/>
      <c r="L23" s="72"/>
      <c r="M23" s="72"/>
      <c r="N23" s="72"/>
    </row>
    <row r="24" spans="2:14" ht="48" x14ac:dyDescent="0.25">
      <c r="B24" s="14">
        <v>20</v>
      </c>
      <c r="C24" s="14" t="s">
        <v>33</v>
      </c>
      <c r="D24" s="14">
        <v>500251</v>
      </c>
      <c r="E24" s="15" t="s">
        <v>53</v>
      </c>
      <c r="F24" s="14" t="s">
        <v>35</v>
      </c>
      <c r="G24" s="14" t="s">
        <v>22</v>
      </c>
      <c r="I24" s="14">
        <v>18</v>
      </c>
      <c r="J24" s="14" t="s">
        <v>33</v>
      </c>
      <c r="K24" s="14">
        <v>133602</v>
      </c>
      <c r="L24" s="15" t="s">
        <v>94</v>
      </c>
      <c r="M24" s="14" t="s">
        <v>21</v>
      </c>
      <c r="N24" s="14" t="s">
        <v>95</v>
      </c>
    </row>
    <row r="25" spans="2:14" x14ac:dyDescent="0.25">
      <c r="B25" s="72" t="s">
        <v>54</v>
      </c>
      <c r="C25" s="72"/>
      <c r="D25" s="72"/>
      <c r="E25" s="72"/>
      <c r="F25" s="72"/>
      <c r="G25" s="72"/>
    </row>
    <row r="26" spans="2:14" ht="24" x14ac:dyDescent="0.25">
      <c r="B26" s="14">
        <v>21</v>
      </c>
      <c r="C26" s="14" t="s">
        <v>19</v>
      </c>
      <c r="D26" s="14">
        <v>133601</v>
      </c>
      <c r="E26" s="15" t="s">
        <v>55</v>
      </c>
      <c r="F26" s="14" t="s">
        <v>21</v>
      </c>
      <c r="G26" s="14" t="s">
        <v>38</v>
      </c>
    </row>
    <row r="27" spans="2:14" ht="24" x14ac:dyDescent="0.25">
      <c r="B27" s="14">
        <v>22</v>
      </c>
      <c r="C27" s="14" t="s">
        <v>19</v>
      </c>
      <c r="D27" s="14">
        <v>133604</v>
      </c>
      <c r="E27" s="15" t="s">
        <v>56</v>
      </c>
      <c r="F27" s="14" t="s">
        <v>21</v>
      </c>
      <c r="G27" s="14" t="s">
        <v>38</v>
      </c>
    </row>
    <row r="28" spans="2:14" ht="24" x14ac:dyDescent="0.25">
      <c r="B28" s="14">
        <v>23</v>
      </c>
      <c r="C28" s="14" t="s">
        <v>19</v>
      </c>
      <c r="D28" s="14">
        <v>133713</v>
      </c>
      <c r="E28" s="15" t="s">
        <v>57</v>
      </c>
      <c r="F28" s="14" t="s">
        <v>21</v>
      </c>
      <c r="G28" s="14" t="s">
        <v>24</v>
      </c>
    </row>
    <row r="29" spans="2:14" ht="24" x14ac:dyDescent="0.25">
      <c r="B29" s="14">
        <v>24</v>
      </c>
      <c r="C29" s="14" t="s">
        <v>19</v>
      </c>
      <c r="D29" s="14">
        <v>133715</v>
      </c>
      <c r="E29" s="15" t="s">
        <v>58</v>
      </c>
      <c r="F29" s="14" t="s">
        <v>21</v>
      </c>
      <c r="G29" s="14" t="s">
        <v>22</v>
      </c>
    </row>
    <row r="30" spans="2:14" ht="36" x14ac:dyDescent="0.25">
      <c r="B30" s="14">
        <v>25</v>
      </c>
      <c r="C30" s="14" t="s">
        <v>19</v>
      </c>
      <c r="D30" s="14">
        <v>133716</v>
      </c>
      <c r="E30" s="15" t="s">
        <v>59</v>
      </c>
      <c r="F30" s="14" t="s">
        <v>21</v>
      </c>
      <c r="G30" s="14" t="s">
        <v>38</v>
      </c>
    </row>
    <row r="31" spans="2:14" ht="24" x14ac:dyDescent="0.25">
      <c r="B31" s="14">
        <v>26</v>
      </c>
      <c r="C31" s="14" t="s">
        <v>33</v>
      </c>
      <c r="D31" s="14">
        <v>500249</v>
      </c>
      <c r="E31" s="15" t="s">
        <v>60</v>
      </c>
      <c r="F31" s="14" t="s">
        <v>35</v>
      </c>
      <c r="G31" s="14" t="s">
        <v>22</v>
      </c>
    </row>
    <row r="32" spans="2:14" ht="24" x14ac:dyDescent="0.25">
      <c r="B32" s="14">
        <v>27</v>
      </c>
      <c r="C32" s="14" t="s">
        <v>33</v>
      </c>
      <c r="D32" s="14">
        <v>134356</v>
      </c>
      <c r="E32" s="15" t="s">
        <v>61</v>
      </c>
      <c r="F32" s="14" t="s">
        <v>21</v>
      </c>
      <c r="G32" s="14" t="s">
        <v>22</v>
      </c>
    </row>
    <row r="33" spans="2:7" x14ac:dyDescent="0.25">
      <c r="B33" s="72" t="s">
        <v>62</v>
      </c>
      <c r="C33" s="72"/>
      <c r="D33" s="72"/>
      <c r="E33" s="72"/>
      <c r="F33" s="72"/>
      <c r="G33" s="72"/>
    </row>
    <row r="34" spans="2:7" ht="24" x14ac:dyDescent="0.25">
      <c r="B34" s="14">
        <v>28</v>
      </c>
      <c r="C34" s="14" t="s">
        <v>19</v>
      </c>
      <c r="D34" s="14">
        <v>133750</v>
      </c>
      <c r="E34" s="15" t="s">
        <v>63</v>
      </c>
      <c r="F34" s="14" t="s">
        <v>21</v>
      </c>
      <c r="G34" s="14" t="s">
        <v>22</v>
      </c>
    </row>
    <row r="35" spans="2:7" ht="24" x14ac:dyDescent="0.25">
      <c r="B35" s="14">
        <v>29</v>
      </c>
      <c r="C35" s="14" t="s">
        <v>19</v>
      </c>
      <c r="D35" s="14">
        <v>500254</v>
      </c>
      <c r="E35" s="15" t="s">
        <v>64</v>
      </c>
      <c r="F35" s="14" t="s">
        <v>35</v>
      </c>
      <c r="G35" s="14" t="s">
        <v>22</v>
      </c>
    </row>
    <row r="36" spans="2:7" ht="24" x14ac:dyDescent="0.25">
      <c r="B36" s="14">
        <v>30</v>
      </c>
      <c r="C36" s="14" t="s">
        <v>19</v>
      </c>
      <c r="D36" s="14">
        <v>133714</v>
      </c>
      <c r="E36" s="15" t="s">
        <v>65</v>
      </c>
      <c r="F36" s="14" t="s">
        <v>21</v>
      </c>
      <c r="G36" s="14" t="s">
        <v>22</v>
      </c>
    </row>
    <row r="37" spans="2:7" ht="24" x14ac:dyDescent="0.25">
      <c r="B37" s="14">
        <v>31</v>
      </c>
      <c r="C37" s="14" t="s">
        <v>19</v>
      </c>
      <c r="D37" s="14">
        <v>133609</v>
      </c>
      <c r="E37" s="15" t="s">
        <v>66</v>
      </c>
      <c r="F37" s="14" t="s">
        <v>21</v>
      </c>
      <c r="G37" s="14" t="s">
        <v>24</v>
      </c>
    </row>
    <row r="38" spans="2:7" ht="36" x14ac:dyDescent="0.25">
      <c r="B38" s="14">
        <v>32</v>
      </c>
      <c r="C38" s="14" t="s">
        <v>33</v>
      </c>
      <c r="D38" s="14">
        <v>134124</v>
      </c>
      <c r="E38" s="15" t="s">
        <v>67</v>
      </c>
      <c r="F38" s="14" t="s">
        <v>21</v>
      </c>
      <c r="G38" s="14" t="s">
        <v>22</v>
      </c>
    </row>
    <row r="39" spans="2:7" x14ac:dyDescent="0.25">
      <c r="B39" s="72" t="s">
        <v>68</v>
      </c>
      <c r="C39" s="72"/>
      <c r="D39" s="72"/>
      <c r="E39" s="72"/>
      <c r="F39" s="72"/>
      <c r="G39" s="72"/>
    </row>
    <row r="40" spans="2:7" ht="36" x14ac:dyDescent="0.25">
      <c r="B40" s="14">
        <v>33</v>
      </c>
      <c r="C40" s="14" t="s">
        <v>33</v>
      </c>
      <c r="D40" s="14">
        <v>133608</v>
      </c>
      <c r="E40" s="15" t="s">
        <v>69</v>
      </c>
      <c r="F40" s="14" t="s">
        <v>21</v>
      </c>
      <c r="G40" s="14" t="s">
        <v>38</v>
      </c>
    </row>
    <row r="41" spans="2:7" ht="36" x14ac:dyDescent="0.25">
      <c r="B41" s="14">
        <v>34</v>
      </c>
      <c r="C41" s="14" t="s">
        <v>19</v>
      </c>
      <c r="D41" s="14">
        <v>133751</v>
      </c>
      <c r="E41" s="15" t="s">
        <v>70</v>
      </c>
      <c r="F41" s="14" t="s">
        <v>21</v>
      </c>
      <c r="G41" s="14" t="s">
        <v>22</v>
      </c>
    </row>
    <row r="42" spans="2:7" ht="36" x14ac:dyDescent="0.25">
      <c r="B42" s="14">
        <v>35</v>
      </c>
      <c r="C42" s="14" t="s">
        <v>19</v>
      </c>
      <c r="D42" s="14">
        <v>134355</v>
      </c>
      <c r="E42" s="15" t="s">
        <v>71</v>
      </c>
      <c r="F42" s="14" t="s">
        <v>21</v>
      </c>
      <c r="G42" s="14" t="s">
        <v>22</v>
      </c>
    </row>
    <row r="43" spans="2:7" ht="24" x14ac:dyDescent="0.25">
      <c r="B43" s="14">
        <v>36</v>
      </c>
      <c r="C43" s="14" t="s">
        <v>33</v>
      </c>
      <c r="D43" s="14">
        <v>133602</v>
      </c>
      <c r="E43" s="15" t="s">
        <v>72</v>
      </c>
      <c r="F43" s="14" t="s">
        <v>21</v>
      </c>
      <c r="G43" s="14" t="s">
        <v>24</v>
      </c>
    </row>
  </sheetData>
  <mergeCells count="9">
    <mergeCell ref="B25:G25"/>
    <mergeCell ref="B33:G33"/>
    <mergeCell ref="B39:G39"/>
    <mergeCell ref="B2:G2"/>
    <mergeCell ref="I4:N4"/>
    <mergeCell ref="I17:N17"/>
    <mergeCell ref="I23:N23"/>
    <mergeCell ref="I2:N2"/>
    <mergeCell ref="B4:G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F58"/>
  <sheetViews>
    <sheetView workbookViewId="0">
      <selection activeCell="H5" sqref="H5"/>
    </sheetView>
  </sheetViews>
  <sheetFormatPr baseColWidth="10" defaultRowHeight="15" x14ac:dyDescent="0.25"/>
  <cols>
    <col min="1" max="1" width="7" customWidth="1"/>
    <col min="2" max="3" width="11.42578125" style="16"/>
    <col min="4" max="4" width="22.85546875" style="16" customWidth="1"/>
    <col min="5" max="5" width="11.42578125" style="16"/>
    <col min="6" max="6" width="13.28515625" style="16" customWidth="1"/>
  </cols>
  <sheetData>
    <row r="2" spans="2:6" x14ac:dyDescent="0.25">
      <c r="B2" s="74" t="s">
        <v>207</v>
      </c>
      <c r="C2" s="74"/>
      <c r="D2" s="74"/>
      <c r="E2" s="74"/>
      <c r="F2" s="74"/>
    </row>
    <row r="3" spans="2:6" x14ac:dyDescent="0.25">
      <c r="B3" s="26" t="s">
        <v>208</v>
      </c>
      <c r="C3" s="26" t="s">
        <v>14</v>
      </c>
      <c r="D3" s="26" t="s">
        <v>0</v>
      </c>
      <c r="E3" s="75" t="s">
        <v>15</v>
      </c>
      <c r="F3" s="75"/>
    </row>
    <row r="4" spans="2:6" x14ac:dyDescent="0.25">
      <c r="B4" s="75" t="s">
        <v>100</v>
      </c>
      <c r="C4" s="75"/>
      <c r="D4" s="75"/>
      <c r="E4" s="75"/>
      <c r="F4" s="75"/>
    </row>
    <row r="5" spans="2:6" ht="36" x14ac:dyDescent="0.25">
      <c r="B5" s="14">
        <v>1</v>
      </c>
      <c r="C5" s="15">
        <v>134122</v>
      </c>
      <c r="D5" s="15" t="s">
        <v>101</v>
      </c>
      <c r="E5" s="15" t="s">
        <v>102</v>
      </c>
      <c r="F5" s="15" t="s">
        <v>100</v>
      </c>
    </row>
    <row r="6" spans="2:6" ht="60" x14ac:dyDescent="0.25">
      <c r="B6" s="14">
        <v>2</v>
      </c>
      <c r="C6" s="15">
        <v>131385</v>
      </c>
      <c r="D6" s="15" t="s">
        <v>103</v>
      </c>
      <c r="E6" s="15" t="s">
        <v>104</v>
      </c>
      <c r="F6" s="15" t="s">
        <v>100</v>
      </c>
    </row>
    <row r="7" spans="2:6" ht="48" x14ac:dyDescent="0.25">
      <c r="B7" s="14">
        <v>3</v>
      </c>
      <c r="C7" s="15">
        <v>130605</v>
      </c>
      <c r="D7" s="15" t="s">
        <v>105</v>
      </c>
      <c r="E7" s="15" t="s">
        <v>106</v>
      </c>
      <c r="F7" s="15" t="s">
        <v>100</v>
      </c>
    </row>
    <row r="8" spans="2:6" x14ac:dyDescent="0.25">
      <c r="B8" s="75" t="s">
        <v>62</v>
      </c>
      <c r="C8" s="75"/>
      <c r="D8" s="75"/>
      <c r="E8" s="75"/>
      <c r="F8" s="75"/>
    </row>
    <row r="9" spans="2:6" ht="48" x14ac:dyDescent="0.25">
      <c r="B9" s="14">
        <v>4</v>
      </c>
      <c r="C9" s="15">
        <v>132834</v>
      </c>
      <c r="D9" s="15" t="s">
        <v>107</v>
      </c>
      <c r="E9" s="15" t="s">
        <v>108</v>
      </c>
      <c r="F9" s="15" t="s">
        <v>62</v>
      </c>
    </row>
    <row r="10" spans="2:6" ht="60" x14ac:dyDescent="0.25">
      <c r="B10" s="14">
        <v>5</v>
      </c>
      <c r="C10" s="15">
        <v>132914</v>
      </c>
      <c r="D10" s="15" t="s">
        <v>109</v>
      </c>
      <c r="E10" s="15" t="s">
        <v>110</v>
      </c>
      <c r="F10" s="15" t="s">
        <v>62</v>
      </c>
    </row>
    <row r="11" spans="2:6" ht="36" x14ac:dyDescent="0.25">
      <c r="B11" s="14">
        <v>6</v>
      </c>
      <c r="C11" s="15">
        <v>134120</v>
      </c>
      <c r="D11" s="15" t="s">
        <v>111</v>
      </c>
      <c r="E11" s="15" t="s">
        <v>112</v>
      </c>
      <c r="F11" s="15" t="s">
        <v>62</v>
      </c>
    </row>
    <row r="12" spans="2:6" ht="36" x14ac:dyDescent="0.25">
      <c r="B12" s="14">
        <v>7</v>
      </c>
      <c r="C12" s="15">
        <v>500315</v>
      </c>
      <c r="D12" s="15" t="s">
        <v>113</v>
      </c>
      <c r="E12" s="15" t="s">
        <v>114</v>
      </c>
      <c r="F12" s="15" t="s">
        <v>62</v>
      </c>
    </row>
    <row r="13" spans="2:6" ht="36" x14ac:dyDescent="0.25">
      <c r="B13" s="14">
        <v>8</v>
      </c>
      <c r="C13" s="15">
        <v>500317</v>
      </c>
      <c r="D13" s="15" t="s">
        <v>115</v>
      </c>
      <c r="E13" s="15" t="s">
        <v>116</v>
      </c>
      <c r="F13" s="15" t="s">
        <v>117</v>
      </c>
    </row>
    <row r="14" spans="2:6" ht="36" x14ac:dyDescent="0.25">
      <c r="B14" s="14">
        <v>9</v>
      </c>
      <c r="C14" s="15">
        <v>500318</v>
      </c>
      <c r="D14" s="15" t="s">
        <v>118</v>
      </c>
      <c r="E14" s="15" t="s">
        <v>119</v>
      </c>
      <c r="F14" s="15" t="s">
        <v>120</v>
      </c>
    </row>
    <row r="15" spans="2:6" ht="36" x14ac:dyDescent="0.25">
      <c r="B15" s="14">
        <v>10</v>
      </c>
      <c r="C15" s="15">
        <v>500319</v>
      </c>
      <c r="D15" s="15" t="s">
        <v>121</v>
      </c>
      <c r="E15" s="15" t="s">
        <v>122</v>
      </c>
      <c r="F15" s="15" t="s">
        <v>123</v>
      </c>
    </row>
    <row r="16" spans="2:6" ht="36" x14ac:dyDescent="0.25">
      <c r="B16" s="14">
        <v>11</v>
      </c>
      <c r="C16" s="15">
        <v>500320</v>
      </c>
      <c r="D16" s="15" t="s">
        <v>124</v>
      </c>
      <c r="E16" s="27" t="s">
        <v>125</v>
      </c>
      <c r="F16" s="15" t="s">
        <v>126</v>
      </c>
    </row>
    <row r="17" spans="2:6" ht="36" x14ac:dyDescent="0.25">
      <c r="B17" s="14">
        <v>12</v>
      </c>
      <c r="C17" s="15">
        <v>500321</v>
      </c>
      <c r="D17" s="15" t="s">
        <v>127</v>
      </c>
      <c r="E17" s="15" t="s">
        <v>128</v>
      </c>
      <c r="F17" s="15" t="s">
        <v>129</v>
      </c>
    </row>
    <row r="18" spans="2:6" ht="60" x14ac:dyDescent="0.25">
      <c r="B18" s="14">
        <v>13</v>
      </c>
      <c r="C18" s="15">
        <v>500322</v>
      </c>
      <c r="D18" s="15" t="s">
        <v>130</v>
      </c>
      <c r="E18" s="15" t="s">
        <v>131</v>
      </c>
      <c r="F18" s="15" t="s">
        <v>132</v>
      </c>
    </row>
    <row r="19" spans="2:6" ht="36" x14ac:dyDescent="0.25">
      <c r="B19" s="14">
        <v>14</v>
      </c>
      <c r="C19" s="15">
        <v>500323</v>
      </c>
      <c r="D19" s="15" t="s">
        <v>133</v>
      </c>
      <c r="E19" s="27" t="s">
        <v>134</v>
      </c>
      <c r="F19" s="15" t="s">
        <v>135</v>
      </c>
    </row>
    <row r="20" spans="2:6" ht="36" x14ac:dyDescent="0.25">
      <c r="B20" s="14">
        <v>15</v>
      </c>
      <c r="C20" s="15">
        <v>500324</v>
      </c>
      <c r="D20" s="15" t="s">
        <v>136</v>
      </c>
      <c r="E20" s="15" t="s">
        <v>137</v>
      </c>
      <c r="F20" s="15" t="s">
        <v>117</v>
      </c>
    </row>
    <row r="21" spans="2:6" ht="36" x14ac:dyDescent="0.25">
      <c r="B21" s="14">
        <v>16</v>
      </c>
      <c r="C21" s="15">
        <v>500325</v>
      </c>
      <c r="D21" s="15" t="s">
        <v>138</v>
      </c>
      <c r="E21" s="27" t="s">
        <v>139</v>
      </c>
      <c r="F21" s="15" t="s">
        <v>117</v>
      </c>
    </row>
    <row r="22" spans="2:6" ht="36" x14ac:dyDescent="0.25">
      <c r="B22" s="14">
        <v>17</v>
      </c>
      <c r="C22" s="15">
        <v>500326</v>
      </c>
      <c r="D22" s="15" t="s">
        <v>140</v>
      </c>
      <c r="E22" s="27" t="s">
        <v>141</v>
      </c>
      <c r="F22" s="15" t="s">
        <v>126</v>
      </c>
    </row>
    <row r="23" spans="2:6" ht="48" x14ac:dyDescent="0.25">
      <c r="B23" s="14">
        <v>18</v>
      </c>
      <c r="C23" s="15">
        <v>500327</v>
      </c>
      <c r="D23" s="15" t="s">
        <v>142</v>
      </c>
      <c r="E23" s="27" t="s">
        <v>143</v>
      </c>
      <c r="F23" s="15" t="s">
        <v>144</v>
      </c>
    </row>
    <row r="24" spans="2:6" ht="36" x14ac:dyDescent="0.25">
      <c r="B24" s="14">
        <v>19</v>
      </c>
      <c r="C24" s="15">
        <v>500328</v>
      </c>
      <c r="D24" s="15" t="s">
        <v>145</v>
      </c>
      <c r="E24" s="27" t="s">
        <v>146</v>
      </c>
      <c r="F24" s="15" t="s">
        <v>126</v>
      </c>
    </row>
    <row r="25" spans="2:6" ht="24" x14ac:dyDescent="0.25">
      <c r="B25" s="14">
        <v>20</v>
      </c>
      <c r="C25" s="15">
        <v>134233</v>
      </c>
      <c r="D25" s="15" t="s">
        <v>147</v>
      </c>
      <c r="E25" s="27" t="s">
        <v>148</v>
      </c>
      <c r="F25" s="15" t="s">
        <v>62</v>
      </c>
    </row>
    <row r="26" spans="2:6" ht="36" x14ac:dyDescent="0.25">
      <c r="B26" s="14">
        <v>21</v>
      </c>
      <c r="C26" s="15">
        <v>132992</v>
      </c>
      <c r="D26" s="15" t="s">
        <v>149</v>
      </c>
      <c r="E26" s="27" t="s">
        <v>148</v>
      </c>
      <c r="F26" s="15" t="s">
        <v>62</v>
      </c>
    </row>
    <row r="27" spans="2:6" ht="36" x14ac:dyDescent="0.25">
      <c r="B27" s="14">
        <v>22</v>
      </c>
      <c r="C27" s="15">
        <v>132972</v>
      </c>
      <c r="D27" s="15" t="s">
        <v>150</v>
      </c>
      <c r="E27" s="27" t="s">
        <v>148</v>
      </c>
      <c r="F27" s="15" t="s">
        <v>62</v>
      </c>
    </row>
    <row r="28" spans="2:6" x14ac:dyDescent="0.25">
      <c r="B28" s="75" t="s">
        <v>151</v>
      </c>
      <c r="C28" s="75"/>
      <c r="D28" s="75"/>
      <c r="E28" s="75"/>
      <c r="F28" s="75"/>
    </row>
    <row r="29" spans="2:6" ht="48" x14ac:dyDescent="0.25">
      <c r="B29" s="14">
        <v>23</v>
      </c>
      <c r="C29" s="15">
        <v>131112</v>
      </c>
      <c r="D29" s="15" t="s">
        <v>152</v>
      </c>
      <c r="E29" s="27" t="s">
        <v>151</v>
      </c>
      <c r="F29" s="15" t="s">
        <v>151</v>
      </c>
    </row>
    <row r="30" spans="2:6" ht="36" x14ac:dyDescent="0.25">
      <c r="B30" s="14">
        <v>24</v>
      </c>
      <c r="C30" s="15">
        <v>500329</v>
      </c>
      <c r="D30" s="15" t="s">
        <v>153</v>
      </c>
      <c r="E30" s="27" t="s">
        <v>154</v>
      </c>
      <c r="F30" s="15" t="s">
        <v>155</v>
      </c>
    </row>
    <row r="31" spans="2:6" ht="36" x14ac:dyDescent="0.25">
      <c r="B31" s="14">
        <v>25</v>
      </c>
      <c r="C31" s="15">
        <v>500330</v>
      </c>
      <c r="D31" s="15" t="s">
        <v>156</v>
      </c>
      <c r="E31" s="27" t="s">
        <v>157</v>
      </c>
      <c r="F31" s="15" t="s">
        <v>158</v>
      </c>
    </row>
    <row r="32" spans="2:6" ht="24" x14ac:dyDescent="0.25">
      <c r="B32" s="14">
        <v>26</v>
      </c>
      <c r="C32" s="15">
        <v>500331</v>
      </c>
      <c r="D32" s="15" t="s">
        <v>159</v>
      </c>
      <c r="E32" s="27" t="s">
        <v>160</v>
      </c>
      <c r="F32" s="15" t="s">
        <v>161</v>
      </c>
    </row>
    <row r="33" spans="2:6" ht="36" x14ac:dyDescent="0.25">
      <c r="B33" s="14">
        <v>27</v>
      </c>
      <c r="C33" s="15">
        <v>500332</v>
      </c>
      <c r="D33" s="15" t="s">
        <v>159</v>
      </c>
      <c r="E33" s="27" t="s">
        <v>162</v>
      </c>
      <c r="F33" s="15" t="s">
        <v>163</v>
      </c>
    </row>
    <row r="34" spans="2:6" ht="24" x14ac:dyDescent="0.25">
      <c r="B34" s="14">
        <v>28</v>
      </c>
      <c r="C34" s="15">
        <v>500333</v>
      </c>
      <c r="D34" s="15" t="s">
        <v>159</v>
      </c>
      <c r="E34" s="27" t="s">
        <v>164</v>
      </c>
      <c r="F34" s="15" t="s">
        <v>165</v>
      </c>
    </row>
    <row r="35" spans="2:6" ht="36" x14ac:dyDescent="0.25">
      <c r="B35" s="14">
        <v>29</v>
      </c>
      <c r="C35" s="15">
        <v>500334</v>
      </c>
      <c r="D35" s="15" t="s">
        <v>159</v>
      </c>
      <c r="E35" s="27" t="s">
        <v>166</v>
      </c>
      <c r="F35" s="15" t="s">
        <v>167</v>
      </c>
    </row>
    <row r="36" spans="2:6" ht="36" x14ac:dyDescent="0.25">
      <c r="B36" s="14">
        <v>30</v>
      </c>
      <c r="C36" s="15">
        <v>500335</v>
      </c>
      <c r="D36" s="15" t="s">
        <v>159</v>
      </c>
      <c r="E36" s="27" t="s">
        <v>168</v>
      </c>
      <c r="F36" s="15" t="s">
        <v>169</v>
      </c>
    </row>
    <row r="37" spans="2:6" ht="36" x14ac:dyDescent="0.25">
      <c r="B37" s="14">
        <v>31</v>
      </c>
      <c r="C37" s="15">
        <v>500336</v>
      </c>
      <c r="D37" s="15" t="s">
        <v>159</v>
      </c>
      <c r="E37" s="27" t="s">
        <v>170</v>
      </c>
      <c r="F37" s="15" t="s">
        <v>171</v>
      </c>
    </row>
    <row r="38" spans="2:6" x14ac:dyDescent="0.25">
      <c r="B38" s="75" t="s">
        <v>68</v>
      </c>
      <c r="C38" s="75"/>
      <c r="D38" s="75"/>
      <c r="E38" s="75"/>
      <c r="F38" s="75"/>
    </row>
    <row r="39" spans="2:6" ht="108" x14ac:dyDescent="0.25">
      <c r="B39" s="14">
        <v>32</v>
      </c>
      <c r="C39" s="15">
        <v>131947</v>
      </c>
      <c r="D39" s="15" t="s">
        <v>172</v>
      </c>
      <c r="E39" s="27" t="s">
        <v>68</v>
      </c>
      <c r="F39" s="15" t="s">
        <v>68</v>
      </c>
    </row>
    <row r="40" spans="2:6" ht="36" x14ac:dyDescent="0.25">
      <c r="B40" s="14">
        <v>33</v>
      </c>
      <c r="C40" s="15">
        <v>134118</v>
      </c>
      <c r="D40" s="15" t="s">
        <v>173</v>
      </c>
      <c r="E40" s="27" t="s">
        <v>68</v>
      </c>
      <c r="F40" s="15" t="s">
        <v>68</v>
      </c>
    </row>
    <row r="41" spans="2:6" ht="36" x14ac:dyDescent="0.25">
      <c r="B41" s="14">
        <v>34</v>
      </c>
      <c r="C41" s="15">
        <v>134119</v>
      </c>
      <c r="D41" s="15" t="s">
        <v>174</v>
      </c>
      <c r="E41" s="27" t="s">
        <v>68</v>
      </c>
      <c r="F41" s="15" t="s">
        <v>68</v>
      </c>
    </row>
    <row r="42" spans="2:6" ht="24" x14ac:dyDescent="0.25">
      <c r="B42" s="14">
        <v>35</v>
      </c>
      <c r="C42" s="15">
        <v>500316</v>
      </c>
      <c r="D42" s="15" t="s">
        <v>175</v>
      </c>
      <c r="E42" s="27" t="s">
        <v>68</v>
      </c>
      <c r="F42" s="15" t="s">
        <v>68</v>
      </c>
    </row>
    <row r="43" spans="2:6" ht="36" x14ac:dyDescent="0.25">
      <c r="B43" s="14">
        <v>36</v>
      </c>
      <c r="C43" s="15">
        <v>500337</v>
      </c>
      <c r="D43" s="15" t="s">
        <v>176</v>
      </c>
      <c r="E43" s="27" t="s">
        <v>177</v>
      </c>
      <c r="F43" s="15" t="s">
        <v>178</v>
      </c>
    </row>
    <row r="44" spans="2:6" ht="48" x14ac:dyDescent="0.25">
      <c r="B44" s="14">
        <v>37</v>
      </c>
      <c r="C44" s="15">
        <v>500338</v>
      </c>
      <c r="D44" s="15" t="s">
        <v>179</v>
      </c>
      <c r="E44" s="27" t="s">
        <v>180</v>
      </c>
      <c r="F44" s="15" t="s">
        <v>144</v>
      </c>
    </row>
    <row r="45" spans="2:6" ht="36" x14ac:dyDescent="0.25">
      <c r="B45" s="14">
        <v>38</v>
      </c>
      <c r="C45" s="15">
        <v>500339</v>
      </c>
      <c r="D45" s="15" t="s">
        <v>181</v>
      </c>
      <c r="E45" s="27" t="s">
        <v>182</v>
      </c>
      <c r="F45" s="15" t="s">
        <v>178</v>
      </c>
    </row>
    <row r="46" spans="2:6" ht="36" x14ac:dyDescent="0.25">
      <c r="B46" s="14">
        <v>39</v>
      </c>
      <c r="C46" s="15">
        <v>500340</v>
      </c>
      <c r="D46" s="15" t="s">
        <v>183</v>
      </c>
      <c r="E46" s="27" t="s">
        <v>184</v>
      </c>
      <c r="F46" s="15" t="s">
        <v>185</v>
      </c>
    </row>
    <row r="47" spans="2:6" ht="36" x14ac:dyDescent="0.25">
      <c r="B47" s="14">
        <v>40</v>
      </c>
      <c r="C47" s="15">
        <v>500341</v>
      </c>
      <c r="D47" s="15" t="s">
        <v>186</v>
      </c>
      <c r="E47" s="27" t="s">
        <v>187</v>
      </c>
      <c r="F47" s="15" t="s">
        <v>123</v>
      </c>
    </row>
    <row r="48" spans="2:6" ht="24" x14ac:dyDescent="0.25">
      <c r="B48" s="14">
        <v>41</v>
      </c>
      <c r="C48" s="15">
        <v>500342</v>
      </c>
      <c r="D48" s="15" t="s">
        <v>159</v>
      </c>
      <c r="E48" s="27" t="s">
        <v>188</v>
      </c>
      <c r="F48" s="15" t="s">
        <v>189</v>
      </c>
    </row>
    <row r="49" spans="2:6" ht="36" x14ac:dyDescent="0.25">
      <c r="B49" s="14">
        <v>42</v>
      </c>
      <c r="C49" s="15">
        <v>500343</v>
      </c>
      <c r="D49" s="15" t="s">
        <v>190</v>
      </c>
      <c r="E49" s="27" t="s">
        <v>191</v>
      </c>
      <c r="F49" s="15" t="s">
        <v>192</v>
      </c>
    </row>
    <row r="50" spans="2:6" ht="36" x14ac:dyDescent="0.25">
      <c r="B50" s="14">
        <v>43</v>
      </c>
      <c r="C50" s="15">
        <v>500344</v>
      </c>
      <c r="D50" s="15" t="s">
        <v>193</v>
      </c>
      <c r="E50" s="27" t="s">
        <v>194</v>
      </c>
      <c r="F50" s="15" t="s">
        <v>195</v>
      </c>
    </row>
    <row r="51" spans="2:6" ht="24" x14ac:dyDescent="0.25">
      <c r="B51" s="14">
        <v>44</v>
      </c>
      <c r="C51" s="15">
        <v>500345</v>
      </c>
      <c r="D51" s="15" t="s">
        <v>159</v>
      </c>
      <c r="E51" s="27" t="s">
        <v>196</v>
      </c>
      <c r="F51" s="15" t="s">
        <v>123</v>
      </c>
    </row>
    <row r="52" spans="2:6" ht="36" x14ac:dyDescent="0.25">
      <c r="B52" s="14">
        <v>45</v>
      </c>
      <c r="C52" s="15">
        <v>500346</v>
      </c>
      <c r="D52" s="15" t="s">
        <v>197</v>
      </c>
      <c r="E52" s="27" t="s">
        <v>198</v>
      </c>
      <c r="F52" s="15" t="s">
        <v>161</v>
      </c>
    </row>
    <row r="53" spans="2:6" ht="36" x14ac:dyDescent="0.25">
      <c r="B53" s="14">
        <v>46</v>
      </c>
      <c r="C53" s="15">
        <v>500347</v>
      </c>
      <c r="D53" s="15" t="s">
        <v>199</v>
      </c>
      <c r="E53" s="27" t="s">
        <v>200</v>
      </c>
      <c r="F53" s="15" t="s">
        <v>144</v>
      </c>
    </row>
    <row r="54" spans="2:6" ht="24" x14ac:dyDescent="0.25">
      <c r="B54" s="14">
        <v>47</v>
      </c>
      <c r="C54" s="15">
        <v>500348</v>
      </c>
      <c r="D54" s="15" t="s">
        <v>159</v>
      </c>
      <c r="E54" s="27" t="s">
        <v>201</v>
      </c>
      <c r="F54" s="15" t="s">
        <v>144</v>
      </c>
    </row>
    <row r="55" spans="2:6" ht="36" x14ac:dyDescent="0.25">
      <c r="B55" s="14">
        <v>48</v>
      </c>
      <c r="C55" s="15">
        <v>500349</v>
      </c>
      <c r="D55" s="15" t="s">
        <v>202</v>
      </c>
      <c r="E55" s="27" t="s">
        <v>203</v>
      </c>
      <c r="F55" s="15" t="s">
        <v>144</v>
      </c>
    </row>
    <row r="56" spans="2:6" ht="132" x14ac:dyDescent="0.25">
      <c r="B56" s="14">
        <v>49</v>
      </c>
      <c r="C56" s="15">
        <v>131948</v>
      </c>
      <c r="D56" s="15" t="s">
        <v>204</v>
      </c>
      <c r="E56" s="27" t="s">
        <v>68</v>
      </c>
      <c r="F56" s="15" t="s">
        <v>68</v>
      </c>
    </row>
    <row r="57" spans="2:6" ht="60" x14ac:dyDescent="0.25">
      <c r="B57" s="14">
        <v>50</v>
      </c>
      <c r="C57" s="15">
        <v>134196</v>
      </c>
      <c r="D57" s="15" t="s">
        <v>205</v>
      </c>
      <c r="E57" s="27" t="s">
        <v>68</v>
      </c>
      <c r="F57" s="15" t="s">
        <v>68</v>
      </c>
    </row>
    <row r="58" spans="2:6" ht="48" x14ac:dyDescent="0.25">
      <c r="B58" s="14">
        <v>51</v>
      </c>
      <c r="C58" s="15">
        <v>500240</v>
      </c>
      <c r="D58" s="15" t="s">
        <v>206</v>
      </c>
      <c r="E58" s="27" t="s">
        <v>68</v>
      </c>
      <c r="F58" s="15" t="s">
        <v>68</v>
      </c>
    </row>
  </sheetData>
  <mergeCells count="6">
    <mergeCell ref="B38:F38"/>
    <mergeCell ref="B2:F2"/>
    <mergeCell ref="E3:F3"/>
    <mergeCell ref="B4:F4"/>
    <mergeCell ref="B8:F8"/>
    <mergeCell ref="B28:F2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AIRES ACONDICIONADOS Y NEVERAS</vt:lpstr>
      <vt:lpstr>CONSOLIDADO AIRES</vt:lpstr>
      <vt:lpstr>CONSOLIDADO NEVERAS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Mauricio Gomez Torres</dc:creator>
  <cp:lastModifiedBy>eliana guerrero muñoz</cp:lastModifiedBy>
  <dcterms:created xsi:type="dcterms:W3CDTF">2026-06-12T16:28:14Z</dcterms:created>
  <dcterms:modified xsi:type="dcterms:W3CDTF">2026-08-18T23:17:33Z</dcterms:modified>
</cp:coreProperties>
</file>