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cruz.SED\Documents\2026\Experiencias y Foros 2026\E.P - Actas - Informes\"/>
    </mc:Choice>
  </mc:AlternateContent>
  <bookViews>
    <workbookView xWindow="0" yWindow="0" windowWidth="24000" windowHeight="9630" activeTab="2"/>
  </bookViews>
  <sheets>
    <sheet name="Presupuesto 2026" sheetId="3" r:id="rId1"/>
    <sheet name="Ficha T. 1" sheetId="1" r:id="rId2"/>
    <sheet name="Ficha T. 2" sheetId="2" r:id="rId3"/>
  </sheets>
  <definedNames>
    <definedName name="_xlnm.Print_Area" localSheetId="1">'Ficha T. 1'!$A$1:$E$25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3" l="1"/>
  <c r="C5" i="3" s="1"/>
  <c r="F17" i="2" l="1"/>
  <c r="E17" i="2"/>
  <c r="E18" i="2" s="1"/>
  <c r="E16" i="2"/>
  <c r="E15" i="2"/>
  <c r="E14" i="2"/>
  <c r="E13" i="2"/>
  <c r="E12" i="2"/>
  <c r="E11" i="2"/>
  <c r="E10" i="2"/>
  <c r="E9" i="2"/>
  <c r="E8" i="2"/>
  <c r="E7" i="2"/>
  <c r="E6" i="2"/>
  <c r="E5" i="2"/>
  <c r="E4" i="2"/>
  <c r="E3" i="2"/>
  <c r="E17" i="1" l="1"/>
  <c r="E10" i="1" l="1"/>
  <c r="E12" i="1" l="1"/>
  <c r="E9" i="1"/>
  <c r="E7" i="1" l="1"/>
  <c r="E13" i="1" l="1"/>
  <c r="E14" i="1"/>
  <c r="E15" i="1"/>
  <c r="E16" i="1"/>
  <c r="E11" i="1"/>
  <c r="E8" i="1"/>
  <c r="E5" i="1"/>
  <c r="E6" i="1"/>
  <c r="E4" i="1"/>
  <c r="E3" i="1"/>
  <c r="E19" i="1" l="1"/>
</calcChain>
</file>

<file path=xl/sharedStrings.xml><?xml version="1.0" encoding="utf-8"?>
<sst xmlns="http://schemas.openxmlformats.org/spreadsheetml/2006/main" count="54" uniqueCount="48">
  <si>
    <t>ITEM</t>
  </si>
  <si>
    <t>DESCRIPCION</t>
  </si>
  <si>
    <t>VALOR UNITARIO O CON IVA</t>
  </si>
  <si>
    <t>CANT</t>
  </si>
  <si>
    <t>VALOR TOTAL</t>
  </si>
  <si>
    <t>HONORARIOS MAESTRO DE CEREMONIA POR SESION</t>
  </si>
  <si>
    <t>CONFERENCISTA DE LOS ENCUENTROS ZONALES</t>
  </si>
  <si>
    <t>MAESTRO DE CEREMONIA PARA LOS CUATRO ENCUENTROS ZONALES</t>
  </si>
  <si>
    <t>LAPICERO ECOLOGICO RETRACTIL MARCADO A UN COLOR CON LOGO DEL EVENTO, PARA CADA UNO DE LOS PARTICIPANTES</t>
  </si>
  <si>
    <t>TULA DEPORTIVA ESTAMPADO SEGÙN DISEÑO A UNA TINTA DE 30 CM DE ALTO X 37 CM DE ANCHO, CON MANIJA PARA COLGAR</t>
  </si>
  <si>
    <t>GRABACION DEL EVENTO PARA CONPARTIR EN DIFERIDO (SON 3 ESCENARIOS - 3 GRABACIONES SIMULTANEAS)</t>
  </si>
  <si>
    <t>TOTAL FORO</t>
  </si>
  <si>
    <t>APOYO PARA LA PARTICIPACIÓN DE TRES EXPERIENCIAS RELACIONADAS CON LAS TEMÁTICAS DEL FORO</t>
  </si>
  <si>
    <t>3 PROFESIONALES EN LENGUAJE DE SEÑAS (2-3 HORAS)</t>
  </si>
  <si>
    <t>TOTAL ENCUENTROS ZONALES</t>
  </si>
  <si>
    <t>HONORARIOS CORRESPONDIENTES A TRES MESES DE LOS PROFESIONALES EVALUADORES + GASTOS DE DESPLAZAMIENTOS A LOS MUNICIPIOS QUE DESARROLLAN PROYECTOS DE EXPERIENCIAS (2 EVALUADORES)</t>
  </si>
  <si>
    <t>TRANSPORTE URBANO RURAL (desde Neiva hasta la sede en donde funciona la Experiencia)  A DOS EVALUADORES PARA VISITA DE EVALUACIÓN Y  ASISTENCIA TÉCNICA GENERAL A LAS 165 EXPERIENCIAS PARTICIPANTES REGISTRADA EN EL PORTAL EDUCATIVO DE LA SECRETARÍA DE EDUCACIÓN,  DURANTE TRES MESES</t>
  </si>
  <si>
    <t xml:space="preserve">VALOR UNITARIO </t>
  </si>
  <si>
    <t>AUNAR ESFUERZOS TÉCNICOS, ADMINISTRATIVOS Y FINANCIEROS PARA LA REALIZACIÓN DEL FORO EDUCATIVO DEPARTAMENTAL Y LOS ENCUENTROS ZONALES DE EXPERIENCIAS PEDAGÓGICAS SIGNIFICATIVAS DE LAS INSTITUCIONES EDUCATIVAS DE LOS MUNICIPIOS NO CERTIFICADOS EN EDUCACIÓN DEL DEPARTAMENTO DEL HUILA</t>
  </si>
  <si>
    <t>PRESUPUESTO</t>
  </si>
  <si>
    <t>TOTAL</t>
  </si>
  <si>
    <t xml:space="preserve">ESCARAPELAS TAMAÑO 10X12 CON BOLSILLO Y CUERDA PAPEL ECOLOGICO, PARA CADA UNO DE LOS PARTICIPANTES EN EL FORO. </t>
  </si>
  <si>
    <t>LIBRETA, CON EL LOGO DEL EVENTO. tapa dura, formato 18,5x 15.5cm , carton de 1,5mm, papel propalcote 150gr, impresion 4x0 tintas, guardas papel propalcote 150gr, impresion 4x0 tintas plastificada, 100 hojas internas medida 18x15cm papel bond de 75 gramos, impresión 1x1 tintas (un solo diseño), en papel propalcote 200gr. acabado anillado doble</t>
  </si>
  <si>
    <t>ADECUACIÓN DE TRES AUDITORIOS MUNICIPIO DE GIGANTE: UNO CON CAPACIDAD PARA 350 PERSONAS - ADECUAR: TARIMA - PANTALLA DE PROYECCIÓN - SILLAS - ATRIL- MESAS- VIDEO BEAM - BANDERAS, SONIDO TIPO CONFERENCIA. DURANTE EL EVENTO DEL FORO. Y OTROS DOS ESPACIOS CON CAPACIDAD PARA 100 PERSONAS CADA UNO TENIENDO EN CUENTA LOS MISMOS REQUERIMIENTOS</t>
  </si>
  <si>
    <t>CUATRO CONFERENCISTAS DE RECONOCIDA TRAYECTORIA NACIONAL Y/O INTERNACIONAL EN TEMAS DE ACUERDO A LO PLANTEADO POR LA SED-HUILA QUE PARTICIPEN EN EL FORO PRESENCIAL (TIQUETES,  ALIMENTACION Y HOSPEDAJE)</t>
  </si>
  <si>
    <t>RECONOCIMIENTO A LAS 10 MEJORES EXPERIENCIAS PEDAGOGICAS EN LA ZONA NORTE COMO ESTIMULO A LA SOSTENIBILIDAD DE LA EXPERIENCIA EN LA IE</t>
  </si>
  <si>
    <t>RECONOCIMIENTO A LAS 10 MEJORES EXPERIENCIAS PEDAGOGICAS EN LA ZONA SUR COMO ESTIMULO A LA SOSTENIBILIDAD DE LA EXPERIENCIA EN LA IE</t>
  </si>
  <si>
    <t>RECONOCIMIENTO A LAS 10 MEJORES EXPERIENCIAS PEDAGOGICAS EN LA ZONA CENTRO COMO ESTIMULO A LA SOSTENIBILIDAD DE LA EXPERIENCIA EN LA IE</t>
  </si>
  <si>
    <t>RECONOCIMIENTO A LAS 10 MEJORES EXPERIENCIAS PEDAGOGICAS EN LA ZONA OCCIDENTE COMO ESTIMULO A LA SOSTENIBILIDAD DE LA EXPERIENCIA EN LA IE</t>
  </si>
  <si>
    <t>ACTIVIDAD DE CIERRE SEGÚN CONVOCATORIA ECIOS - CON IE FOCALIZADAS</t>
  </si>
  <si>
    <t>APORTE ESAL</t>
  </si>
  <si>
    <t>VALOR ACTIVIDAD</t>
  </si>
  <si>
    <t>APORTE GOBERNACION</t>
  </si>
  <si>
    <t>FORTALECIMIENTO A EXPERIENCIAS SIGNIFICATIVAS Y CENTROS DE INTERÉS - FICHA TÉCNICA 2</t>
  </si>
  <si>
    <t>ALMUERZOS EN EMPAQUE PARA LOS ASISTENTES DURANE EL FORO (Entrega DE ALMUERZOS, preparados, empacados, transportados y entregados en el lugar del evento con Sopa o fruta, plato fuerte: proteína  250 gr (carne, pollo, res o proteina vegetal), guarnición 150 gr,  verdura 70gr o ensalada 70gr, jugo de fruta natural 12 onz, postre 70gr.)</t>
  </si>
  <si>
    <t>REFRIGERIOS CON EMPAQUE ECOLOGICO PARA LOS ASISTENTES (DURANTE EL FORO SE SUMINISTRARÁ UN REFRIGERIO) Entrega DE REFRIGERIOS preparados, empacados, transportados y entregados en el lugar del evento,
Opción 1: Arepa mixta carne y pollo de 250 gr con jugo de fruta natural 12 onz
Opción 2: Hamburguesa mini de carne de res 250 gr con jugo de fruta natural 12 onz
Opción 3: Sandwich hawaiano 250 gr acompañado con jugo de fruta natural de 12 onz
Opcion 4: Torta de 100 gr con una bola helado acompañado de una fruta
Opcion 5: Ensalada de frutas con helado 16 Oz</t>
  </si>
  <si>
    <t>REFRIGERIOS PARA LOS ASISTENTES DURANTE LOS ENCUENTRO ZONALES Entrega de refrigerio, empacado, sellado y transportado, en presentación individual, transportado y entregado en el lugar y municipio dispuesto por la Secretaria de la Mujer, Familia e Inclusion social, el cual estará conformado por ponqué en porción personal de  55 gramos y jugo en caja de 350 ml, aptos para consumo humano, con registro sanitario vigente y cumplimiento de las normas de higiene, manipulación y conservación establecidas en la normativa sanitaria aplicable.  El servicio incluye todos los costos asociados a transporte, montaje, operación, personal técnico y desmontaje.</t>
  </si>
  <si>
    <t>MATERIAL - VIDEO-ENTREVISTA- PARA VISIVILIZAR EN EL PORTAL EDUCATIVO DE CADA EXPS RECONOCIDA se debera garantizar una entrevista a cada uno de las mejores experiencias signidicativas.</t>
  </si>
  <si>
    <t xml:space="preserve">MOVILIZACION Y HOSPEDAJE DEL EQUIPO LOGÍSTICO DESDE NEVIA A CADA ZONA  UN MILLON POR ZONA </t>
  </si>
  <si>
    <t>APOYO A EXPERIENCIAS PEDAGOGICAS SIGNIFICATIVAS. INVITADAS A REPRESENTAR AL DEPARTAMENTO DEL HUILA EN EEVENTOS NACIONALES O INTERNACIONALES LOS CUALES SERAN SOLICITADOS AL RESPONSABLE TECNICO</t>
  </si>
  <si>
    <t xml:space="preserve">AUXILIO DE TRANSPORTE PARA CONVOCADOS A LOS ENCUENTROS ZONALES DESDE EL MUNICIPIO DE ORIGEN A LA ZONA FOCALIZADA Y VICEVERSA - EL AUXILIO DE TRANSPORTE ES PARA LOS ESTUDIANTES Y DOCENTES QUE VAN A PARTICIPAR EN CADA ENCUENTRO ZONAL </t>
  </si>
  <si>
    <t xml:space="preserve">MOVILIZACION Y HOSPEDAJE DEL EQUIPO LOGISTICO NEVIA-GIGANTE 2 DIAS.  </t>
  </si>
  <si>
    <t>MATERIAL DE IDENTIFICACION- EQUIPO LOGISTICO- SED (CAMISAS) Entrega de camisa estándar  confecciona con un tejido plano de alta resistencia en mezcla de algodón y poliéster. , garantizando comodidad, durabilidad y adecuada transpirabilidad; con cuello tejido reforzado, tapeta con dos o tres botones y costuras de alta calidad. El color y las tallas será definido por la Secretaría de educacion l previo a la solicitud realizada por la secretaria. Cada prenda deberá incluir dos (2) bordados de alta calidad, elaborados en hilo resistente, con excelente definición y ubicados según indicaciones de la supervisión, debidamente empacados de manera individual, con entrega en el lugar dispuesto por la entidad.</t>
  </si>
  <si>
    <r>
      <t xml:space="preserve">PENDON TIPO ARAÑA SIN SOPORTES DE </t>
    </r>
    <r>
      <rPr>
        <sz val="11"/>
        <color rgb="FFFF0000"/>
        <rFont val="Arial"/>
        <family val="2"/>
      </rPr>
      <t xml:space="preserve">2x1 </t>
    </r>
    <r>
      <rPr>
        <sz val="11"/>
        <color theme="1"/>
        <rFont val="Arial"/>
        <family val="2"/>
      </rPr>
      <t xml:space="preserve">METROS, LONA BANNER DE 13 OZ CON OJALETE, ICLUYE INSTALACION AL INGRESO DEL LUGAR DEL EVENTO. </t>
    </r>
  </si>
  <si>
    <t>Gastos administrativos, financieros, apoyo a la supervisión para la ejecución del proyecto:  Dirección ejecutiva, contador, auxiliar contable, revisoría fiscal, asesoría jurídica, oficinas, telefonía celular, internet, gastos financieros, legalización del convenio y pólizas,  y los que se requieran para la buena ejecución de las actividades</t>
  </si>
  <si>
    <t>FORTALECIMIENTO PEDAGÓGICO A TRAVÉS DEL
 FORO EDUCATIVO DEPARTAMENTAL 2026</t>
  </si>
  <si>
    <t>FORTALECIMIENTO PEDAGÓGICO A TRAVÉS DEL
 FORO EDUCATIVO DEPARTAMENTAL 2026 - FICHA TÉCNICA 1</t>
  </si>
  <si>
    <t>FORTALECIMIENTO A EXPERIENCIAS SIGNIFICATIVAS Y CENTROS DE INTERÉS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</si>
</sst>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44" formatCode="_-&quot;$&quot;\ * #,##0.00_-;\-&quot;$&quot;\ * #,##0.00_-;_-&quot;$&quot;\ * &quot;-&quot;??_-;_-@_-"/>
    <numFmt numFmtId="164" formatCode="_-&quot;$&quot;\ * #,##0_-;\-&quot;$&quot;\ * #,##0_-;_-&quot;$&quot;\ * &quot;-&quot;??_-;_-@_-"/>
    <numFmt numFmtId="165" formatCode="&quot;$&quot;#,##0;[Red]\-&quot;$&quot;#,##0"/>
    <numFmt numFmtId="166" formatCode="&quot;$&quot;\ #,##0"/>
  </numFmts>
  <fonts count="16" x14ac:knownFonts="1">
    <font>
      <sz val="11"/>
      <color theme="1"/>
      <name val="Calibri"/>
      <family val="2"/>
      <scheme val="minor"/>
    </font>
    <font>
      <sz val="11"/>
      <color rgb="FFFF0000"/>
      <name val="Calibri"/>
      <family val="2"/>
      <scheme val="minor"/>
    </font>
    <font>
      <sz val="11"/>
      <color rgb="FFC00000"/>
      <name val="Calibri"/>
      <family val="2"/>
      <scheme val="minor"/>
    </font>
    <font>
      <sz val="11"/>
      <color theme="1"/>
      <name val="Calibri"/>
      <family val="2"/>
      <scheme val="minor"/>
    </font>
    <font>
      <sz val="11"/>
      <color theme="5" tint="-0.249977111117893"/>
      <name val="Calibri"/>
      <family val="2"/>
      <scheme val="minor"/>
    </font>
    <font>
      <sz val="9"/>
      <name val="Arial"/>
      <family val="2"/>
    </font>
    <font>
      <b/>
      <sz val="11"/>
      <color theme="1"/>
      <name val="Calibri"/>
      <family val="2"/>
      <scheme val="minor"/>
    </font>
    <font>
      <b/>
      <sz val="11"/>
      <color theme="1"/>
      <name val="Arial"/>
      <family val="2"/>
    </font>
    <font>
      <sz val="11"/>
      <color theme="1"/>
      <name val="Arial"/>
      <family val="2"/>
    </font>
    <font>
      <b/>
      <sz val="11"/>
      <color rgb="FF000000"/>
      <name val="Arial"/>
      <family val="2"/>
    </font>
    <font>
      <b/>
      <sz val="9"/>
      <color theme="1"/>
      <name val="Arial"/>
      <family val="2"/>
    </font>
    <font>
      <b/>
      <sz val="14"/>
      <color theme="1"/>
      <name val="Arial"/>
      <family val="2"/>
    </font>
    <font>
      <b/>
      <sz val="12"/>
      <color theme="1"/>
      <name val="Arial"/>
      <family val="2"/>
    </font>
    <font>
      <sz val="11"/>
      <name val="Arial"/>
      <family val="2"/>
    </font>
    <font>
      <sz val="11"/>
      <color rgb="FFFF0000"/>
      <name val="Arial"/>
      <family val="2"/>
    </font>
    <font>
      <sz val="12"/>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56">
    <xf numFmtId="0" fontId="0" fillId="0" borderId="0" xfId="0"/>
    <xf numFmtId="0" fontId="0" fillId="0" borderId="0" xfId="0" applyAlignment="1">
      <alignment vertical="center"/>
    </xf>
    <xf numFmtId="164" fontId="0" fillId="0" borderId="0" xfId="0" applyNumberFormat="1" applyAlignment="1">
      <alignment vertical="center"/>
    </xf>
    <xf numFmtId="0" fontId="1" fillId="0" borderId="0" xfId="0" applyFont="1" applyAlignment="1">
      <alignment vertical="center"/>
    </xf>
    <xf numFmtId="0" fontId="2" fillId="0" borderId="0" xfId="0" applyFont="1" applyAlignment="1">
      <alignment vertical="center"/>
    </xf>
    <xf numFmtId="0" fontId="0" fillId="0" borderId="0" xfId="0" applyAlignment="1">
      <alignment horizontal="center" vertical="center"/>
    </xf>
    <xf numFmtId="164" fontId="0" fillId="0" borderId="0" xfId="0" applyNumberFormat="1" applyAlignment="1">
      <alignment horizontal="center" vertical="center"/>
    </xf>
    <xf numFmtId="164" fontId="1" fillId="0" borderId="0" xfId="0" applyNumberFormat="1" applyFont="1" applyAlignment="1">
      <alignment vertical="center"/>
    </xf>
    <xf numFmtId="164" fontId="4" fillId="0" borderId="0" xfId="0" applyNumberFormat="1" applyFont="1" applyAlignment="1">
      <alignment vertical="center"/>
    </xf>
    <xf numFmtId="165" fontId="5" fillId="0" borderId="1" xfId="0" applyNumberFormat="1" applyFont="1" applyBorder="1" applyAlignment="1">
      <alignment horizontal="left" vertical="center" wrapText="1"/>
    </xf>
    <xf numFmtId="6" fontId="9" fillId="0" borderId="1" xfId="0" applyNumberFormat="1" applyFont="1" applyBorder="1" applyAlignment="1">
      <alignment horizontal="center" vertical="center" wrapText="1"/>
    </xf>
    <xf numFmtId="0" fontId="6" fillId="0" borderId="0" xfId="0" applyFont="1"/>
    <xf numFmtId="6" fontId="7" fillId="0" borderId="1" xfId="0" applyNumberFormat="1" applyFont="1" applyBorder="1" applyAlignment="1">
      <alignment horizontal="center" vertical="center" wrapText="1"/>
    </xf>
    <xf numFmtId="166" fontId="5" fillId="0" borderId="1" xfId="1" applyNumberFormat="1" applyFont="1" applyFill="1" applyBorder="1" applyAlignment="1">
      <alignment horizontal="right" vertical="center"/>
    </xf>
    <xf numFmtId="0" fontId="10" fillId="0" borderId="1" xfId="0" applyFont="1" applyBorder="1" applyAlignment="1">
      <alignment horizontal="left" vertical="center" wrapText="1" indent="1"/>
    </xf>
    <xf numFmtId="6" fontId="7" fillId="0" borderId="1" xfId="0" applyNumberFormat="1" applyFont="1" applyBorder="1" applyAlignment="1">
      <alignment vertical="center" wrapText="1"/>
    </xf>
    <xf numFmtId="0" fontId="0" fillId="0" borderId="1" xfId="0" applyBorder="1"/>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3" fillId="0" borderId="3"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164" fontId="13" fillId="0" borderId="1" xfId="0" applyNumberFormat="1" applyFont="1" applyBorder="1" applyAlignment="1">
      <alignment vertical="center"/>
    </xf>
    <xf numFmtId="164" fontId="8" fillId="0" borderId="1" xfId="0" applyNumberFormat="1" applyFont="1" applyBorder="1" applyAlignment="1">
      <alignment vertical="center"/>
    </xf>
    <xf numFmtId="0" fontId="8" fillId="0" borderId="1" xfId="0" applyFont="1" applyBorder="1" applyAlignment="1">
      <alignment horizontal="left" vertical="center" wrapText="1"/>
    </xf>
    <xf numFmtId="164" fontId="8" fillId="2" borderId="1" xfId="0" applyNumberFormat="1" applyFont="1" applyFill="1" applyBorder="1" applyAlignment="1">
      <alignment vertical="center"/>
    </xf>
    <xf numFmtId="0" fontId="13" fillId="0" borderId="1" xfId="0" applyFont="1" applyBorder="1" applyAlignment="1">
      <alignment vertical="center" wrapText="1"/>
    </xf>
    <xf numFmtId="164" fontId="8" fillId="0" borderId="1" xfId="0" applyNumberFormat="1" applyFont="1" applyBorder="1" applyAlignment="1">
      <alignment horizontal="center" vertical="center"/>
    </xf>
    <xf numFmtId="0" fontId="8" fillId="0" borderId="0" xfId="0" applyFont="1" applyAlignment="1">
      <alignment horizontal="center" vertical="center"/>
    </xf>
    <xf numFmtId="3" fontId="8" fillId="0" borderId="1" xfId="0" applyNumberFormat="1" applyFont="1" applyBorder="1" applyAlignment="1">
      <alignment vertical="center"/>
    </xf>
    <xf numFmtId="0" fontId="8" fillId="0" borderId="0" xfId="0" applyFont="1"/>
    <xf numFmtId="165" fontId="13" fillId="0" borderId="1" xfId="0" applyNumberFormat="1" applyFont="1" applyBorder="1" applyAlignment="1">
      <alignment horizontal="left" vertical="center" wrapText="1"/>
    </xf>
    <xf numFmtId="0" fontId="13" fillId="2" borderId="1" xfId="0" applyFont="1" applyFill="1" applyBorder="1" applyAlignment="1">
      <alignment vertical="center" wrapText="1"/>
    </xf>
    <xf numFmtId="164" fontId="13" fillId="2" borderId="1" xfId="0" applyNumberFormat="1" applyFont="1" applyFill="1" applyBorder="1" applyAlignment="1">
      <alignment vertical="center"/>
    </xf>
    <xf numFmtId="0" fontId="13" fillId="2" borderId="1" xfId="0" applyFont="1" applyFill="1" applyBorder="1" applyAlignment="1">
      <alignment horizontal="center" vertical="center"/>
    </xf>
    <xf numFmtId="165" fontId="15" fillId="0" borderId="1" xfId="0" applyNumberFormat="1" applyFont="1" applyBorder="1" applyAlignment="1">
      <alignment horizontal="left" vertical="center" wrapText="1"/>
    </xf>
    <xf numFmtId="165" fontId="13" fillId="3" borderId="1" xfId="0" applyNumberFormat="1" applyFont="1" applyFill="1" applyBorder="1" applyAlignment="1">
      <alignment horizontal="left" vertical="center" wrapText="1"/>
    </xf>
    <xf numFmtId="6" fontId="11" fillId="0" borderId="8"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1" fillId="0" borderId="7"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1" xfId="0" applyFont="1" applyBorder="1" applyAlignment="1">
      <alignment horizontal="center" vertical="center"/>
    </xf>
    <xf numFmtId="0" fontId="7" fillId="0" borderId="0" xfId="0" applyFont="1" applyAlignment="1">
      <alignment horizontal="center" vertical="center" wrapText="1"/>
    </xf>
    <xf numFmtId="3" fontId="8" fillId="0" borderId="1" xfId="0" applyNumberFormat="1" applyFont="1" applyBorder="1" applyAlignment="1">
      <alignment horizontal="center" vertical="center"/>
    </xf>
    <xf numFmtId="0" fontId="8" fillId="0" borderId="1" xfId="0" applyFont="1" applyBorder="1" applyAlignment="1">
      <alignment horizontal="center" vertical="center"/>
    </xf>
    <xf numFmtId="164" fontId="8" fillId="0" borderId="1" xfId="0" applyNumberFormat="1" applyFont="1" applyBorder="1" applyAlignment="1">
      <alignment horizontal="center"/>
    </xf>
    <xf numFmtId="0" fontId="8" fillId="0" borderId="1" xfId="0" applyFont="1" applyBorder="1" applyAlignment="1">
      <alignment horizontal="center"/>
    </xf>
    <xf numFmtId="0" fontId="8"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0" xfId="0" applyFill="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A3" sqref="A3:B3"/>
    </sheetView>
  </sheetViews>
  <sheetFormatPr baseColWidth="10" defaultColWidth="11.42578125" defaultRowHeight="15" x14ac:dyDescent="0.25"/>
  <cols>
    <col min="1" max="1" width="31.140625" customWidth="1"/>
    <col min="2" max="2" width="32.85546875" customWidth="1"/>
    <col min="3" max="5" width="18.42578125" customWidth="1"/>
  </cols>
  <sheetData>
    <row r="1" spans="1:5" s="11" customFormat="1" ht="79.5" customHeight="1" x14ac:dyDescent="0.25">
      <c r="A1" s="42" t="s">
        <v>18</v>
      </c>
      <c r="B1" s="43"/>
      <c r="C1" s="43"/>
      <c r="D1" s="43"/>
      <c r="E1" s="43"/>
    </row>
    <row r="2" spans="1:5" ht="24" x14ac:dyDescent="0.25">
      <c r="A2" s="40" t="s">
        <v>19</v>
      </c>
      <c r="B2" s="40"/>
      <c r="C2" s="14" t="s">
        <v>31</v>
      </c>
      <c r="D2" s="14" t="s">
        <v>32</v>
      </c>
      <c r="E2" s="14" t="s">
        <v>30</v>
      </c>
    </row>
    <row r="3" spans="1:5" ht="42" customHeight="1" x14ac:dyDescent="0.25">
      <c r="A3" s="41" t="s">
        <v>46</v>
      </c>
      <c r="B3" s="41"/>
      <c r="C3" s="10">
        <v>109580700</v>
      </c>
      <c r="D3" s="10">
        <v>109580700</v>
      </c>
      <c r="E3" s="16"/>
    </row>
    <row r="4" spans="1:5" ht="42" customHeight="1" x14ac:dyDescent="0.25">
      <c r="A4" s="41" t="s">
        <v>33</v>
      </c>
      <c r="B4" s="41"/>
      <c r="C4" s="10">
        <f>D4+E4</f>
        <v>255400000</v>
      </c>
      <c r="D4" s="12">
        <v>245400000</v>
      </c>
      <c r="E4" s="15">
        <v>10000000</v>
      </c>
    </row>
    <row r="5" spans="1:5" s="11" customFormat="1" ht="42" customHeight="1" x14ac:dyDescent="0.25">
      <c r="A5" s="44" t="s">
        <v>20</v>
      </c>
      <c r="B5" s="45"/>
      <c r="C5" s="37">
        <f>C4+C3</f>
        <v>364980700</v>
      </c>
      <c r="D5" s="38"/>
      <c r="E5" s="39"/>
    </row>
  </sheetData>
  <mergeCells count="6">
    <mergeCell ref="C5:E5"/>
    <mergeCell ref="A2:B2"/>
    <mergeCell ref="A3:B3"/>
    <mergeCell ref="A4:B4"/>
    <mergeCell ref="A1:E1"/>
    <mergeCell ref="A5:B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7"/>
  <sheetViews>
    <sheetView zoomScaleNormal="100" workbookViewId="0">
      <selection sqref="A1:E1"/>
    </sheetView>
  </sheetViews>
  <sheetFormatPr baseColWidth="10" defaultColWidth="11.42578125" defaultRowHeight="15" x14ac:dyDescent="0.25"/>
  <cols>
    <col min="1" max="1" width="5.85546875" style="5" customWidth="1"/>
    <col min="2" max="2" width="47" style="1" customWidth="1"/>
    <col min="3" max="3" width="16" style="3" customWidth="1"/>
    <col min="4" max="4" width="11.5703125" style="5" bestFit="1" customWidth="1"/>
    <col min="5" max="5" width="20.140625" style="1" customWidth="1"/>
    <col min="6" max="6" width="24.5703125" style="1" customWidth="1"/>
    <col min="7" max="16384" width="11.42578125" style="1"/>
  </cols>
  <sheetData>
    <row r="1" spans="1:6" ht="37.5" customHeight="1" x14ac:dyDescent="0.25">
      <c r="A1" s="46" t="s">
        <v>45</v>
      </c>
      <c r="B1" s="46"/>
      <c r="C1" s="46"/>
      <c r="D1" s="46"/>
      <c r="E1" s="46"/>
    </row>
    <row r="2" spans="1:6" s="55" customFormat="1" ht="42.75" x14ac:dyDescent="0.25">
      <c r="A2" s="53" t="s">
        <v>0</v>
      </c>
      <c r="B2" s="53" t="s">
        <v>1</v>
      </c>
      <c r="C2" s="54" t="s">
        <v>2</v>
      </c>
      <c r="D2" s="53" t="s">
        <v>3</v>
      </c>
      <c r="E2" s="53" t="s">
        <v>4</v>
      </c>
    </row>
    <row r="3" spans="1:6" ht="57" x14ac:dyDescent="0.25">
      <c r="A3" s="20">
        <v>1</v>
      </c>
      <c r="B3" s="21" t="s">
        <v>43</v>
      </c>
      <c r="C3" s="13">
        <v>90000</v>
      </c>
      <c r="D3" s="20">
        <v>3</v>
      </c>
      <c r="E3" s="23">
        <f t="shared" ref="E3:E17" si="0">C3*D3</f>
        <v>270000</v>
      </c>
    </row>
    <row r="4" spans="1:6" ht="57" x14ac:dyDescent="0.25">
      <c r="A4" s="20">
        <v>2</v>
      </c>
      <c r="B4" s="21" t="s">
        <v>8</v>
      </c>
      <c r="C4" s="22">
        <v>4300</v>
      </c>
      <c r="D4" s="20">
        <v>350</v>
      </c>
      <c r="E4" s="23">
        <f t="shared" si="0"/>
        <v>1505000</v>
      </c>
    </row>
    <row r="5" spans="1:6" ht="57" x14ac:dyDescent="0.25">
      <c r="A5" s="20">
        <v>3</v>
      </c>
      <c r="B5" s="21" t="s">
        <v>21</v>
      </c>
      <c r="C5" s="22">
        <v>4500</v>
      </c>
      <c r="D5" s="20">
        <v>350</v>
      </c>
      <c r="E5" s="23">
        <f t="shared" si="0"/>
        <v>1575000</v>
      </c>
    </row>
    <row r="6" spans="1:6" ht="135" x14ac:dyDescent="0.25">
      <c r="A6" s="20">
        <v>4</v>
      </c>
      <c r="B6" s="35" t="s">
        <v>22</v>
      </c>
      <c r="C6" s="22">
        <v>27800</v>
      </c>
      <c r="D6" s="20">
        <v>350</v>
      </c>
      <c r="E6" s="23">
        <f t="shared" si="0"/>
        <v>9730000</v>
      </c>
    </row>
    <row r="7" spans="1:6" ht="57" x14ac:dyDescent="0.25">
      <c r="A7" s="20">
        <v>5</v>
      </c>
      <c r="B7" s="36" t="s">
        <v>9</v>
      </c>
      <c r="C7" s="22">
        <v>9800</v>
      </c>
      <c r="D7" s="20">
        <v>350</v>
      </c>
      <c r="E7" s="23">
        <f t="shared" si="0"/>
        <v>3430000</v>
      </c>
    </row>
    <row r="8" spans="1:6" ht="156.75" x14ac:dyDescent="0.25">
      <c r="A8" s="20">
        <v>6</v>
      </c>
      <c r="B8" s="26" t="s">
        <v>23</v>
      </c>
      <c r="C8" s="22">
        <v>10000000</v>
      </c>
      <c r="D8" s="20">
        <v>1</v>
      </c>
      <c r="E8" s="23">
        <f t="shared" si="0"/>
        <v>10000000</v>
      </c>
    </row>
    <row r="9" spans="1:6" ht="57" x14ac:dyDescent="0.25">
      <c r="A9" s="20">
        <v>7</v>
      </c>
      <c r="B9" s="26" t="s">
        <v>10</v>
      </c>
      <c r="C9" s="22">
        <v>3000000</v>
      </c>
      <c r="D9" s="20">
        <v>1</v>
      </c>
      <c r="E9" s="23">
        <f t="shared" si="0"/>
        <v>3000000</v>
      </c>
    </row>
    <row r="10" spans="1:6" ht="60" x14ac:dyDescent="0.25">
      <c r="A10" s="20">
        <v>8</v>
      </c>
      <c r="B10" s="9" t="s">
        <v>24</v>
      </c>
      <c r="C10" s="22">
        <v>10000000</v>
      </c>
      <c r="D10" s="20">
        <v>1</v>
      </c>
      <c r="E10" s="23">
        <f t="shared" si="0"/>
        <v>10000000</v>
      </c>
    </row>
    <row r="11" spans="1:6" ht="28.5" x14ac:dyDescent="0.25">
      <c r="A11" s="20">
        <v>9</v>
      </c>
      <c r="B11" s="26" t="s">
        <v>41</v>
      </c>
      <c r="C11" s="22">
        <v>4000000</v>
      </c>
      <c r="D11" s="20">
        <v>1</v>
      </c>
      <c r="E11" s="23">
        <f t="shared" si="0"/>
        <v>4000000</v>
      </c>
    </row>
    <row r="12" spans="1:6" ht="228" x14ac:dyDescent="0.25">
      <c r="A12" s="20">
        <v>10</v>
      </c>
      <c r="B12" s="26" t="s">
        <v>42</v>
      </c>
      <c r="C12" s="22">
        <v>1200000</v>
      </c>
      <c r="D12" s="20">
        <v>1</v>
      </c>
      <c r="E12" s="23">
        <f t="shared" si="0"/>
        <v>1200000</v>
      </c>
    </row>
    <row r="13" spans="1:6" ht="213.75" x14ac:dyDescent="0.25">
      <c r="A13" s="20">
        <v>11</v>
      </c>
      <c r="B13" s="26" t="s">
        <v>35</v>
      </c>
      <c r="C13" s="22">
        <v>15000</v>
      </c>
      <c r="D13" s="20">
        <v>350</v>
      </c>
      <c r="E13" s="23">
        <f t="shared" si="0"/>
        <v>5250000</v>
      </c>
    </row>
    <row r="14" spans="1:6" ht="114" x14ac:dyDescent="0.25">
      <c r="A14" s="20">
        <v>12</v>
      </c>
      <c r="B14" s="26" t="s">
        <v>34</v>
      </c>
      <c r="C14" s="22">
        <v>30000</v>
      </c>
      <c r="D14" s="20">
        <v>350</v>
      </c>
      <c r="E14" s="23">
        <f t="shared" si="0"/>
        <v>10500000</v>
      </c>
    </row>
    <row r="15" spans="1:6" ht="28.5" x14ac:dyDescent="0.25">
      <c r="A15" s="20">
        <v>13</v>
      </c>
      <c r="B15" s="26" t="s">
        <v>5</v>
      </c>
      <c r="C15" s="22">
        <v>600000</v>
      </c>
      <c r="D15" s="20">
        <v>1</v>
      </c>
      <c r="E15" s="23">
        <f t="shared" si="0"/>
        <v>600000</v>
      </c>
      <c r="F15" s="4"/>
    </row>
    <row r="16" spans="1:6" ht="42.75" x14ac:dyDescent="0.25">
      <c r="A16" s="20">
        <v>14</v>
      </c>
      <c r="B16" s="26" t="s">
        <v>12</v>
      </c>
      <c r="C16" s="22">
        <v>500000</v>
      </c>
      <c r="D16" s="20">
        <v>3</v>
      </c>
      <c r="E16" s="23">
        <f t="shared" si="0"/>
        <v>1500000</v>
      </c>
    </row>
    <row r="17" spans="1:5" ht="28.5" x14ac:dyDescent="0.25">
      <c r="A17" s="20">
        <v>15</v>
      </c>
      <c r="B17" s="26" t="s">
        <v>13</v>
      </c>
      <c r="C17" s="22">
        <v>900000</v>
      </c>
      <c r="D17" s="20">
        <v>3</v>
      </c>
      <c r="E17" s="23">
        <f t="shared" si="0"/>
        <v>2700000</v>
      </c>
    </row>
    <row r="18" spans="1:5" ht="114" x14ac:dyDescent="0.25">
      <c r="A18" s="20">
        <v>16</v>
      </c>
      <c r="B18" s="32" t="s">
        <v>44</v>
      </c>
      <c r="C18" s="33"/>
      <c r="D18" s="34">
        <v>1</v>
      </c>
      <c r="E18" s="33">
        <v>44320700</v>
      </c>
    </row>
    <row r="19" spans="1:5" x14ac:dyDescent="0.25">
      <c r="A19" s="20"/>
      <c r="B19" s="41" t="s">
        <v>11</v>
      </c>
      <c r="C19" s="41"/>
      <c r="D19" s="41"/>
      <c r="E19" s="23">
        <f>SUM(E3:E18)</f>
        <v>109580700</v>
      </c>
    </row>
    <row r="20" spans="1:5" x14ac:dyDescent="0.25">
      <c r="B20" s="4"/>
      <c r="C20" s="7"/>
      <c r="D20" s="6"/>
      <c r="E20" s="2"/>
    </row>
    <row r="21" spans="1:5" x14ac:dyDescent="0.25">
      <c r="C21" s="7"/>
      <c r="D21" s="6"/>
      <c r="E21" s="2"/>
    </row>
    <row r="22" spans="1:5" x14ac:dyDescent="0.25">
      <c r="C22" s="6"/>
      <c r="D22" s="8"/>
      <c r="E22" s="2"/>
    </row>
    <row r="23" spans="1:5" x14ac:dyDescent="0.25">
      <c r="C23" s="6"/>
      <c r="D23" s="8"/>
      <c r="E23" s="2"/>
    </row>
    <row r="24" spans="1:5" x14ac:dyDescent="0.25">
      <c r="C24" s="6"/>
      <c r="D24" s="8"/>
    </row>
    <row r="25" spans="1:5" x14ac:dyDescent="0.25">
      <c r="C25" s="6"/>
      <c r="D25" s="8"/>
      <c r="E25" s="2"/>
    </row>
    <row r="26" spans="1:5" x14ac:dyDescent="0.25">
      <c r="C26" s="7"/>
      <c r="D26" s="6"/>
      <c r="E26" s="2"/>
    </row>
    <row r="27" spans="1:5" x14ac:dyDescent="0.25">
      <c r="C27" s="7"/>
      <c r="D27" s="6"/>
      <c r="E27" s="2"/>
    </row>
    <row r="28" spans="1:5" x14ac:dyDescent="0.25">
      <c r="C28" s="7"/>
      <c r="D28" s="6"/>
      <c r="E28" s="2"/>
    </row>
    <row r="29" spans="1:5" x14ac:dyDescent="0.25">
      <c r="C29" s="7"/>
      <c r="D29" s="6"/>
      <c r="E29" s="2"/>
    </row>
    <row r="30" spans="1:5" x14ac:dyDescent="0.25">
      <c r="C30" s="7"/>
      <c r="D30" s="6"/>
      <c r="E30" s="2"/>
    </row>
    <row r="31" spans="1:5" x14ac:dyDescent="0.25">
      <c r="C31" s="7"/>
      <c r="D31" s="6"/>
      <c r="E31" s="2"/>
    </row>
    <row r="32" spans="1:5" x14ac:dyDescent="0.25">
      <c r="C32" s="7"/>
      <c r="D32" s="6"/>
      <c r="E32" s="2"/>
    </row>
    <row r="33" spans="3:5" x14ac:dyDescent="0.25">
      <c r="C33" s="7"/>
      <c r="D33" s="6"/>
      <c r="E33" s="2"/>
    </row>
    <row r="34" spans="3:5" x14ac:dyDescent="0.25">
      <c r="C34" s="7"/>
      <c r="D34" s="6"/>
      <c r="E34" s="2"/>
    </row>
    <row r="35" spans="3:5" x14ac:dyDescent="0.25">
      <c r="C35" s="7"/>
      <c r="D35" s="6"/>
      <c r="E35" s="2"/>
    </row>
    <row r="36" spans="3:5" x14ac:dyDescent="0.25">
      <c r="C36" s="7"/>
      <c r="D36" s="6"/>
      <c r="E36" s="2"/>
    </row>
    <row r="37" spans="3:5" x14ac:dyDescent="0.25">
      <c r="C37" s="7"/>
      <c r="D37" s="6"/>
      <c r="E37" s="2"/>
    </row>
    <row r="38" spans="3:5" x14ac:dyDescent="0.25">
      <c r="C38" s="7"/>
      <c r="D38" s="6"/>
      <c r="E38" s="2"/>
    </row>
    <row r="39" spans="3:5" x14ac:dyDescent="0.25">
      <c r="C39" s="7"/>
      <c r="D39" s="6"/>
      <c r="E39" s="2"/>
    </row>
    <row r="40" spans="3:5" x14ac:dyDescent="0.25">
      <c r="C40" s="7"/>
      <c r="D40" s="6"/>
      <c r="E40" s="2"/>
    </row>
    <row r="41" spans="3:5" x14ac:dyDescent="0.25">
      <c r="C41" s="7"/>
      <c r="D41" s="6"/>
      <c r="E41" s="2"/>
    </row>
    <row r="42" spans="3:5" x14ac:dyDescent="0.25">
      <c r="C42" s="7"/>
      <c r="D42" s="6"/>
      <c r="E42" s="2"/>
    </row>
    <row r="43" spans="3:5" x14ac:dyDescent="0.25">
      <c r="C43" s="7"/>
      <c r="D43" s="6"/>
      <c r="E43" s="2"/>
    </row>
    <row r="44" spans="3:5" x14ac:dyDescent="0.25">
      <c r="C44" s="7"/>
      <c r="D44" s="6"/>
      <c r="E44" s="2"/>
    </row>
    <row r="45" spans="3:5" x14ac:dyDescent="0.25">
      <c r="C45" s="7"/>
      <c r="D45" s="6"/>
      <c r="E45" s="2"/>
    </row>
    <row r="46" spans="3:5" x14ac:dyDescent="0.25">
      <c r="C46" s="7"/>
      <c r="D46" s="6"/>
      <c r="E46" s="2"/>
    </row>
    <row r="47" spans="3:5" x14ac:dyDescent="0.25">
      <c r="C47" s="7"/>
      <c r="D47" s="6"/>
      <c r="E47" s="2"/>
    </row>
  </sheetData>
  <mergeCells count="2">
    <mergeCell ref="B19:D19"/>
    <mergeCell ref="A1:E1"/>
  </mergeCells>
  <pageMargins left="0.7" right="0.7" top="0.75" bottom="0.75" header="0.3" footer="0.3"/>
  <pageSetup scale="9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workbookViewId="0">
      <selection activeCell="D4" sqref="D4"/>
    </sheetView>
  </sheetViews>
  <sheetFormatPr baseColWidth="10" defaultColWidth="16.28515625" defaultRowHeight="15" x14ac:dyDescent="0.25"/>
  <cols>
    <col min="1" max="1" width="10.5703125" customWidth="1"/>
    <col min="2" max="2" width="39.5703125" customWidth="1"/>
    <col min="3" max="3" width="18.42578125" customWidth="1"/>
  </cols>
  <sheetData>
    <row r="1" spans="1:6" s="1" customFormat="1" ht="29.25" customHeight="1" thickBot="1" x14ac:dyDescent="0.3">
      <c r="A1" s="48" t="s">
        <v>47</v>
      </c>
      <c r="B1" s="48"/>
      <c r="C1" s="48"/>
      <c r="D1" s="48"/>
      <c r="E1" s="48"/>
      <c r="F1" s="48"/>
    </row>
    <row r="2" spans="1:6" s="1" customFormat="1" x14ac:dyDescent="0.25">
      <c r="A2" s="17" t="s">
        <v>0</v>
      </c>
      <c r="B2" s="18" t="s">
        <v>1</v>
      </c>
      <c r="C2" s="19" t="s">
        <v>17</v>
      </c>
      <c r="D2" s="18" t="s">
        <v>3</v>
      </c>
      <c r="E2" s="18" t="s">
        <v>4</v>
      </c>
      <c r="F2" s="18" t="s">
        <v>30</v>
      </c>
    </row>
    <row r="3" spans="1:6" s="1" customFormat="1" ht="128.25" x14ac:dyDescent="0.25">
      <c r="A3" s="20">
        <v>1</v>
      </c>
      <c r="B3" s="21" t="s">
        <v>40</v>
      </c>
      <c r="C3" s="22">
        <v>25000</v>
      </c>
      <c r="D3" s="20">
        <v>320</v>
      </c>
      <c r="E3" s="23">
        <f t="shared" ref="E3:E16" si="0">C3*D3</f>
        <v>8000000</v>
      </c>
      <c r="F3" s="49">
        <v>10000000</v>
      </c>
    </row>
    <row r="4" spans="1:6" s="1" customFormat="1" ht="270.75" x14ac:dyDescent="0.25">
      <c r="A4" s="20">
        <v>2</v>
      </c>
      <c r="B4" s="21" t="s">
        <v>36</v>
      </c>
      <c r="C4" s="22">
        <v>10000</v>
      </c>
      <c r="D4" s="20">
        <v>320</v>
      </c>
      <c r="E4" s="23">
        <f t="shared" si="0"/>
        <v>3200000</v>
      </c>
      <c r="F4" s="50"/>
    </row>
    <row r="5" spans="1:6" s="1" customFormat="1" ht="142.5" x14ac:dyDescent="0.25">
      <c r="A5" s="20">
        <v>3</v>
      </c>
      <c r="B5" s="31" t="s">
        <v>16</v>
      </c>
      <c r="C5" s="22">
        <v>2500000</v>
      </c>
      <c r="D5" s="20">
        <v>6</v>
      </c>
      <c r="E5" s="23">
        <f t="shared" si="0"/>
        <v>15000000</v>
      </c>
      <c r="F5" s="50"/>
    </row>
    <row r="6" spans="1:6" s="1" customFormat="1" ht="99.75" x14ac:dyDescent="0.25">
      <c r="A6" s="20">
        <v>4</v>
      </c>
      <c r="B6" s="21" t="s">
        <v>15</v>
      </c>
      <c r="C6" s="22">
        <v>4000000</v>
      </c>
      <c r="D6" s="20">
        <v>6</v>
      </c>
      <c r="E6" s="23">
        <f t="shared" si="0"/>
        <v>24000000</v>
      </c>
      <c r="F6" s="50"/>
    </row>
    <row r="7" spans="1:6" s="1" customFormat="1" ht="85.5" x14ac:dyDescent="0.25">
      <c r="A7" s="20">
        <v>5</v>
      </c>
      <c r="B7" s="24" t="s">
        <v>25</v>
      </c>
      <c r="C7" s="22">
        <v>4000000</v>
      </c>
      <c r="D7" s="20">
        <v>10</v>
      </c>
      <c r="E7" s="25">
        <f t="shared" si="0"/>
        <v>40000000</v>
      </c>
      <c r="F7" s="50"/>
    </row>
    <row r="8" spans="1:6" s="1" customFormat="1" ht="85.5" x14ac:dyDescent="0.25">
      <c r="A8" s="20">
        <v>6</v>
      </c>
      <c r="B8" s="24" t="s">
        <v>26</v>
      </c>
      <c r="C8" s="22">
        <v>4000000</v>
      </c>
      <c r="D8" s="20">
        <v>10</v>
      </c>
      <c r="E8" s="25">
        <f t="shared" si="0"/>
        <v>40000000</v>
      </c>
      <c r="F8" s="50"/>
    </row>
    <row r="9" spans="1:6" s="1" customFormat="1" ht="85.5" x14ac:dyDescent="0.25">
      <c r="A9" s="20">
        <v>7</v>
      </c>
      <c r="B9" s="24" t="s">
        <v>27</v>
      </c>
      <c r="C9" s="22">
        <v>4000000</v>
      </c>
      <c r="D9" s="20">
        <v>10</v>
      </c>
      <c r="E9" s="25">
        <f t="shared" si="0"/>
        <v>40000000</v>
      </c>
      <c r="F9" s="50"/>
    </row>
    <row r="10" spans="1:6" s="1" customFormat="1" ht="85.5" x14ac:dyDescent="0.25">
      <c r="A10" s="20">
        <v>8</v>
      </c>
      <c r="B10" s="24" t="s">
        <v>28</v>
      </c>
      <c r="C10" s="22">
        <v>4000000</v>
      </c>
      <c r="D10" s="20">
        <v>10</v>
      </c>
      <c r="E10" s="25">
        <f t="shared" si="0"/>
        <v>40000000</v>
      </c>
      <c r="F10" s="50"/>
    </row>
    <row r="11" spans="1:6" s="1" customFormat="1" ht="28.5" x14ac:dyDescent="0.25">
      <c r="A11" s="20">
        <v>9</v>
      </c>
      <c r="B11" s="21" t="s">
        <v>6</v>
      </c>
      <c r="C11" s="22">
        <v>800000</v>
      </c>
      <c r="D11" s="20">
        <v>4</v>
      </c>
      <c r="E11" s="23">
        <f t="shared" si="0"/>
        <v>3200000</v>
      </c>
      <c r="F11" s="50"/>
    </row>
    <row r="12" spans="1:6" s="1" customFormat="1" ht="28.5" x14ac:dyDescent="0.25">
      <c r="A12" s="20">
        <v>10</v>
      </c>
      <c r="B12" s="21" t="s">
        <v>7</v>
      </c>
      <c r="C12" s="22">
        <v>600000</v>
      </c>
      <c r="D12" s="20">
        <v>4</v>
      </c>
      <c r="E12" s="23">
        <f t="shared" si="0"/>
        <v>2400000</v>
      </c>
      <c r="F12" s="50"/>
    </row>
    <row r="13" spans="1:6" s="1" customFormat="1" ht="42.75" x14ac:dyDescent="0.25">
      <c r="A13" s="20">
        <v>11</v>
      </c>
      <c r="B13" s="26" t="s">
        <v>38</v>
      </c>
      <c r="C13" s="22">
        <v>1000000</v>
      </c>
      <c r="D13" s="20">
        <v>4</v>
      </c>
      <c r="E13" s="23">
        <f t="shared" si="0"/>
        <v>4000000</v>
      </c>
      <c r="F13" s="50"/>
    </row>
    <row r="14" spans="1:6" s="1" customFormat="1" ht="114" x14ac:dyDescent="0.25">
      <c r="A14" s="20">
        <v>12</v>
      </c>
      <c r="B14" s="26" t="s">
        <v>39</v>
      </c>
      <c r="C14" s="22">
        <v>15000000</v>
      </c>
      <c r="D14" s="20">
        <v>1</v>
      </c>
      <c r="E14" s="23">
        <f t="shared" si="0"/>
        <v>15000000</v>
      </c>
      <c r="F14" s="50"/>
    </row>
    <row r="15" spans="1:6" s="1" customFormat="1" ht="85.5" x14ac:dyDescent="0.25">
      <c r="A15" s="20">
        <v>13</v>
      </c>
      <c r="B15" s="26" t="s">
        <v>37</v>
      </c>
      <c r="C15" s="22">
        <v>5600000</v>
      </c>
      <c r="D15" s="27">
        <v>1</v>
      </c>
      <c r="E15" s="23">
        <f t="shared" si="0"/>
        <v>5600000</v>
      </c>
      <c r="F15" s="50"/>
    </row>
    <row r="16" spans="1:6" s="1" customFormat="1" ht="42.75" x14ac:dyDescent="0.25">
      <c r="A16" s="20">
        <v>14</v>
      </c>
      <c r="B16" s="26" t="s">
        <v>29</v>
      </c>
      <c r="C16" s="22">
        <v>5000000</v>
      </c>
      <c r="D16" s="27">
        <v>1</v>
      </c>
      <c r="E16" s="23">
        <f t="shared" si="0"/>
        <v>5000000</v>
      </c>
      <c r="F16" s="50"/>
    </row>
    <row r="17" spans="1:6" s="1" customFormat="1" x14ac:dyDescent="0.25">
      <c r="A17" s="28"/>
      <c r="B17" s="47" t="s">
        <v>14</v>
      </c>
      <c r="C17" s="47"/>
      <c r="D17" s="47"/>
      <c r="E17" s="23">
        <f>SUM(E3:E16)</f>
        <v>245400000</v>
      </c>
      <c r="F17" s="29">
        <f>SUM(F3)</f>
        <v>10000000</v>
      </c>
    </row>
    <row r="18" spans="1:6" x14ac:dyDescent="0.25">
      <c r="A18" s="30"/>
      <c r="B18" s="47" t="s">
        <v>14</v>
      </c>
      <c r="C18" s="47"/>
      <c r="D18" s="47"/>
      <c r="E18" s="51">
        <f>SUM(E17:F17)</f>
        <v>255400000</v>
      </c>
      <c r="F18" s="52"/>
    </row>
  </sheetData>
  <mergeCells count="5">
    <mergeCell ref="B17:D17"/>
    <mergeCell ref="A1:F1"/>
    <mergeCell ref="F3:F16"/>
    <mergeCell ref="B18:D18"/>
    <mergeCell ref="E18:F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Presupuesto 2026</vt:lpstr>
      <vt:lpstr>Ficha T. 1</vt:lpstr>
      <vt:lpstr>Ficha T. 2</vt:lpstr>
      <vt:lpstr>'Ficha T.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Leonardo Navarro Sanchez</dc:creator>
  <cp:lastModifiedBy>Martha Lucia Cruz Garcia</cp:lastModifiedBy>
  <cp:lastPrinted>2026-07-08T13:12:08Z</cp:lastPrinted>
  <dcterms:created xsi:type="dcterms:W3CDTF">2026-07-03T15:07:21Z</dcterms:created>
  <dcterms:modified xsi:type="dcterms:W3CDTF">2026-08-24T16:16:45Z</dcterms:modified>
</cp:coreProperties>
</file>