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Usuario\Documents\YANETH\2026\PAIPA\LICITACION\OPERADOR SERVICIOS PUBLICOS\"/>
    </mc:Choice>
  </mc:AlternateContent>
  <xr:revisionPtr revIDLastSave="0" documentId="8_{0D3444D7-7090-454A-826D-88BE6A6B46F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IPOS DE VIA Y OTRAS AREA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9" i="1" l="1"/>
  <c r="O28" i="1"/>
  <c r="O27" i="1"/>
  <c r="O26" i="1"/>
  <c r="O25" i="1"/>
  <c r="O24" i="1"/>
  <c r="O23" i="1"/>
  <c r="O22" i="1"/>
  <c r="O20" i="1"/>
  <c r="O19" i="1"/>
  <c r="O18" i="1"/>
  <c r="O17" i="1"/>
  <c r="O14" i="1" l="1"/>
  <c r="O13" i="1"/>
  <c r="O12" i="1"/>
  <c r="O11" i="1"/>
  <c r="O10" i="1"/>
  <c r="O9" i="1"/>
  <c r="O8" i="1"/>
  <c r="O7" i="1"/>
  <c r="O6" i="1"/>
  <c r="O5" i="1"/>
  <c r="O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DIVESA</author>
  </authors>
  <commentList>
    <comment ref="D2" authorId="0" shapeId="0" xr:uid="{890B95C9-821B-455C-A9B6-9474338C738A}">
      <text>
        <r>
          <rPr>
            <b/>
            <sz val="9"/>
            <color indexed="81"/>
            <rFont val="Tahoma"/>
            <family val="2"/>
          </rPr>
          <t>EMCALI:</t>
        </r>
        <r>
          <rPr>
            <sz val="9"/>
            <color indexed="81"/>
            <rFont val="Tahoma"/>
            <family val="2"/>
          </rPr>
          <t xml:space="preserve">
ACORDE AL NUMERAL 3.3.1.9. DEL RETILAP VIGENTE</t>
        </r>
      </text>
    </comment>
  </commentList>
</comments>
</file>

<file path=xl/sharedStrings.xml><?xml version="1.0" encoding="utf-8"?>
<sst xmlns="http://schemas.openxmlformats.org/spreadsheetml/2006/main" count="109" uniqueCount="67">
  <si>
    <t>PERFIL</t>
  </si>
  <si>
    <t>CLASE DE ILUMINACIÓN</t>
  </si>
  <si>
    <t>FACTOR DE MANTENIMIENTO</t>
  </si>
  <si>
    <t>DISPOSICIÓN DE LAS LUMINARIAS</t>
  </si>
  <si>
    <t>TIPO DE ESPACIO DEL PERFIL</t>
  </si>
  <si>
    <t>NUMERO DE CARRILES</t>
  </si>
  <si>
    <t>PERFIL DE VÍA</t>
  </si>
  <si>
    <t>DATOS DEL DISEÑO PROPUESTO</t>
  </si>
  <si>
    <t>RESULTADOS DISEÑO PROPUESTO</t>
  </si>
  <si>
    <t>ANCHO [m]</t>
  </si>
  <si>
    <t>ALTURA EFECTIVA LUMINARIAS [m]</t>
  </si>
  <si>
    <t>AVANCE DE LAS LUMINARIAS [m]</t>
  </si>
  <si>
    <t>RETROCESO POSTES [m]</t>
  </si>
  <si>
    <t>INTERDISTANCIA MÁXIMA [m]</t>
  </si>
  <si>
    <t>REFERENCIA Y NUMERO DE LEDS DE LAS LUMINARIAS PARA ILUMINAR ESPACIO DEL PERFIL</t>
  </si>
  <si>
    <t>POTENCIA CON PERDIDAS LUMINARIAS [W]</t>
  </si>
  <si>
    <t>CANTIDAD TOTAL DE LUMINARIAS PARA ILUMINAR LA TOTALIDAD DE  LA VÍA O LA CANCHA</t>
  </si>
  <si>
    <t>INTERDISTANCIA DEL CÁLCULO PARA LUMINARIAS [m]</t>
  </si>
  <si>
    <t>INCLINACIÓN DE LUMINARIAS [°]</t>
  </si>
  <si>
    <t xml:space="preserve">FOTOMETRÍA LUMINARIAS </t>
  </si>
  <si>
    <t>LUMINANCIA PROMEDIO
Lprom
[Cd/m2]</t>
  </si>
  <si>
    <t>UNIFORMIDAD GENERAL
Uo
[%]</t>
  </si>
  <si>
    <t>UNIFORMIDAD LONGITUDINAL
UL
[%]</t>
  </si>
  <si>
    <t>INCREMENTO UMBRAL
[%]</t>
  </si>
  <si>
    <t>RELACIÓN DE ENTORNO MÍNIMO EIR</t>
  </si>
  <si>
    <t>ILUMINANCIA PROMEDIO
Eprom
[Luxes]</t>
  </si>
  <si>
    <t>UNIFORMIDAD GENERAL Uo
[%]</t>
  </si>
  <si>
    <t>PUNTO MINIMO
Emin
[Luxes]</t>
  </si>
  <si>
    <t>DENSIDAD DE POTENCIA (Dp)</t>
  </si>
  <si>
    <r>
      <t>INDICADOR ANUAL DE CONSUMO DE ENERGIA (D</t>
    </r>
    <r>
      <rPr>
        <b/>
        <sz val="6"/>
        <color theme="1"/>
        <rFont val="Calibri"/>
        <family val="2"/>
        <scheme val="minor"/>
      </rPr>
      <t>E</t>
    </r>
    <r>
      <rPr>
        <b/>
        <sz val="8"/>
        <color theme="1"/>
        <rFont val="Calibri"/>
        <family val="2"/>
        <scheme val="minor"/>
      </rPr>
      <t>)</t>
    </r>
  </si>
  <si>
    <t>ICONSUMO DE ENERGÍA POR KILÓMETRO</t>
  </si>
  <si>
    <t>0,86 (86%)</t>
  </si>
  <si>
    <t>CALZADA 1</t>
  </si>
  <si>
    <t>CALZADA 2</t>
  </si>
  <si>
    <t>M2</t>
  </si>
  <si>
    <t>Central doble</t>
  </si>
  <si>
    <t>CICLORUTA 2</t>
  </si>
  <si>
    <t xml:space="preserve">Central doble vías M2
Lateral vía M4 </t>
  </si>
  <si>
    <t>M4</t>
  </si>
  <si>
    <t>M3</t>
  </si>
  <si>
    <t>Vía Tipo M4_1</t>
  </si>
  <si>
    <t>0,87 (87%)</t>
  </si>
  <si>
    <t>P2</t>
  </si>
  <si>
    <t xml:space="preserve"> 10 - 12</t>
  </si>
  <si>
    <t>Vía tipo M2</t>
  </si>
  <si>
    <t>P1</t>
  </si>
  <si>
    <t>CAMINO PEATONAL 1</t>
  </si>
  <si>
    <t xml:space="preserve">CICLORUTA </t>
  </si>
  <si>
    <t>CALZADA</t>
  </si>
  <si>
    <t>CAMINO PEATONAL 2</t>
  </si>
  <si>
    <t>PERFIL TIPO DE VIA</t>
  </si>
  <si>
    <t xml:space="preserve">Lateral doble proposito </t>
  </si>
  <si>
    <t xml:space="preserve">Lateral </t>
  </si>
  <si>
    <t xml:space="preserve">CALZADA </t>
  </si>
  <si>
    <t>C5</t>
  </si>
  <si>
    <t>CICLORUTA  1</t>
  </si>
  <si>
    <t>RUTA DE ESCAPE 2</t>
  </si>
  <si>
    <t>RUTA DE ESCAPE 1</t>
  </si>
  <si>
    <t>Vía tipo M3</t>
  </si>
  <si>
    <t>P4</t>
  </si>
  <si>
    <t>6,6 - 7,6</t>
  </si>
  <si>
    <t xml:space="preserve">ANDÉN CENTRAL </t>
  </si>
  <si>
    <t>Vía Tipo M4</t>
  </si>
  <si>
    <t xml:space="preserve">Lateal </t>
  </si>
  <si>
    <t>M5</t>
  </si>
  <si>
    <t>Vía Tipo M5</t>
  </si>
  <si>
    <t>Anexo Vías Tipo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</si>
</sst>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%"/>
    <numFmt numFmtId="165" formatCode="0.0%"/>
  </numFmts>
  <fonts count="8" x14ac:knownFonts="1">
    <font>
      <sz val="11"/>
      <color theme="1"/>
      <name val="Calibri"/>
      <family val="2"/>
      <charset val="1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theme="1"/>
      <name val="Calibri"/>
      <family val="2"/>
      <charset val="1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charset val="1"/>
      <scheme val="minor"/>
    </font>
    <font>
      <b/>
      <sz val="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2" fontId="3" fillId="0" borderId="2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22" xfId="0" applyFont="1" applyBorder="1" applyAlignment="1">
      <alignment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4" fontId="3" fillId="2" borderId="2" xfId="0" applyNumberFormat="1" applyFont="1" applyFill="1" applyBorder="1" applyAlignment="1" applyProtection="1">
      <alignment vertical="center" wrapText="1"/>
      <protection locked="0"/>
    </xf>
    <xf numFmtId="4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3" xfId="0" applyNumberFormat="1" applyFont="1" applyFill="1" applyBorder="1" applyAlignment="1">
      <alignment horizontal="center" vertical="center" wrapText="1"/>
    </xf>
    <xf numFmtId="4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3" xfId="0" applyNumberFormat="1" applyFont="1" applyFill="1" applyBorder="1" applyAlignment="1" applyProtection="1">
      <alignment vertical="center" wrapText="1"/>
      <protection locked="0"/>
    </xf>
    <xf numFmtId="4" fontId="3" fillId="2" borderId="3" xfId="0" applyNumberFormat="1" applyFont="1" applyFill="1" applyBorder="1" applyAlignment="1" applyProtection="1">
      <alignment vertical="center" wrapText="1"/>
      <protection locked="0"/>
    </xf>
    <xf numFmtId="4" fontId="3" fillId="2" borderId="3" xfId="0" applyNumberFormat="1" applyFont="1" applyFill="1" applyBorder="1" applyAlignment="1">
      <alignment vertical="center" wrapText="1"/>
    </xf>
    <xf numFmtId="165" fontId="3" fillId="2" borderId="3" xfId="0" applyNumberFormat="1" applyFont="1" applyFill="1" applyBorder="1" applyAlignment="1">
      <alignment vertical="center" wrapText="1"/>
    </xf>
    <xf numFmtId="4" fontId="3" fillId="2" borderId="5" xfId="0" applyNumberFormat="1" applyFont="1" applyFill="1" applyBorder="1" applyAlignment="1" applyProtection="1">
      <alignment vertical="center" wrapText="1"/>
      <protection locked="0"/>
    </xf>
    <xf numFmtId="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 applyProtection="1">
      <alignment horizontal="center" vertical="center" wrapText="1"/>
      <protection locked="0"/>
    </xf>
    <xf numFmtId="164" fontId="3" fillId="2" borderId="1" xfId="0" applyNumberFormat="1" applyFont="1" applyFill="1" applyBorder="1" applyAlignment="1" applyProtection="1">
      <alignment vertical="center" wrapText="1"/>
      <protection locked="0"/>
    </xf>
    <xf numFmtId="4" fontId="3" fillId="2" borderId="1" xfId="0" applyNumberFormat="1" applyFont="1" applyFill="1" applyBorder="1" applyAlignment="1" applyProtection="1">
      <alignment vertical="center" wrapText="1"/>
      <protection locked="0"/>
    </xf>
    <xf numFmtId="4" fontId="3" fillId="2" borderId="1" xfId="0" applyNumberFormat="1" applyFont="1" applyFill="1" applyBorder="1" applyAlignment="1">
      <alignment vertical="center" wrapText="1"/>
    </xf>
    <xf numFmtId="165" fontId="3" fillId="2" borderId="1" xfId="0" applyNumberFormat="1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vertical="center" wrapText="1"/>
    </xf>
    <xf numFmtId="164" fontId="3" fillId="2" borderId="3" xfId="0" applyNumberFormat="1" applyFont="1" applyFill="1" applyBorder="1" applyAlignment="1">
      <alignment vertical="center" wrapText="1"/>
    </xf>
    <xf numFmtId="165" fontId="3" fillId="2" borderId="1" xfId="0" applyNumberFormat="1" applyFont="1" applyFill="1" applyBorder="1" applyAlignment="1" applyProtection="1">
      <alignment vertical="center" wrapText="1"/>
      <protection locked="0"/>
    </xf>
    <xf numFmtId="4" fontId="3" fillId="2" borderId="5" xfId="0" applyNumberFormat="1" applyFont="1" applyFill="1" applyBorder="1" applyAlignment="1">
      <alignment vertical="center" wrapText="1"/>
    </xf>
    <xf numFmtId="4" fontId="3" fillId="2" borderId="23" xfId="0" applyNumberFormat="1" applyFont="1" applyFill="1" applyBorder="1" applyAlignment="1" applyProtection="1">
      <alignment vertical="center" wrapText="1"/>
      <protection locked="0"/>
    </xf>
    <xf numFmtId="4" fontId="3" fillId="2" borderId="24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24" xfId="0" applyNumberFormat="1" applyFont="1" applyFill="1" applyBorder="1" applyAlignment="1">
      <alignment horizontal="center" vertical="center" wrapText="1"/>
    </xf>
    <xf numFmtId="4" fontId="3" fillId="2" borderId="25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23" xfId="0" applyNumberFormat="1" applyFont="1" applyFill="1" applyBorder="1" applyAlignment="1">
      <alignment vertical="center" wrapText="1"/>
    </xf>
    <xf numFmtId="164" fontId="3" fillId="2" borderId="24" xfId="0" applyNumberFormat="1" applyFont="1" applyFill="1" applyBorder="1" applyAlignment="1">
      <alignment vertical="center" wrapText="1"/>
    </xf>
    <xf numFmtId="4" fontId="3" fillId="2" borderId="24" xfId="0" applyNumberFormat="1" applyFont="1" applyFill="1" applyBorder="1" applyAlignment="1" applyProtection="1">
      <alignment vertical="center" wrapText="1"/>
      <protection locked="0"/>
    </xf>
    <xf numFmtId="4" fontId="3" fillId="2" borderId="24" xfId="0" applyNumberFormat="1" applyFont="1" applyFill="1" applyBorder="1" applyAlignment="1">
      <alignment vertical="center" wrapText="1"/>
    </xf>
    <xf numFmtId="165" fontId="3" fillId="2" borderId="24" xfId="0" applyNumberFormat="1" applyFont="1" applyFill="1" applyBorder="1" applyAlignment="1" applyProtection="1">
      <alignment vertical="center" wrapText="1"/>
      <protection locked="0"/>
    </xf>
    <xf numFmtId="4" fontId="3" fillId="2" borderId="7" xfId="0" applyNumberFormat="1" applyFont="1" applyFill="1" applyBorder="1" applyAlignment="1" applyProtection="1">
      <alignment vertical="center" wrapText="1"/>
      <protection locked="0"/>
    </xf>
    <xf numFmtId="4" fontId="3" fillId="2" borderId="8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8" xfId="0" applyNumberFormat="1" applyFont="1" applyFill="1" applyBorder="1" applyAlignment="1">
      <alignment horizontal="center" vertical="center" wrapText="1"/>
    </xf>
    <xf numFmtId="4" fontId="3" fillId="2" borderId="9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7" xfId="0" applyNumberFormat="1" applyFont="1" applyFill="1" applyBorder="1" applyAlignment="1">
      <alignment vertical="center" wrapText="1"/>
    </xf>
    <xf numFmtId="164" fontId="3" fillId="2" borderId="8" xfId="0" applyNumberFormat="1" applyFont="1" applyFill="1" applyBorder="1" applyAlignment="1">
      <alignment vertical="center" wrapText="1"/>
    </xf>
    <xf numFmtId="4" fontId="3" fillId="2" borderId="8" xfId="0" applyNumberFormat="1" applyFont="1" applyFill="1" applyBorder="1" applyAlignment="1" applyProtection="1">
      <alignment vertical="center" wrapText="1"/>
      <protection locked="0"/>
    </xf>
    <xf numFmtId="4" fontId="3" fillId="2" borderId="8" xfId="0" applyNumberFormat="1" applyFont="1" applyFill="1" applyBorder="1" applyAlignment="1">
      <alignment vertical="center" wrapText="1"/>
    </xf>
    <xf numFmtId="165" fontId="3" fillId="2" borderId="8" xfId="0" applyNumberFormat="1" applyFont="1" applyFill="1" applyBorder="1" applyAlignment="1" applyProtection="1">
      <alignment vertical="center" wrapText="1"/>
      <protection locked="0"/>
    </xf>
    <xf numFmtId="165" fontId="3" fillId="2" borderId="15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19" xfId="0" applyNumberFormat="1" applyFont="1" applyFill="1" applyBorder="1" applyAlignment="1" applyProtection="1">
      <alignment horizontal="center" vertical="center" wrapText="1"/>
      <protection locked="0"/>
    </xf>
    <xf numFmtId="165" fontId="3" fillId="2" borderId="16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20" xfId="0" applyNumberFormat="1" applyFont="1" applyFill="1" applyBorder="1" applyAlignment="1" applyProtection="1">
      <alignment horizontal="center" vertical="center" wrapText="1"/>
      <protection locked="0"/>
    </xf>
    <xf numFmtId="165" fontId="3" fillId="2" borderId="17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5" fontId="3" fillId="2" borderId="15" xfId="0" applyNumberFormat="1" applyFont="1" applyFill="1" applyBorder="1" applyAlignment="1" applyProtection="1">
      <alignment horizontal="center" vertical="center" wrapText="1"/>
      <protection locked="0"/>
    </xf>
    <xf numFmtId="165" fontId="3" fillId="2" borderId="16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19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20" xfId="0" applyNumberFormat="1" applyFont="1" applyFill="1" applyBorder="1" applyAlignment="1" applyProtection="1">
      <alignment horizontal="center" vertical="center" wrapText="1"/>
      <protection locked="0"/>
    </xf>
    <xf numFmtId="165" fontId="3" fillId="2" borderId="17" xfId="0" applyNumberFormat="1" applyFont="1" applyFill="1" applyBorder="1" applyAlignment="1" applyProtection="1">
      <alignment horizontal="center" vertical="center" wrapText="1"/>
      <protection locked="0"/>
    </xf>
    <xf numFmtId="4" fontId="3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6"/>
  <sheetViews>
    <sheetView tabSelected="1" view="pageBreakPreview" zoomScale="85" zoomScaleNormal="85" zoomScaleSheetLayoutView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G20" sqref="AG20"/>
    </sheetView>
  </sheetViews>
  <sheetFormatPr baseColWidth="10" defaultColWidth="11.42578125" defaultRowHeight="15" x14ac:dyDescent="0.25"/>
  <cols>
    <col min="1" max="1" width="7.7109375" style="1" customWidth="1"/>
    <col min="2" max="2" width="15.7109375" style="18" customWidth="1"/>
    <col min="3" max="3" width="10.140625" style="1" customWidth="1"/>
    <col min="4" max="5" width="12.85546875" style="1" customWidth="1"/>
    <col min="6" max="6" width="9.140625" style="1" customWidth="1"/>
    <col min="7" max="7" width="9.7109375" style="1" customWidth="1"/>
    <col min="8" max="8" width="5.42578125" style="1" customWidth="1"/>
    <col min="9" max="9" width="8.85546875" style="1" bestFit="1" customWidth="1"/>
    <col min="10" max="10" width="9.140625" style="1" customWidth="1"/>
    <col min="11" max="11" width="9.5703125" style="1" customWidth="1"/>
    <col min="12" max="12" width="9.140625" style="1" customWidth="1"/>
    <col min="13" max="13" width="31.5703125" style="1" customWidth="1"/>
    <col min="14" max="15" width="9.140625" style="1" customWidth="1"/>
    <col min="16" max="16" width="11.42578125" style="1" customWidth="1"/>
    <col min="17" max="17" width="9.42578125" style="1" customWidth="1"/>
    <col min="18" max="18" width="9.5703125" style="1" customWidth="1"/>
    <col min="19" max="19" width="9.85546875" style="1" customWidth="1"/>
    <col min="20" max="21" width="10.7109375" style="1" customWidth="1"/>
    <col min="22" max="23" width="9.7109375" style="1" customWidth="1"/>
    <col min="24" max="25" width="10.140625" style="1" customWidth="1"/>
    <col min="26" max="29" width="10.28515625" style="1" customWidth="1"/>
  </cols>
  <sheetData>
    <row r="1" spans="1:29" ht="19.5" customHeight="1" thickBot="1" x14ac:dyDescent="0.3">
      <c r="A1" s="86" t="s">
        <v>66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</row>
    <row r="2" spans="1:29" ht="30" customHeight="1" x14ac:dyDescent="0.25">
      <c r="A2" s="78" t="s">
        <v>0</v>
      </c>
      <c r="B2" s="80" t="s">
        <v>50</v>
      </c>
      <c r="C2" s="80" t="s">
        <v>1</v>
      </c>
      <c r="D2" s="80" t="s">
        <v>2</v>
      </c>
      <c r="E2" s="80" t="s">
        <v>3</v>
      </c>
      <c r="F2" s="80" t="s">
        <v>4</v>
      </c>
      <c r="G2" s="80" t="s">
        <v>5</v>
      </c>
      <c r="H2" s="89" t="s">
        <v>6</v>
      </c>
      <c r="I2" s="94"/>
      <c r="J2" s="94"/>
      <c r="K2" s="94"/>
      <c r="L2" s="95"/>
      <c r="M2" s="78" t="s">
        <v>7</v>
      </c>
      <c r="N2" s="80"/>
      <c r="O2" s="80"/>
      <c r="P2" s="80"/>
      <c r="Q2" s="80"/>
      <c r="R2" s="88"/>
      <c r="S2" s="78" t="s">
        <v>8</v>
      </c>
      <c r="T2" s="80"/>
      <c r="U2" s="80"/>
      <c r="V2" s="80"/>
      <c r="W2" s="80"/>
      <c r="X2" s="80"/>
      <c r="Y2" s="80"/>
      <c r="Z2" s="80"/>
      <c r="AA2" s="89"/>
      <c r="AB2" s="89"/>
      <c r="AC2" s="88"/>
    </row>
    <row r="3" spans="1:29" ht="147" customHeight="1" thickBot="1" x14ac:dyDescent="0.3">
      <c r="A3" s="79"/>
      <c r="B3" s="81"/>
      <c r="C3" s="81"/>
      <c r="D3" s="81"/>
      <c r="E3" s="81"/>
      <c r="F3" s="81"/>
      <c r="G3" s="81"/>
      <c r="H3" s="3" t="s">
        <v>9</v>
      </c>
      <c r="I3" s="3" t="s">
        <v>10</v>
      </c>
      <c r="J3" s="3" t="s">
        <v>11</v>
      </c>
      <c r="K3" s="3" t="s">
        <v>12</v>
      </c>
      <c r="L3" s="4" t="s">
        <v>13</v>
      </c>
      <c r="M3" s="5" t="s">
        <v>14</v>
      </c>
      <c r="N3" s="3" t="s">
        <v>15</v>
      </c>
      <c r="O3" s="3" t="s">
        <v>16</v>
      </c>
      <c r="P3" s="3" t="s">
        <v>17</v>
      </c>
      <c r="Q3" s="3" t="s">
        <v>18</v>
      </c>
      <c r="R3" s="4" t="s">
        <v>19</v>
      </c>
      <c r="S3" s="5" t="s">
        <v>20</v>
      </c>
      <c r="T3" s="3" t="s">
        <v>21</v>
      </c>
      <c r="U3" s="3" t="s">
        <v>22</v>
      </c>
      <c r="V3" s="3" t="s">
        <v>23</v>
      </c>
      <c r="W3" s="3" t="s">
        <v>24</v>
      </c>
      <c r="X3" s="3" t="s">
        <v>25</v>
      </c>
      <c r="Y3" s="3" t="s">
        <v>26</v>
      </c>
      <c r="Z3" s="3" t="s">
        <v>27</v>
      </c>
      <c r="AA3" s="12" t="s">
        <v>28</v>
      </c>
      <c r="AB3" s="12" t="s">
        <v>29</v>
      </c>
      <c r="AC3" s="4" t="s">
        <v>30</v>
      </c>
    </row>
    <row r="4" spans="1:29" ht="22.5" x14ac:dyDescent="0.25">
      <c r="A4" s="90">
        <v>1</v>
      </c>
      <c r="B4" s="68" t="s">
        <v>44</v>
      </c>
      <c r="C4" s="6" t="s">
        <v>45</v>
      </c>
      <c r="D4" s="92" t="s">
        <v>31</v>
      </c>
      <c r="E4" s="68" t="s">
        <v>51</v>
      </c>
      <c r="F4" s="7" t="s">
        <v>46</v>
      </c>
      <c r="G4" s="6"/>
      <c r="H4" s="6">
        <v>2</v>
      </c>
      <c r="I4" s="16"/>
      <c r="J4" s="6"/>
      <c r="K4" s="6"/>
      <c r="L4" s="13"/>
      <c r="M4" s="24"/>
      <c r="N4" s="25"/>
      <c r="O4" s="26" t="str">
        <f>+IFERROR(ROUNDUP(#REF!*1000/P4,0)+1,"")</f>
        <v/>
      </c>
      <c r="P4" s="25"/>
      <c r="Q4" s="25"/>
      <c r="R4" s="27"/>
      <c r="S4" s="24"/>
      <c r="T4" s="28"/>
      <c r="U4" s="28"/>
      <c r="V4" s="28"/>
      <c r="W4" s="28"/>
      <c r="X4" s="29"/>
      <c r="Y4" s="30"/>
      <c r="Z4" s="31"/>
      <c r="AA4" s="72"/>
      <c r="AB4" s="72"/>
      <c r="AC4" s="74"/>
    </row>
    <row r="5" spans="1:29" ht="15.75" thickBot="1" x14ac:dyDescent="0.3">
      <c r="A5" s="91"/>
      <c r="B5" s="69"/>
      <c r="C5" s="8" t="s">
        <v>45</v>
      </c>
      <c r="D5" s="93"/>
      <c r="E5" s="69"/>
      <c r="F5" s="9" t="s">
        <v>47</v>
      </c>
      <c r="G5" s="8"/>
      <c r="H5" s="8">
        <v>1.5</v>
      </c>
      <c r="I5" s="17"/>
      <c r="J5" s="8"/>
      <c r="K5" s="8"/>
      <c r="L5" s="14"/>
      <c r="M5" s="32"/>
      <c r="N5" s="33"/>
      <c r="O5" s="34" t="str">
        <f>+IFERROR(ROUNDUP(#REF!*1000/P5,0)+1,"")</f>
        <v/>
      </c>
      <c r="P5" s="33"/>
      <c r="Q5" s="33"/>
      <c r="R5" s="35"/>
      <c r="S5" s="32"/>
      <c r="T5" s="36"/>
      <c r="U5" s="36"/>
      <c r="V5" s="36"/>
      <c r="W5" s="36"/>
      <c r="X5" s="37"/>
      <c r="Y5" s="38"/>
      <c r="Z5" s="39"/>
      <c r="AA5" s="73"/>
      <c r="AB5" s="73"/>
      <c r="AC5" s="75"/>
    </row>
    <row r="6" spans="1:29" x14ac:dyDescent="0.25">
      <c r="A6" s="91"/>
      <c r="B6" s="69"/>
      <c r="C6" s="8" t="s">
        <v>34</v>
      </c>
      <c r="D6" s="93"/>
      <c r="E6" s="69"/>
      <c r="F6" s="9" t="s">
        <v>48</v>
      </c>
      <c r="G6" s="8">
        <v>2</v>
      </c>
      <c r="H6" s="8">
        <v>8.3000000000000007</v>
      </c>
      <c r="I6" s="16" t="s">
        <v>43</v>
      </c>
      <c r="J6" s="8">
        <v>0.5</v>
      </c>
      <c r="K6" s="8">
        <v>1.5</v>
      </c>
      <c r="L6" s="14">
        <v>33</v>
      </c>
      <c r="M6" s="32"/>
      <c r="N6" s="33"/>
      <c r="O6" s="34" t="str">
        <f>+IFERROR(ROUNDUP(#REF!*1000/P6,0)+1,"")</f>
        <v/>
      </c>
      <c r="P6" s="33"/>
      <c r="Q6" s="33"/>
      <c r="R6" s="35"/>
      <c r="S6" s="32"/>
      <c r="T6" s="36"/>
      <c r="U6" s="36"/>
      <c r="V6" s="36"/>
      <c r="W6" s="40"/>
      <c r="X6" s="37"/>
      <c r="Y6" s="38"/>
      <c r="Z6" s="39"/>
      <c r="AA6" s="73"/>
      <c r="AB6" s="73"/>
      <c r="AC6" s="75"/>
    </row>
    <row r="7" spans="1:29" ht="23.25" thickBot="1" x14ac:dyDescent="0.3">
      <c r="A7" s="91"/>
      <c r="B7" s="69"/>
      <c r="C7" s="8" t="s">
        <v>45</v>
      </c>
      <c r="D7" s="93"/>
      <c r="E7" s="69"/>
      <c r="F7" s="9" t="s">
        <v>49</v>
      </c>
      <c r="G7" s="8"/>
      <c r="H7" s="8">
        <v>2.7</v>
      </c>
      <c r="I7" s="17"/>
      <c r="J7" s="8"/>
      <c r="K7" s="8"/>
      <c r="L7" s="14"/>
      <c r="M7" s="32"/>
      <c r="N7" s="33"/>
      <c r="O7" s="34" t="str">
        <f>+IFERROR(ROUNDUP(#REF!*1000/P7,0)+1,"")</f>
        <v/>
      </c>
      <c r="P7" s="33"/>
      <c r="Q7" s="33"/>
      <c r="R7" s="35"/>
      <c r="S7" s="32"/>
      <c r="T7" s="36"/>
      <c r="U7" s="36"/>
      <c r="V7" s="36"/>
      <c r="W7" s="40"/>
      <c r="X7" s="37"/>
      <c r="Y7" s="38"/>
      <c r="Z7" s="39"/>
      <c r="AA7" s="73"/>
      <c r="AB7" s="73"/>
      <c r="AC7" s="75"/>
    </row>
    <row r="8" spans="1:29" ht="22.5" x14ac:dyDescent="0.25">
      <c r="A8" s="90">
        <v>2</v>
      </c>
      <c r="B8" s="68" t="s">
        <v>58</v>
      </c>
      <c r="C8" s="9" t="s">
        <v>42</v>
      </c>
      <c r="D8" s="92" t="s">
        <v>31</v>
      </c>
      <c r="E8" s="68" t="s">
        <v>52</v>
      </c>
      <c r="F8" s="7" t="s">
        <v>46</v>
      </c>
      <c r="G8" s="6"/>
      <c r="H8" s="6">
        <v>4.2</v>
      </c>
      <c r="I8" s="16"/>
      <c r="J8" s="6"/>
      <c r="K8" s="6"/>
      <c r="L8" s="13"/>
      <c r="M8" s="24"/>
      <c r="N8" s="25"/>
      <c r="O8" s="26" t="str">
        <f>+IFERROR(ROUNDUP(#REF!*1000/P8,0)+1,"")</f>
        <v/>
      </c>
      <c r="P8" s="25"/>
      <c r="Q8" s="25"/>
      <c r="R8" s="27"/>
      <c r="S8" s="24"/>
      <c r="T8" s="28"/>
      <c r="U8" s="28"/>
      <c r="V8" s="28"/>
      <c r="W8" s="41"/>
      <c r="X8" s="29"/>
      <c r="Y8" s="30"/>
      <c r="Z8" s="31"/>
      <c r="AA8" s="72"/>
      <c r="AB8" s="72"/>
      <c r="AC8" s="74"/>
    </row>
    <row r="9" spans="1:29" x14ac:dyDescent="0.25">
      <c r="A9" s="91"/>
      <c r="B9" s="69"/>
      <c r="C9" s="19" t="s">
        <v>39</v>
      </c>
      <c r="D9" s="93"/>
      <c r="E9" s="69"/>
      <c r="F9" s="9" t="s">
        <v>53</v>
      </c>
      <c r="G9" s="8">
        <v>2</v>
      </c>
      <c r="H9" s="8">
        <v>8.3000000000000007</v>
      </c>
      <c r="I9" s="17" t="s">
        <v>43</v>
      </c>
      <c r="J9" s="8">
        <v>-2.2999999999999998</v>
      </c>
      <c r="K9" s="8">
        <v>4.7</v>
      </c>
      <c r="L9" s="14">
        <v>35</v>
      </c>
      <c r="M9" s="32"/>
      <c r="N9" s="33"/>
      <c r="O9" s="34" t="str">
        <f>+IFERROR(ROUNDUP(#REF!*1000/P9,0)+1,"")</f>
        <v/>
      </c>
      <c r="P9" s="33"/>
      <c r="Q9" s="33"/>
      <c r="R9" s="35"/>
      <c r="S9" s="32"/>
      <c r="T9" s="36"/>
      <c r="U9" s="36"/>
      <c r="V9" s="36"/>
      <c r="W9" s="40"/>
      <c r="X9" s="37"/>
      <c r="Y9" s="38"/>
      <c r="Z9" s="39"/>
      <c r="AA9" s="73"/>
      <c r="AB9" s="73"/>
      <c r="AC9" s="75"/>
    </row>
    <row r="10" spans="1:29" ht="23.25" thickBot="1" x14ac:dyDescent="0.3">
      <c r="A10" s="91"/>
      <c r="B10" s="69"/>
      <c r="C10" s="9" t="s">
        <v>42</v>
      </c>
      <c r="D10" s="93"/>
      <c r="E10" s="69"/>
      <c r="F10" s="9" t="s">
        <v>49</v>
      </c>
      <c r="G10" s="8"/>
      <c r="H10" s="8">
        <v>4.2</v>
      </c>
      <c r="I10" s="8"/>
      <c r="J10" s="8"/>
      <c r="K10" s="8"/>
      <c r="L10" s="14"/>
      <c r="M10" s="32"/>
      <c r="N10" s="33"/>
      <c r="O10" s="34" t="str">
        <f>+IFERROR(ROUNDUP(#REF!*1000/P10,0)+1,"")</f>
        <v/>
      </c>
      <c r="P10" s="33"/>
      <c r="Q10" s="33"/>
      <c r="R10" s="35"/>
      <c r="S10" s="32"/>
      <c r="T10" s="36"/>
      <c r="U10" s="36"/>
      <c r="V10" s="36"/>
      <c r="W10" s="40"/>
      <c r="X10" s="37"/>
      <c r="Y10" s="38"/>
      <c r="Z10" s="42"/>
      <c r="AA10" s="73"/>
      <c r="AB10" s="73"/>
      <c r="AC10" s="75"/>
    </row>
    <row r="11" spans="1:29" ht="22.5" x14ac:dyDescent="0.25">
      <c r="A11" s="82">
        <v>3</v>
      </c>
      <c r="B11" s="68" t="s">
        <v>58</v>
      </c>
      <c r="C11" s="6" t="s">
        <v>42</v>
      </c>
      <c r="D11" s="68" t="s">
        <v>31</v>
      </c>
      <c r="E11" s="68" t="s">
        <v>37</v>
      </c>
      <c r="F11" s="7" t="s">
        <v>46</v>
      </c>
      <c r="G11" s="6"/>
      <c r="H11" s="6">
        <v>1.3</v>
      </c>
      <c r="I11" s="16"/>
      <c r="J11" s="6"/>
      <c r="K11" s="6"/>
      <c r="L11" s="13"/>
      <c r="M11" s="24"/>
      <c r="N11" s="25"/>
      <c r="O11" s="26" t="str">
        <f>+IFERROR(ROUNDUP(#REF!*1000/P11,0)+1,"")</f>
        <v/>
      </c>
      <c r="P11" s="25"/>
      <c r="Q11" s="25"/>
      <c r="R11" s="27"/>
      <c r="S11" s="24"/>
      <c r="T11" s="28"/>
      <c r="U11" s="28"/>
      <c r="V11" s="28"/>
      <c r="W11" s="41"/>
      <c r="X11" s="29"/>
      <c r="Y11" s="30"/>
      <c r="Z11" s="31"/>
      <c r="AA11" s="72"/>
      <c r="AB11" s="72"/>
      <c r="AC11" s="74"/>
    </row>
    <row r="12" spans="1:29" ht="22.5" x14ac:dyDescent="0.25">
      <c r="A12" s="83"/>
      <c r="B12" s="69"/>
      <c r="C12" s="8" t="s">
        <v>42</v>
      </c>
      <c r="D12" s="69"/>
      <c r="E12" s="69"/>
      <c r="F12" s="9" t="s">
        <v>55</v>
      </c>
      <c r="G12" s="8"/>
      <c r="H12" s="8">
        <v>1</v>
      </c>
      <c r="I12" s="17"/>
      <c r="J12" s="8"/>
      <c r="K12" s="8"/>
      <c r="L12" s="14"/>
      <c r="M12" s="32"/>
      <c r="N12" s="33"/>
      <c r="O12" s="34" t="str">
        <f>+IFERROR(ROUNDUP(#REF!*1000/P12,0)+1,"")</f>
        <v/>
      </c>
      <c r="P12" s="33"/>
      <c r="Q12" s="33"/>
      <c r="R12" s="35"/>
      <c r="S12" s="32"/>
      <c r="T12" s="36"/>
      <c r="U12" s="36"/>
      <c r="V12" s="36"/>
      <c r="W12" s="36"/>
      <c r="X12" s="37"/>
      <c r="Y12" s="38"/>
      <c r="Z12" s="39"/>
      <c r="AA12" s="73"/>
      <c r="AB12" s="73"/>
      <c r="AC12" s="75"/>
    </row>
    <row r="13" spans="1:29" ht="22.5" x14ac:dyDescent="0.25">
      <c r="A13" s="83"/>
      <c r="B13" s="69"/>
      <c r="C13" s="8" t="s">
        <v>54</v>
      </c>
      <c r="D13" s="69"/>
      <c r="E13" s="69"/>
      <c r="F13" s="9" t="s">
        <v>57</v>
      </c>
      <c r="G13" s="8"/>
      <c r="H13" s="8">
        <v>0.6</v>
      </c>
      <c r="I13" s="17"/>
      <c r="J13" s="8"/>
      <c r="K13" s="8"/>
      <c r="L13" s="14"/>
      <c r="M13" s="32"/>
      <c r="N13" s="33"/>
      <c r="O13" s="34" t="str">
        <f>+IFERROR(ROUNDUP(#REF!*1000/P13,0)+1,"")</f>
        <v/>
      </c>
      <c r="P13" s="33"/>
      <c r="Q13" s="33"/>
      <c r="R13" s="35"/>
      <c r="S13" s="32"/>
      <c r="T13" s="36"/>
      <c r="U13" s="36"/>
      <c r="V13" s="36"/>
      <c r="W13" s="40"/>
      <c r="X13" s="37"/>
      <c r="Y13" s="38"/>
      <c r="Z13" s="39"/>
      <c r="AA13" s="73"/>
      <c r="AB13" s="73"/>
      <c r="AC13" s="75"/>
    </row>
    <row r="14" spans="1:29" x14ac:dyDescent="0.25">
      <c r="A14" s="83"/>
      <c r="B14" s="69"/>
      <c r="C14" s="8" t="s">
        <v>39</v>
      </c>
      <c r="D14" s="69"/>
      <c r="E14" s="69"/>
      <c r="F14" s="9" t="s">
        <v>53</v>
      </c>
      <c r="G14" s="8">
        <v>2</v>
      </c>
      <c r="H14" s="8">
        <v>7.8</v>
      </c>
      <c r="I14" s="17" t="s">
        <v>43</v>
      </c>
      <c r="J14" s="8">
        <v>-0.4</v>
      </c>
      <c r="K14" s="8">
        <v>2.4</v>
      </c>
      <c r="L14" s="14">
        <v>37</v>
      </c>
      <c r="M14" s="32"/>
      <c r="N14" s="33"/>
      <c r="O14" s="34" t="str">
        <f>+IFERROR(ROUNDUP(#REF!*1000/P14,0)+1,"")</f>
        <v/>
      </c>
      <c r="P14" s="33"/>
      <c r="Q14" s="33"/>
      <c r="R14" s="35"/>
      <c r="S14" s="43"/>
      <c r="T14" s="40"/>
      <c r="U14" s="40"/>
      <c r="V14" s="40"/>
      <c r="W14" s="40"/>
      <c r="X14" s="37"/>
      <c r="Y14" s="38"/>
      <c r="Z14" s="42"/>
      <c r="AA14" s="73"/>
      <c r="AB14" s="73"/>
      <c r="AC14" s="75"/>
    </row>
    <row r="15" spans="1:29" ht="22.5" x14ac:dyDescent="0.25">
      <c r="A15" s="84"/>
      <c r="B15" s="70"/>
      <c r="C15" s="20" t="s">
        <v>54</v>
      </c>
      <c r="D15" s="70"/>
      <c r="E15" s="70"/>
      <c r="F15" s="21" t="s">
        <v>56</v>
      </c>
      <c r="G15" s="20"/>
      <c r="H15" s="20">
        <v>0.6</v>
      </c>
      <c r="I15" s="22"/>
      <c r="J15" s="8"/>
      <c r="K15" s="8"/>
      <c r="L15" s="23"/>
      <c r="M15" s="44"/>
      <c r="N15" s="45"/>
      <c r="O15" s="46"/>
      <c r="P15" s="45"/>
      <c r="Q15" s="45"/>
      <c r="R15" s="47"/>
      <c r="S15" s="48"/>
      <c r="T15" s="49"/>
      <c r="U15" s="49"/>
      <c r="V15" s="49"/>
      <c r="W15" s="49"/>
      <c r="X15" s="50"/>
      <c r="Y15" s="51"/>
      <c r="Z15" s="52"/>
      <c r="AA15" s="73"/>
      <c r="AB15" s="73"/>
      <c r="AC15" s="75"/>
    </row>
    <row r="16" spans="1:29" ht="22.5" x14ac:dyDescent="0.25">
      <c r="A16" s="84"/>
      <c r="B16" s="70"/>
      <c r="C16" s="20" t="s">
        <v>42</v>
      </c>
      <c r="D16" s="70"/>
      <c r="E16" s="70"/>
      <c r="F16" s="21" t="s">
        <v>36</v>
      </c>
      <c r="G16" s="20"/>
      <c r="H16" s="20">
        <v>1.2</v>
      </c>
      <c r="I16" s="22"/>
      <c r="J16" s="8"/>
      <c r="K16" s="8"/>
      <c r="L16" s="23"/>
      <c r="M16" s="44"/>
      <c r="N16" s="45"/>
      <c r="O16" s="46"/>
      <c r="P16" s="45"/>
      <c r="Q16" s="45"/>
      <c r="R16" s="47"/>
      <c r="S16" s="48"/>
      <c r="T16" s="49"/>
      <c r="U16" s="49"/>
      <c r="V16" s="49"/>
      <c r="W16" s="49"/>
      <c r="X16" s="50"/>
      <c r="Y16" s="51"/>
      <c r="Z16" s="52"/>
      <c r="AA16" s="73"/>
      <c r="AB16" s="73"/>
      <c r="AC16" s="75"/>
    </row>
    <row r="17" spans="1:29" ht="23.25" thickBot="1" x14ac:dyDescent="0.3">
      <c r="A17" s="85"/>
      <c r="B17" s="71"/>
      <c r="C17" s="10" t="s">
        <v>42</v>
      </c>
      <c r="D17" s="71"/>
      <c r="E17" s="71"/>
      <c r="F17" s="11" t="s">
        <v>49</v>
      </c>
      <c r="G17" s="10"/>
      <c r="H17" s="10">
        <v>1.3</v>
      </c>
      <c r="I17" s="17"/>
      <c r="J17" s="8"/>
      <c r="K17" s="8"/>
      <c r="L17" s="15"/>
      <c r="M17" s="53"/>
      <c r="N17" s="54"/>
      <c r="O17" s="55" t="str">
        <f>+IFERROR(ROUNDUP(#REF!*1000/P17,0)+1,"")</f>
        <v/>
      </c>
      <c r="P17" s="54"/>
      <c r="Q17" s="54"/>
      <c r="R17" s="56"/>
      <c r="S17" s="57"/>
      <c r="T17" s="58"/>
      <c r="U17" s="58"/>
      <c r="V17" s="58"/>
      <c r="W17" s="58"/>
      <c r="X17" s="59"/>
      <c r="Y17" s="60"/>
      <c r="Z17" s="61"/>
      <c r="AA17" s="76"/>
      <c r="AB17" s="76"/>
      <c r="AC17" s="77"/>
    </row>
    <row r="18" spans="1:29" ht="22.5" x14ac:dyDescent="0.25">
      <c r="A18" s="96">
        <v>4</v>
      </c>
      <c r="B18" s="92" t="s">
        <v>62</v>
      </c>
      <c r="C18" s="6" t="s">
        <v>59</v>
      </c>
      <c r="D18" s="92" t="s">
        <v>41</v>
      </c>
      <c r="E18" s="92" t="s">
        <v>35</v>
      </c>
      <c r="F18" s="7" t="s">
        <v>46</v>
      </c>
      <c r="G18" s="6"/>
      <c r="H18" s="6">
        <v>2.7</v>
      </c>
      <c r="I18" s="16"/>
      <c r="J18" s="6"/>
      <c r="K18" s="6"/>
      <c r="L18" s="13"/>
      <c r="M18" s="24"/>
      <c r="N18" s="25"/>
      <c r="O18" s="26" t="str">
        <f>+IFERROR(ROUNDUP(#REF!*1000/P18,0)+1,"")</f>
        <v/>
      </c>
      <c r="P18" s="25"/>
      <c r="Q18" s="25"/>
      <c r="R18" s="27"/>
      <c r="S18" s="24"/>
      <c r="T18" s="28"/>
      <c r="U18" s="28"/>
      <c r="V18" s="28"/>
      <c r="W18" s="41"/>
      <c r="X18" s="29"/>
      <c r="Y18" s="30"/>
      <c r="Z18" s="31"/>
      <c r="AA18" s="62"/>
      <c r="AB18" s="62"/>
      <c r="AC18" s="63"/>
    </row>
    <row r="19" spans="1:29" x14ac:dyDescent="0.25">
      <c r="A19" s="97"/>
      <c r="B19" s="93"/>
      <c r="C19" s="8" t="s">
        <v>38</v>
      </c>
      <c r="D19" s="93"/>
      <c r="E19" s="93"/>
      <c r="F19" s="9" t="s">
        <v>32</v>
      </c>
      <c r="G19" s="8">
        <v>2</v>
      </c>
      <c r="H19" s="8">
        <v>4.8</v>
      </c>
      <c r="I19" s="17" t="s">
        <v>60</v>
      </c>
      <c r="J19" s="8">
        <v>-1.5</v>
      </c>
      <c r="K19" s="8">
        <v>1.5</v>
      </c>
      <c r="L19" s="14">
        <v>31</v>
      </c>
      <c r="M19" s="32"/>
      <c r="N19" s="33"/>
      <c r="O19" s="34" t="str">
        <f>+IFERROR(ROUNDUP(#REF!*1000/P19,0)+1,"")</f>
        <v/>
      </c>
      <c r="P19" s="33"/>
      <c r="Q19" s="33"/>
      <c r="R19" s="35"/>
      <c r="S19" s="32"/>
      <c r="T19" s="36"/>
      <c r="U19" s="36"/>
      <c r="V19" s="36"/>
      <c r="W19" s="36"/>
      <c r="X19" s="37"/>
      <c r="Y19" s="38"/>
      <c r="Z19" s="39"/>
      <c r="AA19" s="64"/>
      <c r="AB19" s="64"/>
      <c r="AC19" s="65"/>
    </row>
    <row r="20" spans="1:29" ht="22.5" x14ac:dyDescent="0.25">
      <c r="A20" s="97"/>
      <c r="B20" s="93"/>
      <c r="C20" s="8"/>
      <c r="D20" s="93"/>
      <c r="E20" s="93"/>
      <c r="F20" s="9" t="s">
        <v>61</v>
      </c>
      <c r="G20" s="8"/>
      <c r="H20" s="8">
        <v>6</v>
      </c>
      <c r="I20" s="17"/>
      <c r="J20" s="8"/>
      <c r="K20" s="8"/>
      <c r="L20" s="14"/>
      <c r="M20" s="32"/>
      <c r="N20" s="33"/>
      <c r="O20" s="34" t="str">
        <f>+IFERROR(ROUNDUP(#REF!*1000/P20,0)+1,"")</f>
        <v/>
      </c>
      <c r="P20" s="33"/>
      <c r="Q20" s="33"/>
      <c r="R20" s="35"/>
      <c r="S20" s="32"/>
      <c r="T20" s="36"/>
      <c r="U20" s="36"/>
      <c r="V20" s="36"/>
      <c r="W20" s="40"/>
      <c r="X20" s="37"/>
      <c r="Y20" s="38"/>
      <c r="Z20" s="39"/>
      <c r="AA20" s="64"/>
      <c r="AB20" s="64"/>
      <c r="AC20" s="65"/>
    </row>
    <row r="21" spans="1:29" x14ac:dyDescent="0.25">
      <c r="A21" s="97"/>
      <c r="B21" s="93"/>
      <c r="C21" s="8" t="s">
        <v>38</v>
      </c>
      <c r="D21" s="93"/>
      <c r="E21" s="93"/>
      <c r="F21" s="9" t="s">
        <v>33</v>
      </c>
      <c r="G21" s="8">
        <v>2</v>
      </c>
      <c r="H21" s="8">
        <v>5</v>
      </c>
      <c r="I21" s="17" t="s">
        <v>60</v>
      </c>
      <c r="J21" s="8">
        <v>-1.5</v>
      </c>
      <c r="K21" s="8">
        <v>1.5</v>
      </c>
      <c r="L21" s="14">
        <v>31</v>
      </c>
      <c r="M21" s="32"/>
      <c r="N21" s="33"/>
      <c r="O21" s="34"/>
      <c r="P21" s="33"/>
      <c r="Q21" s="33"/>
      <c r="R21" s="35"/>
      <c r="S21" s="32"/>
      <c r="T21" s="36"/>
      <c r="U21" s="36"/>
      <c r="V21" s="36"/>
      <c r="W21" s="40"/>
      <c r="X21" s="37"/>
      <c r="Y21" s="38"/>
      <c r="Z21" s="39"/>
      <c r="AA21" s="64"/>
      <c r="AB21" s="64"/>
      <c r="AC21" s="65"/>
    </row>
    <row r="22" spans="1:29" ht="23.25" thickBot="1" x14ac:dyDescent="0.3">
      <c r="A22" s="99"/>
      <c r="B22" s="98"/>
      <c r="C22" s="8" t="s">
        <v>59</v>
      </c>
      <c r="D22" s="98"/>
      <c r="E22" s="98"/>
      <c r="F22" s="9" t="s">
        <v>49</v>
      </c>
      <c r="G22" s="8"/>
      <c r="H22" s="8">
        <v>3.3</v>
      </c>
      <c r="I22" s="17"/>
      <c r="J22" s="8"/>
      <c r="K22" s="8"/>
      <c r="L22" s="14"/>
      <c r="M22" s="32"/>
      <c r="N22" s="33"/>
      <c r="O22" s="34" t="str">
        <f>+IFERROR(ROUNDUP(#REF!*1000/P22,0)+1,"")</f>
        <v/>
      </c>
      <c r="P22" s="33"/>
      <c r="Q22" s="33"/>
      <c r="R22" s="35"/>
      <c r="S22" s="43"/>
      <c r="T22" s="40"/>
      <c r="U22" s="40"/>
      <c r="V22" s="40"/>
      <c r="W22" s="40"/>
      <c r="X22" s="37"/>
      <c r="Y22" s="38"/>
      <c r="Z22" s="42"/>
      <c r="AA22" s="66"/>
      <c r="AB22" s="66"/>
      <c r="AC22" s="67"/>
    </row>
    <row r="23" spans="1:29" ht="22.5" x14ac:dyDescent="0.25">
      <c r="A23" s="96">
        <v>5</v>
      </c>
      <c r="B23" s="92" t="s">
        <v>40</v>
      </c>
      <c r="C23" s="6" t="s">
        <v>59</v>
      </c>
      <c r="D23" s="92" t="s">
        <v>41</v>
      </c>
      <c r="E23" s="92" t="s">
        <v>63</v>
      </c>
      <c r="F23" s="7" t="s">
        <v>46</v>
      </c>
      <c r="G23" s="6"/>
      <c r="H23" s="6">
        <v>1.2</v>
      </c>
      <c r="I23" s="16"/>
      <c r="J23" s="6"/>
      <c r="K23" s="6"/>
      <c r="L23" s="13"/>
      <c r="M23" s="24"/>
      <c r="N23" s="25"/>
      <c r="O23" s="26" t="str">
        <f>+IFERROR(ROUNDUP(#REF!*1000/P23,0)+1,"")</f>
        <v/>
      </c>
      <c r="P23" s="25"/>
      <c r="Q23" s="25"/>
      <c r="R23" s="27"/>
      <c r="S23" s="24"/>
      <c r="T23" s="28"/>
      <c r="U23" s="28"/>
      <c r="V23" s="28"/>
      <c r="W23" s="41"/>
      <c r="X23" s="29"/>
      <c r="Y23" s="30"/>
      <c r="Z23" s="31"/>
      <c r="AA23" s="62"/>
      <c r="AB23" s="62"/>
      <c r="AC23" s="63"/>
    </row>
    <row r="24" spans="1:29" x14ac:dyDescent="0.25">
      <c r="A24" s="97"/>
      <c r="B24" s="93"/>
      <c r="C24" s="8" t="s">
        <v>54</v>
      </c>
      <c r="D24" s="93"/>
      <c r="E24" s="93"/>
      <c r="F24" s="9" t="s">
        <v>32</v>
      </c>
      <c r="G24" s="8">
        <v>2</v>
      </c>
      <c r="H24" s="8">
        <v>0.3</v>
      </c>
      <c r="I24" s="17" t="s">
        <v>43</v>
      </c>
      <c r="J24" s="8">
        <v>0.3</v>
      </c>
      <c r="K24" s="8">
        <v>1.5</v>
      </c>
      <c r="L24" s="14">
        <v>34</v>
      </c>
      <c r="M24" s="32"/>
      <c r="N24" s="33"/>
      <c r="O24" s="34" t="str">
        <f>+IFERROR(ROUNDUP(#REF!*1000/P24,0)+1,"")</f>
        <v/>
      </c>
      <c r="P24" s="33"/>
      <c r="Q24" s="33"/>
      <c r="R24" s="35"/>
      <c r="S24" s="32"/>
      <c r="T24" s="36"/>
      <c r="U24" s="36"/>
      <c r="V24" s="36"/>
      <c r="W24" s="36"/>
      <c r="X24" s="37"/>
      <c r="Y24" s="38"/>
      <c r="Z24" s="39"/>
      <c r="AA24" s="64"/>
      <c r="AB24" s="64"/>
      <c r="AC24" s="65"/>
    </row>
    <row r="25" spans="1:29" ht="22.5" x14ac:dyDescent="0.25">
      <c r="A25" s="97"/>
      <c r="B25" s="93"/>
      <c r="C25" s="8" t="s">
        <v>38</v>
      </c>
      <c r="D25" s="93"/>
      <c r="E25" s="93"/>
      <c r="F25" s="9" t="s">
        <v>61</v>
      </c>
      <c r="G25" s="8"/>
      <c r="H25" s="8">
        <v>10</v>
      </c>
      <c r="I25" s="17"/>
      <c r="J25" s="8"/>
      <c r="K25" s="8"/>
      <c r="L25" s="14"/>
      <c r="M25" s="32"/>
      <c r="N25" s="33"/>
      <c r="O25" s="34" t="str">
        <f>+IFERROR(ROUNDUP(#REF!*1000/P25,0)+1,"")</f>
        <v/>
      </c>
      <c r="P25" s="33"/>
      <c r="Q25" s="33"/>
      <c r="R25" s="35"/>
      <c r="S25" s="32"/>
      <c r="T25" s="36"/>
      <c r="U25" s="36"/>
      <c r="V25" s="36"/>
      <c r="W25" s="40"/>
      <c r="X25" s="37"/>
      <c r="Y25" s="38"/>
      <c r="Z25" s="39"/>
      <c r="AA25" s="64"/>
      <c r="AB25" s="64"/>
      <c r="AC25" s="65"/>
    </row>
    <row r="26" spans="1:29" ht="23.25" thickBot="1" x14ac:dyDescent="0.3">
      <c r="A26" s="99"/>
      <c r="B26" s="98"/>
      <c r="C26" s="8" t="s">
        <v>59</v>
      </c>
      <c r="D26" s="98"/>
      <c r="E26" s="98"/>
      <c r="F26" s="9" t="s">
        <v>49</v>
      </c>
      <c r="G26" s="8"/>
      <c r="H26" s="8">
        <v>0.9</v>
      </c>
      <c r="I26" s="17"/>
      <c r="J26" s="8"/>
      <c r="K26" s="8"/>
      <c r="L26" s="14"/>
      <c r="M26" s="32"/>
      <c r="N26" s="33"/>
      <c r="O26" s="34" t="str">
        <f>+IFERROR(ROUNDUP(#REF!*1000/P26,0)+1,"")</f>
        <v/>
      </c>
      <c r="P26" s="33"/>
      <c r="Q26" s="33"/>
      <c r="R26" s="35"/>
      <c r="S26" s="43"/>
      <c r="T26" s="40"/>
      <c r="U26" s="40"/>
      <c r="V26" s="40"/>
      <c r="W26" s="40"/>
      <c r="X26" s="37"/>
      <c r="Y26" s="38"/>
      <c r="Z26" s="42"/>
      <c r="AA26" s="66"/>
      <c r="AB26" s="66"/>
      <c r="AC26" s="67"/>
    </row>
    <row r="27" spans="1:29" ht="22.5" x14ac:dyDescent="0.25">
      <c r="A27" s="96">
        <v>6</v>
      </c>
      <c r="B27" s="92" t="s">
        <v>65</v>
      </c>
      <c r="C27" s="6" t="s">
        <v>54</v>
      </c>
      <c r="D27" s="92" t="s">
        <v>41</v>
      </c>
      <c r="E27" s="92" t="s">
        <v>63</v>
      </c>
      <c r="F27" s="7" t="s">
        <v>57</v>
      </c>
      <c r="G27" s="6"/>
      <c r="H27" s="6">
        <v>0.3</v>
      </c>
      <c r="I27" s="16"/>
      <c r="J27" s="6"/>
      <c r="K27" s="6"/>
      <c r="L27" s="13"/>
      <c r="M27" s="24"/>
      <c r="N27" s="25"/>
      <c r="O27" s="26" t="str">
        <f>+IFERROR(ROUNDUP(#REF!*1000/P27,0)+1,"")</f>
        <v/>
      </c>
      <c r="P27" s="25"/>
      <c r="Q27" s="25"/>
      <c r="R27" s="27"/>
      <c r="S27" s="24"/>
      <c r="T27" s="28"/>
      <c r="U27" s="28"/>
      <c r="V27" s="28"/>
      <c r="W27" s="41"/>
      <c r="X27" s="29"/>
      <c r="Y27" s="30"/>
      <c r="Z27" s="31"/>
      <c r="AA27" s="62"/>
      <c r="AB27" s="62"/>
      <c r="AC27" s="63"/>
    </row>
    <row r="28" spans="1:29" x14ac:dyDescent="0.25">
      <c r="A28" s="97"/>
      <c r="B28" s="93"/>
      <c r="C28" s="8" t="s">
        <v>64</v>
      </c>
      <c r="D28" s="93"/>
      <c r="E28" s="93"/>
      <c r="F28" s="9" t="s">
        <v>32</v>
      </c>
      <c r="G28" s="8">
        <v>2</v>
      </c>
      <c r="H28" s="8">
        <v>5.7</v>
      </c>
      <c r="I28" s="17" t="s">
        <v>60</v>
      </c>
      <c r="J28" s="8">
        <v>1.2</v>
      </c>
      <c r="K28" s="8">
        <v>1.5</v>
      </c>
      <c r="L28" s="14">
        <v>24</v>
      </c>
      <c r="M28" s="32"/>
      <c r="N28" s="33"/>
      <c r="O28" s="34" t="str">
        <f>+IFERROR(ROUNDUP(#REF!*1000/P28,0)+1,"")</f>
        <v/>
      </c>
      <c r="P28" s="33"/>
      <c r="Q28" s="33"/>
      <c r="R28" s="35"/>
      <c r="S28" s="32"/>
      <c r="T28" s="36"/>
      <c r="U28" s="36"/>
      <c r="V28" s="36"/>
      <c r="W28" s="36"/>
      <c r="X28" s="37"/>
      <c r="Y28" s="38"/>
      <c r="Z28" s="39"/>
      <c r="AA28" s="64"/>
      <c r="AB28" s="64"/>
      <c r="AC28" s="65"/>
    </row>
    <row r="29" spans="1:29" ht="22.5" x14ac:dyDescent="0.25">
      <c r="A29" s="97"/>
      <c r="B29" s="93"/>
      <c r="C29" s="8" t="s">
        <v>54</v>
      </c>
      <c r="D29" s="93"/>
      <c r="E29" s="93"/>
      <c r="F29" s="9" t="s">
        <v>56</v>
      </c>
      <c r="G29" s="8"/>
      <c r="H29" s="8">
        <v>0.3</v>
      </c>
      <c r="I29" s="17"/>
      <c r="J29" s="8"/>
      <c r="K29" s="8"/>
      <c r="L29" s="14"/>
      <c r="M29" s="32"/>
      <c r="N29" s="33"/>
      <c r="O29" s="34" t="str">
        <f>+IFERROR(ROUNDUP(#REF!*1000/P29,0)+1,"")</f>
        <v/>
      </c>
      <c r="P29" s="33"/>
      <c r="Q29" s="33"/>
      <c r="R29" s="35"/>
      <c r="S29" s="32"/>
      <c r="T29" s="36"/>
      <c r="U29" s="36"/>
      <c r="V29" s="36"/>
      <c r="W29" s="40"/>
      <c r="X29" s="37"/>
      <c r="Y29" s="38"/>
      <c r="Z29" s="39"/>
      <c r="AA29" s="64"/>
      <c r="AB29" s="64"/>
      <c r="AC29" s="65"/>
    </row>
    <row r="30" spans="1:29" x14ac:dyDescent="0.25"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x14ac:dyDescent="0.25"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7:29" x14ac:dyDescent="0.25"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7:29" x14ac:dyDescent="0.25"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7:29" x14ac:dyDescent="0.25"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7:29" x14ac:dyDescent="0.25"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7:29" x14ac:dyDescent="0.25"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7:29" x14ac:dyDescent="0.25"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7:29" x14ac:dyDescent="0.25"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7:29" x14ac:dyDescent="0.25"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7:29" x14ac:dyDescent="0.25"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7:29" x14ac:dyDescent="0.25"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7:29" x14ac:dyDescent="0.25"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7:29" x14ac:dyDescent="0.25"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7:29" x14ac:dyDescent="0.25"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7:29" x14ac:dyDescent="0.25"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7:29" x14ac:dyDescent="0.25"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7:29" x14ac:dyDescent="0.25"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7:29" x14ac:dyDescent="0.25"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7:29" x14ac:dyDescent="0.25"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7:29" x14ac:dyDescent="0.25"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7:29" x14ac:dyDescent="0.25"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7:29" x14ac:dyDescent="0.25"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7:29" x14ac:dyDescent="0.25"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7:29" x14ac:dyDescent="0.25"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7:29" x14ac:dyDescent="0.25"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</sheetData>
  <mergeCells count="44">
    <mergeCell ref="A27:A29"/>
    <mergeCell ref="B27:B29"/>
    <mergeCell ref="D27:D29"/>
    <mergeCell ref="E27:E29"/>
    <mergeCell ref="D18:D22"/>
    <mergeCell ref="E18:E22"/>
    <mergeCell ref="B18:B22"/>
    <mergeCell ref="A18:A22"/>
    <mergeCell ref="A23:A26"/>
    <mergeCell ref="B23:B26"/>
    <mergeCell ref="D23:D26"/>
    <mergeCell ref="E23:E26"/>
    <mergeCell ref="A1:AC1"/>
    <mergeCell ref="M2:R2"/>
    <mergeCell ref="S2:AC2"/>
    <mergeCell ref="G2:G3"/>
    <mergeCell ref="A8:A10"/>
    <mergeCell ref="B8:B10"/>
    <mergeCell ref="D8:D10"/>
    <mergeCell ref="E2:E3"/>
    <mergeCell ref="E4:E7"/>
    <mergeCell ref="H2:L2"/>
    <mergeCell ref="F2:F3"/>
    <mergeCell ref="B4:B7"/>
    <mergeCell ref="E8:E10"/>
    <mergeCell ref="D2:D3"/>
    <mergeCell ref="A4:A7"/>
    <mergeCell ref="D4:D7"/>
    <mergeCell ref="A2:A3"/>
    <mergeCell ref="B2:B3"/>
    <mergeCell ref="C2:C3"/>
    <mergeCell ref="D11:D17"/>
    <mergeCell ref="A11:A17"/>
    <mergeCell ref="B11:B17"/>
    <mergeCell ref="E11:E17"/>
    <mergeCell ref="AA4:AA7"/>
    <mergeCell ref="AC4:AC7"/>
    <mergeCell ref="AA8:AA10"/>
    <mergeCell ref="AC8:AC10"/>
    <mergeCell ref="AA11:AA17"/>
    <mergeCell ref="AC11:AC17"/>
    <mergeCell ref="AB4:AB7"/>
    <mergeCell ref="AB8:AB10"/>
    <mergeCell ref="AB11:AB17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90" orientation="landscape" horizontalDpi="300" verticalDpi="300" r:id="rId1"/>
  <colBreaks count="1" manualBreakCount="1">
    <brk id="12" max="47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TIPOS DE VIA Y OTRAS AREAS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YANETH ALARCON</cp:lastModifiedBy>
  <cp:revision/>
  <cp:lastPrinted>2026-04-08T14:52:32Z</cp:lastPrinted>
  <dcterms:created xsi:type="dcterms:W3CDTF">2018-01-11T18:01:02Z</dcterms:created>
  <dcterms:modified xsi:type="dcterms:W3CDTF">2026-09-08T16:36:38Z</dcterms:modified>
  <cp:category/>
  <cp:contentStatus/>
</cp:coreProperties>
</file>