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FORERO\Desktop\ESTUDIOS PREVIOS\TERMOHIGROMETRO\"/>
    </mc:Choice>
  </mc:AlternateContent>
  <xr:revisionPtr revIDLastSave="0" documentId="13_ncr:1_{45EC838E-2CA9-427B-B813-6156AEE49D9C}" xr6:coauthVersionLast="36" xr6:coauthVersionMax="47" xr10:uidLastSave="{00000000-0000-0000-0000-000000000000}"/>
  <bookViews>
    <workbookView xWindow="0" yWindow="0" windowWidth="21570" windowHeight="7380" xr2:uid="{262844E5-249C-BF49-9111-B7D401F7D38D}"/>
  </bookViews>
  <sheets>
    <sheet name="Hoja1" sheetId="1" r:id="rId1"/>
  </sheets>
  <externalReferences>
    <externalReference r:id="rId2"/>
  </externalReferences>
  <definedNames>
    <definedName name="CLASE">'[1]TABLAS VALORACIÓN'!$C$27:$C$28</definedName>
    <definedName name="FUENTE">'[1]TABLAS VALORACIÓN'!$D$27:$D$28</definedName>
    <definedName name="IMPACTO">'[1]TABLAS VALORACIÓN'!$G$27:$G$31</definedName>
    <definedName name="PROBABILIDAD">'[1]TABLAS VALORACIÓN'!$F$27:$F$31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" l="1"/>
  <c r="P11" i="1"/>
  <c r="P10" i="1"/>
  <c r="K10" i="1"/>
  <c r="P9" i="1"/>
  <c r="P8" i="1"/>
  <c r="K8" i="1"/>
</calcChain>
</file>

<file path=xl/sharedStrings.xml><?xml version="1.0" encoding="utf-8"?>
<sst xmlns="http://schemas.openxmlformats.org/spreadsheetml/2006/main" count="192" uniqueCount="92">
  <si>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</si>
  <si>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</si>
  <si>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</si>
  <si>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</si>
  <si>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</si>
  <si>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</si>
  <si>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</si>
  <si>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</si>
  <si>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</si>
  <si>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</si>
  <si>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</si>
  <si>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</si>
  <si>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</si>
  <si>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</si>
  <si>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</si>
  <si>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</si>
  <si>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</si>
  <si>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</si>
  <si>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</si>
  <si>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</si>
  <si>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</si>
  <si>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Numeración consecutiva desde 1</t>
  </si>
  <si>
    <t>Seleccionar de lista desplegable</t>
  </si>
  <si>
    <t>Digitar</t>
  </si>
  <si>
    <t>Formulado, no modificar</t>
  </si>
  <si>
    <t>Específico</t>
  </si>
  <si>
    <t>Planeación</t>
  </si>
  <si>
    <t>Riesgos Operacionales</t>
  </si>
  <si>
    <t>3=Posible</t>
  </si>
  <si>
    <t>Contratista</t>
  </si>
  <si>
    <t>Externo</t>
  </si>
  <si>
    <t>Si</t>
  </si>
  <si>
    <t>Ejecución</t>
  </si>
  <si>
    <t>General</t>
  </si>
  <si>
    <t>MATRIZ DE RIESGOS SUB RED SUR</t>
  </si>
  <si>
    <t xml:space="preserve">PÁGINA 1 DE 1| </t>
  </si>
  <si>
    <t>CO-XXX-XXXX-XXXX</t>
  </si>
  <si>
    <t>V 1</t>
  </si>
  <si>
    <t>2 = Improbable</t>
  </si>
  <si>
    <t>3=Moderado</t>
  </si>
  <si>
    <t>4=Mayor</t>
  </si>
  <si>
    <t xml:space="preserve">Falta o dificultades para la obtención de los repuestos </t>
  </si>
  <si>
    <t>Perjudica la ejecución del contrato y a los pacientes y beneficiarios del servicio. Imposibilidad de avanzar en la ejecución del contrato</t>
  </si>
  <si>
    <t>Incremento en los valores de la materia prima y mano de obra</t>
  </si>
  <si>
    <t>Puede afectar las obligaciones y/o el equilibrio económico del contrato</t>
  </si>
  <si>
    <t>Riesgos Económicos</t>
  </si>
  <si>
    <t>2=Menor</t>
  </si>
  <si>
    <t>Riesgo Bajo</t>
  </si>
  <si>
    <t xml:space="preserve">Medidas preventivas por parte del contratista, garantizar que se cuente con el personal de manera inmediata en caso de materializarse el riesgo. </t>
  </si>
  <si>
    <t xml:space="preserve">Prever con antelación a los cambios en los precios de los bienes, las medidas a tomar, en especial los ajustes en los presupuestos. </t>
  </si>
  <si>
    <t>1 = Raro</t>
  </si>
  <si>
    <t>1=Insignificante</t>
  </si>
  <si>
    <t>Inmediato</t>
  </si>
  <si>
    <t>Hasta la terminación del contrato</t>
  </si>
  <si>
    <t>supervisión de la entidad e informes y reuniones periódicas entre el supervisor y contratista</t>
  </si>
  <si>
    <t xml:space="preserve">Semanal </t>
  </si>
  <si>
    <t>1 día</t>
  </si>
  <si>
    <t>supervisión de la entidad  e informes y reuniones periódicas entre el supervisor y contratista</t>
  </si>
  <si>
    <t>Durante la  Ejecución del contrato</t>
  </si>
  <si>
    <t>Que el Estado Colombiano expida normas que impacten la ecuación económica del contrato</t>
  </si>
  <si>
    <t>Que se pueda romper la correlación de obligaciones entre las partes y se desate un desequilibrio económico del contrato</t>
  </si>
  <si>
    <t>3 = Posible</t>
  </si>
  <si>
    <t>Subred Sur -Contratista</t>
  </si>
  <si>
    <t>Dimensionar, tan pronto se produzcan los cambios regulatorios, cual es el impacto en la ejecución y/o ecuación económica del contrato</t>
  </si>
  <si>
    <t>Revisando la expedición de normas y regulaciones que puedan alterar la ecuación económica del contrato</t>
  </si>
  <si>
    <t>1. Etapa de planeación y 2. Ejecución del contrato ( Una vez advertida la regulación que incide en la ecuación del contrato)</t>
  </si>
  <si>
    <t>Riesgos Regulatorios</t>
  </si>
  <si>
    <t>Que existan cambios, diferentes a temas tributarios, en regímenes que puedan incidir en la ejecución del contrato</t>
  </si>
  <si>
    <t>Dificultades en la ejecución</t>
  </si>
  <si>
    <t>Riesgo Alto</t>
  </si>
  <si>
    <t>Verificar una vez acaecía una regulación que incida en el contrato, cuál es su impacto, y qué medidas se deben tomar</t>
  </si>
  <si>
    <t>Fase de Planeación y Ejecución Contractual</t>
  </si>
  <si>
    <t>Al cierre del proceso</t>
  </si>
  <si>
    <t>Supervisión de la entidad y el Contratista</t>
  </si>
  <si>
    <t>Durante el plazo de ejecución del contrato, tan pronto sea advertido</t>
  </si>
  <si>
    <t>Indisponibilidad de equipos críticos ubicados en UCI, urgencias, hospitalización o salas de cirugía.</t>
  </si>
  <si>
    <t>Cancelación o retraso de procedimientos diagnósticos y terapéuticos.</t>
  </si>
  <si>
    <t>Disponibilidad de equipos backup, atención prioritaria y stock de repuestos críticos.</t>
  </si>
  <si>
    <t>Indicadores de disponibilidad operativa y reportes mensuales.</t>
  </si>
  <si>
    <t>Errores durante la ejecución del mantenimiento preventivo o correctivo por incumplimiento de protocolos técnicos.</t>
  </si>
  <si>
    <t>Daño de equipos, reincidencia de fallas y afectación de la prestación del servicio.</t>
  </si>
  <si>
    <t>Capacitación permanente, supervisión técnica y aplicación de protocolos institucionales.</t>
  </si>
  <si>
    <t>Auditorías técnicas y revisión de reportes de mantenimiento.</t>
  </si>
  <si>
    <t>mensual</t>
  </si>
  <si>
    <t>Riesgos Tecnológicos</t>
  </si>
  <si>
    <t>Instalación de repuestos incompatibles, no originales o con especificaciones diferentes a las recomendadas por el fabricante</t>
  </si>
  <si>
    <t>Pérdida de desempeño, daño del equipo y riesgo para la seguridad del paciente.</t>
  </si>
  <si>
    <t>Validación técnica previa, trazabilidad de repuestos y aprobación de supervisión.</t>
  </si>
  <si>
    <t>Revisión de soportes técnicos y certificaciones de repuestos</t>
  </si>
  <si>
    <t>MODALIDAD DE CONTRATACIÓN: INVITACION A COTIZAR</t>
  </si>
  <si>
    <t>ADQUISICIÓN TERMOHIGROMETROS EQUIPOS BIOMEDICOS DE LAS UNIDADES DE SERVICIOS DE LA SUBRED INTEGRADA DE SERVICIOS DE SALUD SUR E.S.E</t>
  </si>
  <si>
    <t>08/09/2026 (FECHA)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</si>
</sst>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Verdana"/>
      <family val="2"/>
    </font>
    <font>
      <sz val="12"/>
      <color theme="0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sz val="12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23C78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D23C78"/>
      </left>
      <right style="thin">
        <color rgb="FFD23C78"/>
      </right>
      <top/>
      <bottom style="thin">
        <color rgb="FFD23C78"/>
      </bottom>
      <diagonal/>
    </border>
    <border>
      <left style="thin">
        <color rgb="FFD23C78"/>
      </left>
      <right style="thin">
        <color rgb="FFD23C78"/>
      </right>
      <top style="thin">
        <color rgb="FFD23C78"/>
      </top>
      <bottom style="thin">
        <color rgb="FFD23C7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textRotation="90" wrapText="1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 textRotation="90"/>
      <protection locked="0"/>
    </xf>
    <xf numFmtId="0" fontId="4" fillId="0" borderId="3" xfId="0" applyFont="1" applyBorder="1" applyAlignment="1" applyProtection="1">
      <alignment horizontal="justify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textRotation="90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justify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textRotation="90"/>
      <protection locked="0"/>
    </xf>
    <xf numFmtId="14" fontId="4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0" fillId="4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B659E8E-3B50-574C-B755-ACF88E066C7D}"/>
            </a:ext>
          </a:extLst>
        </xdr:cNvPr>
        <xdr:cNvSpPr txBox="1"/>
      </xdr:nvSpPr>
      <xdr:spPr>
        <a:xfrm>
          <a:off x="243586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2025-02-03_matriz_riesgos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 VALORACIÓ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65640-8778-C546-AD63-592239D9176D}">
  <sheetPr>
    <pageSetUpPr fitToPage="1"/>
  </sheetPr>
  <dimension ref="A1:W14"/>
  <sheetViews>
    <sheetView tabSelected="1" topLeftCell="G1" zoomScale="70" zoomScaleNormal="70" workbookViewId="0">
      <selection activeCell="K7" sqref="K7"/>
    </sheetView>
  </sheetViews>
  <sheetFormatPr baseColWidth="10" defaultRowHeight="15.75" x14ac:dyDescent="0.25"/>
  <cols>
    <col min="1" max="1" width="16.125" customWidth="1"/>
    <col min="2" max="5" width="16.375" customWidth="1"/>
    <col min="6" max="6" width="42.5" customWidth="1"/>
    <col min="7" max="7" width="41.5" customWidth="1"/>
    <col min="8" max="8" width="16.375" customWidth="1"/>
    <col min="9" max="9" width="16" customWidth="1"/>
    <col min="10" max="11" width="16.375" customWidth="1"/>
    <col min="12" max="12" width="20.5" customWidth="1"/>
    <col min="13" max="13" width="19.375" customWidth="1"/>
    <col min="14" max="14" width="16.375" customWidth="1"/>
    <col min="15" max="15" width="13.5" customWidth="1"/>
    <col min="16" max="17" width="16.375" customWidth="1"/>
    <col min="18" max="18" width="16" customWidth="1"/>
    <col min="19" max="19" width="19.375" customWidth="1"/>
    <col min="20" max="20" width="16" customWidth="1"/>
    <col min="22" max="22" width="26.625" customWidth="1"/>
    <col min="23" max="23" width="19.125" customWidth="1"/>
  </cols>
  <sheetData>
    <row r="1" spans="1:23" x14ac:dyDescent="0.25">
      <c r="A1" s="16" t="s">
        <v>34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 t="s">
        <v>35</v>
      </c>
      <c r="U1" s="16"/>
      <c r="V1" s="16"/>
      <c r="W1" s="16"/>
    </row>
    <row r="2" spans="1:23" x14ac:dyDescent="0.25">
      <c r="A2" s="12" t="s">
        <v>89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 t="s">
        <v>36</v>
      </c>
      <c r="U2" s="12"/>
      <c r="V2" s="12"/>
      <c r="W2" s="12"/>
    </row>
    <row r="3" spans="1:23" x14ac:dyDescent="0.25">
      <c r="A3" s="12" t="s">
        <v>90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 t="s">
        <v>37</v>
      </c>
      <c r="U3" s="12"/>
      <c r="V3" s="12" t="s">
        <v>91</v>
      </c>
      <c r="W3" s="12"/>
    </row>
    <row r="4" spans="1:23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3"/>
      <c r="U4" s="14"/>
      <c r="V4" s="13"/>
      <c r="W4" s="14"/>
    </row>
    <row r="5" spans="1:23" x14ac:dyDescent="0.25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10</v>
      </c>
      <c r="L5" s="17" t="s">
        <v>11</v>
      </c>
      <c r="M5" s="17" t="s">
        <v>12</v>
      </c>
      <c r="N5" s="15" t="s">
        <v>13</v>
      </c>
      <c r="O5" s="15"/>
      <c r="P5" s="15"/>
      <c r="Q5" s="15"/>
      <c r="R5" s="17" t="s">
        <v>14</v>
      </c>
      <c r="S5" s="17" t="s">
        <v>15</v>
      </c>
      <c r="T5" s="17" t="s">
        <v>16</v>
      </c>
      <c r="U5" s="17" t="s">
        <v>17</v>
      </c>
      <c r="V5" s="15" t="s">
        <v>18</v>
      </c>
      <c r="W5" s="15"/>
    </row>
    <row r="6" spans="1:23" ht="96.95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" t="s">
        <v>7</v>
      </c>
      <c r="O6" s="1" t="s">
        <v>8</v>
      </c>
      <c r="P6" s="1" t="s">
        <v>9</v>
      </c>
      <c r="Q6" s="1" t="s">
        <v>10</v>
      </c>
      <c r="R6" s="18"/>
      <c r="S6" s="18"/>
      <c r="T6" s="18"/>
      <c r="U6" s="18"/>
      <c r="V6" s="2" t="s">
        <v>19</v>
      </c>
      <c r="W6" s="2" t="s">
        <v>20</v>
      </c>
    </row>
    <row r="7" spans="1:23" ht="110.1" customHeight="1" x14ac:dyDescent="0.25">
      <c r="A7" s="1" t="s">
        <v>21</v>
      </c>
      <c r="B7" s="1" t="s">
        <v>22</v>
      </c>
      <c r="C7" s="1" t="s">
        <v>22</v>
      </c>
      <c r="D7" s="1" t="s">
        <v>22</v>
      </c>
      <c r="E7" s="1" t="s">
        <v>22</v>
      </c>
      <c r="F7" s="1" t="s">
        <v>23</v>
      </c>
      <c r="G7" s="1" t="s">
        <v>23</v>
      </c>
      <c r="H7" s="1" t="s">
        <v>22</v>
      </c>
      <c r="I7" s="1" t="s">
        <v>22</v>
      </c>
      <c r="J7" s="1" t="s">
        <v>24</v>
      </c>
      <c r="K7" s="1" t="s">
        <v>24</v>
      </c>
      <c r="L7" s="1" t="s">
        <v>22</v>
      </c>
      <c r="M7" s="1" t="s">
        <v>23</v>
      </c>
      <c r="N7" s="1" t="s">
        <v>22</v>
      </c>
      <c r="O7" s="1" t="s">
        <v>22</v>
      </c>
      <c r="P7" s="1" t="s">
        <v>24</v>
      </c>
      <c r="Q7" s="1" t="s">
        <v>24</v>
      </c>
      <c r="R7" s="1" t="s">
        <v>22</v>
      </c>
      <c r="S7" s="1" t="s">
        <v>22</v>
      </c>
      <c r="T7" s="1" t="s">
        <v>23</v>
      </c>
      <c r="U7" s="1" t="s">
        <v>23</v>
      </c>
      <c r="V7" s="1" t="s">
        <v>23</v>
      </c>
      <c r="W7" s="1" t="s">
        <v>23</v>
      </c>
    </row>
    <row r="8" spans="1:23" ht="177.95" customHeight="1" x14ac:dyDescent="0.25">
      <c r="A8" s="3">
        <v>1</v>
      </c>
      <c r="B8" s="4" t="s">
        <v>25</v>
      </c>
      <c r="C8" s="4" t="s">
        <v>30</v>
      </c>
      <c r="D8" s="4" t="s">
        <v>26</v>
      </c>
      <c r="E8" s="4" t="s">
        <v>27</v>
      </c>
      <c r="F8" s="5" t="s">
        <v>41</v>
      </c>
      <c r="G8" s="5" t="s">
        <v>42</v>
      </c>
      <c r="H8" s="4" t="s">
        <v>38</v>
      </c>
      <c r="I8" s="4" t="s">
        <v>39</v>
      </c>
      <c r="J8" s="6">
        <v>5</v>
      </c>
      <c r="K8" s="6" t="str">
        <f>IF(J8="","",IF(OR(J8=2,J8=3,J8=4),'[1]TABLAS VALORACIÓN'!$Y$19,IF(J8=5,'[1]TABLAS VALORACIÓN'!$Y$18,IF(OR(J8=6,J8=7),'[1]TABLAS VALORACIÓN'!$Y$17,IF(OR(J8=8,J8=9,J8=10),'[1]TABLAS VALORACIÓN'!$Y$16)))))</f>
        <v>Riesgo Medio</v>
      </c>
      <c r="L8" s="7" t="s">
        <v>29</v>
      </c>
      <c r="M8" s="8" t="s">
        <v>48</v>
      </c>
      <c r="N8" s="4" t="s">
        <v>50</v>
      </c>
      <c r="O8" s="4" t="s">
        <v>46</v>
      </c>
      <c r="P8" s="9">
        <f>IFERROR(MID(N8,1,1)+MID(O8,1,1),"")</f>
        <v>3</v>
      </c>
      <c r="Q8" s="6" t="s">
        <v>47</v>
      </c>
      <c r="R8" s="4" t="s">
        <v>31</v>
      </c>
      <c r="S8" s="7" t="s">
        <v>29</v>
      </c>
      <c r="T8" s="10" t="s">
        <v>52</v>
      </c>
      <c r="U8" s="10" t="s">
        <v>53</v>
      </c>
      <c r="V8" s="7" t="s">
        <v>54</v>
      </c>
      <c r="W8" s="7" t="s">
        <v>55</v>
      </c>
    </row>
    <row r="9" spans="1:23" ht="150" x14ac:dyDescent="0.25">
      <c r="A9" s="3">
        <v>2</v>
      </c>
      <c r="B9" s="4" t="s">
        <v>25</v>
      </c>
      <c r="C9" s="4" t="s">
        <v>30</v>
      </c>
      <c r="D9" s="4" t="s">
        <v>32</v>
      </c>
      <c r="E9" s="4" t="s">
        <v>45</v>
      </c>
      <c r="F9" s="5" t="s">
        <v>43</v>
      </c>
      <c r="G9" s="5" t="s">
        <v>44</v>
      </c>
      <c r="H9" s="4" t="s">
        <v>38</v>
      </c>
      <c r="I9" s="4" t="s">
        <v>46</v>
      </c>
      <c r="J9" s="6">
        <v>4</v>
      </c>
      <c r="K9" s="6" t="s">
        <v>47</v>
      </c>
      <c r="L9" s="7" t="s">
        <v>29</v>
      </c>
      <c r="M9" s="8" t="s">
        <v>49</v>
      </c>
      <c r="N9" s="4" t="s">
        <v>50</v>
      </c>
      <c r="O9" s="4" t="s">
        <v>51</v>
      </c>
      <c r="P9" s="9">
        <f>IFERROR(MID(N9,1,1)+MID(O9,1,1),"")</f>
        <v>2</v>
      </c>
      <c r="Q9" s="6" t="s">
        <v>47</v>
      </c>
      <c r="R9" s="4" t="s">
        <v>31</v>
      </c>
      <c r="S9" s="7" t="s">
        <v>29</v>
      </c>
      <c r="T9" s="10" t="s">
        <v>52</v>
      </c>
      <c r="U9" s="10" t="s">
        <v>56</v>
      </c>
      <c r="V9" s="7" t="s">
        <v>57</v>
      </c>
      <c r="W9" s="7" t="s">
        <v>58</v>
      </c>
    </row>
    <row r="10" spans="1:23" ht="150" x14ac:dyDescent="0.25">
      <c r="A10" s="3">
        <v>3</v>
      </c>
      <c r="B10" s="4" t="s">
        <v>25</v>
      </c>
      <c r="C10" s="4" t="s">
        <v>30</v>
      </c>
      <c r="D10" s="4" t="s">
        <v>32</v>
      </c>
      <c r="E10" s="4" t="s">
        <v>27</v>
      </c>
      <c r="F10" s="5" t="s">
        <v>59</v>
      </c>
      <c r="G10" s="5" t="s">
        <v>60</v>
      </c>
      <c r="H10" s="4" t="s">
        <v>61</v>
      </c>
      <c r="I10" s="4" t="s">
        <v>39</v>
      </c>
      <c r="J10" s="6">
        <v>6</v>
      </c>
      <c r="K10" s="6" t="str">
        <f>IF(J10="","",IF(OR(J10=2,J10=3,J10=4),'[1]TABLAS VALORACIÓN'!$Y$19,IF(J10=5,'[1]TABLAS VALORACIÓN'!$Y$18,IF(OR(J10=6,J10=7),'[1]TABLAS VALORACIÓN'!$Y$17,IF(OR(J10=8,J10=9,J10=10),'[1]TABLAS VALORACIÓN'!$Y$16)))))</f>
        <v>Riesgo Alto</v>
      </c>
      <c r="L10" s="7" t="s">
        <v>62</v>
      </c>
      <c r="M10" s="8" t="s">
        <v>63</v>
      </c>
      <c r="N10" s="4" t="s">
        <v>61</v>
      </c>
      <c r="O10" s="4" t="s">
        <v>51</v>
      </c>
      <c r="P10" s="9">
        <f>IFERROR(MID(N10,1,1)+MID(O10,1,1),"")</f>
        <v>4</v>
      </c>
      <c r="Q10" s="6" t="s">
        <v>47</v>
      </c>
      <c r="R10" s="4" t="s">
        <v>31</v>
      </c>
      <c r="S10" s="7" t="s">
        <v>62</v>
      </c>
      <c r="T10" s="10" t="s">
        <v>52</v>
      </c>
      <c r="U10" s="10" t="s">
        <v>53</v>
      </c>
      <c r="V10" s="7" t="s">
        <v>64</v>
      </c>
      <c r="W10" s="7" t="s">
        <v>65</v>
      </c>
    </row>
    <row r="11" spans="1:23" ht="138.75" x14ac:dyDescent="0.25">
      <c r="A11" s="3">
        <v>4</v>
      </c>
      <c r="B11" s="4" t="s">
        <v>33</v>
      </c>
      <c r="C11" s="4" t="s">
        <v>30</v>
      </c>
      <c r="D11" s="4" t="s">
        <v>26</v>
      </c>
      <c r="E11" s="4" t="s">
        <v>66</v>
      </c>
      <c r="F11" s="5" t="s">
        <v>67</v>
      </c>
      <c r="G11" s="5" t="s">
        <v>68</v>
      </c>
      <c r="H11" s="4" t="s">
        <v>28</v>
      </c>
      <c r="I11" s="4" t="s">
        <v>39</v>
      </c>
      <c r="J11" s="6">
        <v>6</v>
      </c>
      <c r="K11" s="6" t="s">
        <v>69</v>
      </c>
      <c r="L11" s="7" t="s">
        <v>62</v>
      </c>
      <c r="M11" s="8" t="s">
        <v>70</v>
      </c>
      <c r="N11" s="4" t="s">
        <v>61</v>
      </c>
      <c r="O11" s="4" t="s">
        <v>51</v>
      </c>
      <c r="P11" s="9">
        <f>IFERROR(MID(N11,1,1)+MID(O11,1,1),"")</f>
        <v>4</v>
      </c>
      <c r="Q11" s="6" t="s">
        <v>47</v>
      </c>
      <c r="R11" s="4" t="s">
        <v>31</v>
      </c>
      <c r="S11" s="7" t="s">
        <v>62</v>
      </c>
      <c r="T11" s="10" t="s">
        <v>71</v>
      </c>
      <c r="U11" s="10" t="s">
        <v>72</v>
      </c>
      <c r="V11" s="7" t="s">
        <v>73</v>
      </c>
      <c r="W11" s="7" t="s">
        <v>74</v>
      </c>
    </row>
    <row r="12" spans="1:23" ht="165.95" customHeight="1" x14ac:dyDescent="0.25">
      <c r="A12" s="3">
        <v>5</v>
      </c>
      <c r="B12" s="4" t="s">
        <v>25</v>
      </c>
      <c r="C12" s="4" t="s">
        <v>30</v>
      </c>
      <c r="D12" s="4" t="s">
        <v>32</v>
      </c>
      <c r="E12" s="4" t="s">
        <v>27</v>
      </c>
      <c r="F12" s="5" t="s">
        <v>75</v>
      </c>
      <c r="G12" s="5" t="s">
        <v>76</v>
      </c>
      <c r="H12" s="4" t="s">
        <v>28</v>
      </c>
      <c r="I12" s="4" t="s">
        <v>39</v>
      </c>
      <c r="J12" s="6">
        <v>6</v>
      </c>
      <c r="K12" s="6" t="s">
        <v>69</v>
      </c>
      <c r="L12" s="7" t="s">
        <v>29</v>
      </c>
      <c r="M12" s="8" t="s">
        <v>77</v>
      </c>
      <c r="N12" s="4" t="s">
        <v>28</v>
      </c>
      <c r="O12" s="4" t="s">
        <v>39</v>
      </c>
      <c r="P12" s="9">
        <v>6</v>
      </c>
      <c r="Q12" s="6" t="s">
        <v>69</v>
      </c>
      <c r="R12" s="4" t="s">
        <v>31</v>
      </c>
      <c r="S12" s="7" t="s">
        <v>29</v>
      </c>
      <c r="T12" s="10" t="s">
        <v>52</v>
      </c>
      <c r="U12" s="10" t="s">
        <v>53</v>
      </c>
      <c r="V12" s="7" t="s">
        <v>54</v>
      </c>
      <c r="W12" s="7" t="s">
        <v>78</v>
      </c>
    </row>
    <row r="13" spans="1:23" ht="149.25" x14ac:dyDescent="0.25">
      <c r="A13" s="3">
        <v>6</v>
      </c>
      <c r="B13" s="4" t="s">
        <v>25</v>
      </c>
      <c r="C13" s="4" t="s">
        <v>30</v>
      </c>
      <c r="D13" s="4" t="s">
        <v>32</v>
      </c>
      <c r="E13" s="4" t="s">
        <v>27</v>
      </c>
      <c r="F13" s="5" t="s">
        <v>79</v>
      </c>
      <c r="G13" s="5" t="s">
        <v>80</v>
      </c>
      <c r="H13" s="4" t="s">
        <v>28</v>
      </c>
      <c r="I13" s="4" t="s">
        <v>39</v>
      </c>
      <c r="J13" s="6">
        <v>6</v>
      </c>
      <c r="K13" s="6" t="str">
        <f>IF(J13="","",IF(OR(J13=2,J13=3,J13=4),'[1]TABLAS VALORACIÓN'!$Y$19,IF(J13=5,'[1]TABLAS VALORACIÓN'!$Y$18,IF(OR(J13=6,J13=7),'[1]TABLAS VALORACIÓN'!$Y$17,IF(OR(J13=8,J13=9,J13=10),'[1]TABLAS VALORACIÓN'!$Y$16)))))</f>
        <v>Riesgo Alto</v>
      </c>
      <c r="L13" s="7" t="s">
        <v>29</v>
      </c>
      <c r="M13" s="8" t="s">
        <v>81</v>
      </c>
      <c r="N13" s="4" t="s">
        <v>28</v>
      </c>
      <c r="O13" s="4" t="s">
        <v>39</v>
      </c>
      <c r="P13" s="9">
        <v>6</v>
      </c>
      <c r="Q13" s="6" t="s">
        <v>69</v>
      </c>
      <c r="R13" s="4" t="s">
        <v>31</v>
      </c>
      <c r="S13" s="7" t="s">
        <v>29</v>
      </c>
      <c r="T13" s="10" t="s">
        <v>52</v>
      </c>
      <c r="U13" s="10" t="s">
        <v>53</v>
      </c>
      <c r="V13" s="7" t="s">
        <v>82</v>
      </c>
      <c r="W13" s="7" t="s">
        <v>83</v>
      </c>
    </row>
    <row r="14" spans="1:23" ht="170.1" customHeight="1" x14ac:dyDescent="0.25">
      <c r="A14" s="3">
        <v>7</v>
      </c>
      <c r="B14" s="4" t="s">
        <v>33</v>
      </c>
      <c r="C14" s="4" t="s">
        <v>30</v>
      </c>
      <c r="D14" s="4" t="s">
        <v>32</v>
      </c>
      <c r="E14" s="4" t="s">
        <v>84</v>
      </c>
      <c r="F14" s="5" t="s">
        <v>85</v>
      </c>
      <c r="G14" s="5" t="s">
        <v>86</v>
      </c>
      <c r="H14" s="4" t="s">
        <v>38</v>
      </c>
      <c r="I14" s="4" t="s">
        <v>40</v>
      </c>
      <c r="J14" s="6">
        <v>6</v>
      </c>
      <c r="K14" s="6" t="s">
        <v>69</v>
      </c>
      <c r="L14" s="7" t="s">
        <v>29</v>
      </c>
      <c r="M14" s="8" t="s">
        <v>87</v>
      </c>
      <c r="N14" s="4" t="s">
        <v>38</v>
      </c>
      <c r="O14" s="4" t="s">
        <v>40</v>
      </c>
      <c r="P14" s="9">
        <v>6</v>
      </c>
      <c r="Q14" s="6" t="s">
        <v>69</v>
      </c>
      <c r="R14" s="4" t="s">
        <v>31</v>
      </c>
      <c r="S14" s="7" t="s">
        <v>29</v>
      </c>
      <c r="T14" s="10" t="s">
        <v>52</v>
      </c>
      <c r="U14" s="10" t="s">
        <v>53</v>
      </c>
      <c r="V14" s="11" t="s">
        <v>88</v>
      </c>
      <c r="W14" s="7" t="s">
        <v>83</v>
      </c>
    </row>
  </sheetData>
  <mergeCells count="29">
    <mergeCell ref="F5:F6"/>
    <mergeCell ref="A5:A6"/>
    <mergeCell ref="B5:B6"/>
    <mergeCell ref="C5:C6"/>
    <mergeCell ref="D5:D6"/>
    <mergeCell ref="E5:E6"/>
    <mergeCell ref="U5:U6"/>
    <mergeCell ref="G5:G6"/>
    <mergeCell ref="H5:H6"/>
    <mergeCell ref="I5:I6"/>
    <mergeCell ref="J5:J6"/>
    <mergeCell ref="K5:K6"/>
    <mergeCell ref="L5:L6"/>
    <mergeCell ref="A3:S3"/>
    <mergeCell ref="V4:W4"/>
    <mergeCell ref="T4:U4"/>
    <mergeCell ref="V5:W5"/>
    <mergeCell ref="A1:S1"/>
    <mergeCell ref="A2:S2"/>
    <mergeCell ref="T1:W1"/>
    <mergeCell ref="T2:W2"/>
    <mergeCell ref="T3:U3"/>
    <mergeCell ref="V3:W3"/>
    <mergeCell ref="A4:S4"/>
    <mergeCell ref="M5:M6"/>
    <mergeCell ref="N5:Q5"/>
    <mergeCell ref="R5:R6"/>
    <mergeCell ref="S5:S6"/>
    <mergeCell ref="T5:T6"/>
  </mergeCells>
  <conditionalFormatting sqref="J8:J14 P8:P14">
    <cfRule type="cellIs" dxfId="13" priority="1" operator="between">
      <formula>8</formula>
      <formula>10</formula>
    </cfRule>
    <cfRule type="cellIs" dxfId="12" priority="2" operator="between">
      <formula>6</formula>
      <formula>7</formula>
    </cfRule>
    <cfRule type="cellIs" dxfId="11" priority="3" operator="equal">
      <formula>5</formula>
    </cfRule>
    <cfRule type="cellIs" dxfId="10" priority="4" operator="between">
      <formula>0</formula>
      <formula>1</formula>
    </cfRule>
    <cfRule type="cellIs" dxfId="9" priority="5" operator="between">
      <formula>2</formula>
      <formula>4</formula>
    </cfRule>
  </conditionalFormatting>
  <conditionalFormatting sqref="K8:K14 Q8:Q14">
    <cfRule type="expression" dxfId="8" priority="6">
      <formula>J8=10</formula>
    </cfRule>
    <cfRule type="expression" dxfId="7" priority="7">
      <formula>J8=9</formula>
    </cfRule>
    <cfRule type="expression" dxfId="6" priority="8">
      <formula>J8=7</formula>
    </cfRule>
    <cfRule type="expression" dxfId="5" priority="9">
      <formula>J8=4</formula>
    </cfRule>
    <cfRule type="expression" dxfId="4" priority="10">
      <formula>J8=3</formula>
    </cfRule>
    <cfRule type="expression" dxfId="3" priority="11">
      <formula>J8=8</formula>
    </cfRule>
    <cfRule type="expression" dxfId="2" priority="12">
      <formula>J8=6</formula>
    </cfRule>
    <cfRule type="expression" dxfId="1" priority="13">
      <formula>J8=5</formula>
    </cfRule>
    <cfRule type="expression" dxfId="0" priority="14">
      <formula>J8=2</formula>
    </cfRule>
  </conditionalFormatting>
  <dataValidations count="7">
    <dataValidation type="list" allowBlank="1" showInputMessage="1" showErrorMessage="1" sqref="B8:B14" xr:uid="{321BA440-404F-E04C-81FD-B2A828987F6D}">
      <formula1>"Específico, General"</formula1>
    </dataValidation>
    <dataValidation type="list" allowBlank="1" showInputMessage="1" showErrorMessage="1" sqref="C8:C14" xr:uid="{54E69D47-848A-0942-8513-D3C051594A9E}">
      <formula1>"Interno, Externo"</formula1>
    </dataValidation>
    <dataValidation type="list" allowBlank="1" showInputMessage="1" showErrorMessage="1" sqref="D8:D14" xr:uid="{26878D56-A4DE-374E-A9DE-1091EBF830AD}">
      <formula1>"Planeación, Selección, Contratación, Ejecución"</formula1>
    </dataValidation>
    <dataValidation type="list" allowBlank="1" showInputMessage="1" showErrorMessage="1" sqref="E8:E14" xr:uid="{32654A5E-3F94-2E4D-B46C-A136EAE1EEE8}">
      <formula1>"Riesgos Económicos, Riesgos Sociales o Políticos, Riesgos Operacionales, Riesgos Financieros, Riesgos Regulatorios, Riesgos de la Naturaleza, Riesgos Ambientales, Riesgos Tecnológicos"</formula1>
    </dataValidation>
    <dataValidation type="list" allowBlank="1" showInputMessage="1" showErrorMessage="1" sqref="H8:H14 N8:N14" xr:uid="{AAA207BA-1243-F346-AE23-A82E4036C9FF}">
      <formula1>"1 = Raro, 2 = Improbable, 3 = Posible, 4 = Probable, 5 = Casi cierto"</formula1>
    </dataValidation>
    <dataValidation type="list" allowBlank="1" showInputMessage="1" showErrorMessage="1" sqref="I8:I14 O8:O14" xr:uid="{5729C7F7-D671-0843-9FBD-C0F560D8D5AE}">
      <formula1>"1=Insignificante, 2=Menor, 3=Moderado, 4=Mayor, 5=Catostrófico"</formula1>
    </dataValidation>
    <dataValidation type="list" allowBlank="1" showInputMessage="1" showErrorMessage="1" sqref="J8:J14" xr:uid="{4E499004-D0A1-9343-AC70-B81A5438B9DE}">
      <formula1>"1, 2, 3, 4, 5, 6"</formula1>
    </dataValidation>
  </dataValidations>
  <pageMargins left="0.7" right="0.7" top="0.75" bottom="0.75" header="0.3" footer="0.3"/>
  <pageSetup paperSize="9" scale="2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EDER GEOVANNI FORERO CHARRY</cp:lastModifiedBy>
  <cp:lastPrinted>2026-08-12T22:13:46Z</cp:lastPrinted>
  <dcterms:created xsi:type="dcterms:W3CDTF">2026-06-05T15:56:43Z</dcterms:created>
  <dcterms:modified xsi:type="dcterms:W3CDTF">2026-09-08T20:43:42Z</dcterms:modified>
</cp:coreProperties>
</file>