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7108f927a1c67e0/Desktop/ESPINAL 2026/SAMC-25 OBRAS BIBLIOTECAS 2026/1. APERTURA/"/>
    </mc:Choice>
  </mc:AlternateContent>
  <xr:revisionPtr revIDLastSave="75" documentId="11_C396C62E684F9406150332B81A2C7D6E5528AB17" xr6:coauthVersionLast="47" xr6:coauthVersionMax="47" xr10:uidLastSave="{493070E9-2787-4A97-9B36-0954CDFEF399}"/>
  <bookViews>
    <workbookView xWindow="-108" yWindow="-108" windowWidth="23256" windowHeight="12456" tabRatio="595" activeTab="1" xr2:uid="{00000000-000D-0000-FFFF-FFFF00000000}"/>
  </bookViews>
  <sheets>
    <sheet name="PRESUPUESTO OFICIAL" sheetId="270" r:id="rId1"/>
    <sheet name="OFERTA ECONOMICA"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'OFERTA ECONOMICA'!$I$11:$I$36</definedName>
    <definedName name="_xlnm._FilterDatabase" localSheetId="0" hidden="1">'PRESUPUESTO OFICIAL'!$I$11:$I$36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'OFERTA ECONOMICA'!$A$1:$M$135</definedName>
    <definedName name="_xlnm.Print_Area" localSheetId="0">'PRESUPUESTO OFICIAL'!$A$1:$M$135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'OFERTA ECONOMICA'!#REF!</definedName>
    <definedName name="solver_adj" localSheetId="0" hidden="1">'PRESUPUESTO OFICIAL'!#REF!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ECONOMICA'!$K$130</definedName>
    <definedName name="solver_lhs1" localSheetId="0" hidden="1">'PRESUPUESTO OFICIAL'!$K$130</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ECONOMICA'!$K$130</definedName>
    <definedName name="solver_opt" localSheetId="0" hidden="1">'PRESUPUESTO OFICIAL'!$K$130</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ECONOMICA'!$K$131</definedName>
    <definedName name="solver_rhs1" localSheetId="0" hidden="1">'PRESUPUESTO OFICIAL'!$K$131</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3" i="270" l="1"/>
  <c r="K124" i="270" s="1"/>
  <c r="K116" i="270"/>
  <c r="K117" i="270" s="1"/>
  <c r="K115" i="270"/>
  <c r="K112" i="270"/>
  <c r="K111" i="270"/>
  <c r="K110" i="270"/>
  <c r="K109" i="270"/>
  <c r="K108" i="270"/>
  <c r="K113" i="270" s="1"/>
  <c r="K105" i="270"/>
  <c r="K104" i="270"/>
  <c r="K103" i="270"/>
  <c r="K102" i="270"/>
  <c r="K101" i="270"/>
  <c r="K100" i="270"/>
  <c r="K106" i="270" s="1"/>
  <c r="K98" i="270"/>
  <c r="K97" i="270"/>
  <c r="K96" i="270"/>
  <c r="K95" i="270"/>
  <c r="K92" i="270"/>
  <c r="K91" i="270"/>
  <c r="K93" i="270" s="1"/>
  <c r="K88" i="270"/>
  <c r="K87" i="270"/>
  <c r="K89" i="270" s="1"/>
  <c r="K84" i="270"/>
  <c r="K83" i="270"/>
  <c r="K82" i="270"/>
  <c r="K85" i="270" s="1"/>
  <c r="K79" i="270"/>
  <c r="K78" i="270"/>
  <c r="K77" i="270"/>
  <c r="K80" i="270" s="1"/>
  <c r="K74" i="270"/>
  <c r="K73" i="270"/>
  <c r="K72" i="270"/>
  <c r="K71" i="270"/>
  <c r="K75" i="270" s="1"/>
  <c r="K66" i="270"/>
  <c r="K67" i="270" s="1"/>
  <c r="K63" i="270"/>
  <c r="K62" i="270"/>
  <c r="K61" i="270"/>
  <c r="K60" i="270"/>
  <c r="K64" i="270" s="1"/>
  <c r="K57" i="270"/>
  <c r="K56" i="270"/>
  <c r="K55" i="270"/>
  <c r="K54" i="270"/>
  <c r="K53" i="270"/>
  <c r="K58" i="270" s="1"/>
  <c r="K51" i="270"/>
  <c r="K50" i="270"/>
  <c r="K48" i="270"/>
  <c r="K47" i="270"/>
  <c r="K44" i="270"/>
  <c r="K43" i="270"/>
  <c r="K42" i="270"/>
  <c r="K41" i="270"/>
  <c r="K45" i="270" s="1"/>
  <c r="K38" i="270"/>
  <c r="K39" i="270" s="1"/>
  <c r="K35" i="270"/>
  <c r="K34" i="270"/>
  <c r="K33" i="270"/>
  <c r="K32" i="270"/>
  <c r="K31" i="270"/>
  <c r="K30" i="270"/>
  <c r="K36" i="270" s="1"/>
  <c r="K27" i="270"/>
  <c r="K26" i="270"/>
  <c r="K28" i="270" s="1"/>
  <c r="K23" i="270"/>
  <c r="K22" i="270"/>
  <c r="K21" i="270"/>
  <c r="K24" i="270" s="1"/>
  <c r="K19" i="270"/>
  <c r="K18" i="270"/>
  <c r="K15" i="270"/>
  <c r="K16" i="270" s="1"/>
  <c r="K123" i="265"/>
  <c r="K124" i="265" s="1"/>
  <c r="K68" i="270" l="1"/>
  <c r="K118" i="270" s="1"/>
  <c r="K120" i="270" s="1"/>
  <c r="K125" i="270" s="1"/>
  <c r="K115" i="265"/>
  <c r="K116" i="265" s="1"/>
  <c r="K112" i="265"/>
  <c r="K111" i="265"/>
  <c r="K110" i="265"/>
  <c r="K109" i="265"/>
  <c r="K108" i="265"/>
  <c r="K101" i="265"/>
  <c r="K102" i="265"/>
  <c r="K103" i="265"/>
  <c r="K104" i="265"/>
  <c r="K105" i="265"/>
  <c r="K100" i="265"/>
  <c r="K97" i="265"/>
  <c r="K96" i="265"/>
  <c r="K95" i="265"/>
  <c r="K98" i="265" s="1"/>
  <c r="K92" i="265"/>
  <c r="K91" i="265"/>
  <c r="K88" i="265"/>
  <c r="K87" i="265"/>
  <c r="K84" i="265"/>
  <c r="K83" i="265"/>
  <c r="K82" i="265"/>
  <c r="K79" i="265"/>
  <c r="K78" i="265"/>
  <c r="K77" i="265"/>
  <c r="K74" i="265"/>
  <c r="K73" i="265"/>
  <c r="K72" i="265"/>
  <c r="K71" i="265"/>
  <c r="K66" i="265"/>
  <c r="K67" i="265" s="1"/>
  <c r="K63" i="265"/>
  <c r="K62" i="265"/>
  <c r="K61" i="265"/>
  <c r="K60" i="265"/>
  <c r="K57" i="265"/>
  <c r="K56" i="265"/>
  <c r="K55" i="265"/>
  <c r="K54" i="265"/>
  <c r="K53" i="265"/>
  <c r="K50" i="265"/>
  <c r="K51" i="265" s="1"/>
  <c r="K47" i="265"/>
  <c r="K48" i="265" s="1"/>
  <c r="K44" i="265"/>
  <c r="K43" i="265"/>
  <c r="K42" i="265"/>
  <c r="K41" i="265"/>
  <c r="K38" i="265"/>
  <c r="K39" i="265" s="1"/>
  <c r="K31" i="265"/>
  <c r="K32" i="265"/>
  <c r="K33" i="265"/>
  <c r="K34" i="265"/>
  <c r="K35" i="265"/>
  <c r="K30" i="265"/>
  <c r="K27" i="265"/>
  <c r="K26" i="265"/>
  <c r="K22" i="265"/>
  <c r="K23" i="265"/>
  <c r="K21" i="265"/>
  <c r="K18" i="265"/>
  <c r="K19" i="265" s="1"/>
  <c r="K15" i="265"/>
  <c r="K16" i="265" s="1"/>
  <c r="K106" i="265" l="1"/>
  <c r="K113" i="265"/>
  <c r="K93" i="265"/>
  <c r="K89" i="265"/>
  <c r="K85" i="265"/>
  <c r="K80" i="265"/>
  <c r="K75" i="265"/>
  <c r="K24" i="265"/>
  <c r="K64" i="265"/>
  <c r="K58" i="265"/>
  <c r="K45" i="265"/>
  <c r="K28" i="265"/>
  <c r="K36" i="265"/>
  <c r="K117" i="265" l="1"/>
  <c r="K68" i="265"/>
  <c r="K118" i="265" l="1"/>
  <c r="K120" i="265" s="1"/>
  <c r="K125" i="265" l="1"/>
</calcChain>
</file>

<file path=xl/sharedStrings.xml><?xml version="1.0" encoding="utf-8"?>
<sst xmlns="http://schemas.openxmlformats.org/spreadsheetml/2006/main" count="472" uniqueCount="167">
  <si>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</si>
  <si>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</si>
  <si>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</si>
  <si>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</si>
  <si>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</si>
  <si>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</si>
  <si>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</si>
  <si>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</si>
  <si>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</si>
  <si>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</si>
  <si>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</si>
  <si>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</si>
  <si>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</si>
  <si>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</si>
  <si>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</si>
  <si>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</si>
  <si>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</si>
  <si>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</si>
  <si>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</si>
  <si>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</si>
  <si>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</si>
  <si>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</si>
  <si>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</si>
  <si>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</si>
  <si>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</si>
  <si>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</si>
  <si>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</si>
  <si>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</si>
  <si>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</si>
  <si>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</si>
  <si>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</si>
  <si>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</si>
  <si>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</si>
  <si>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</si>
  <si>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</si>
  <si>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</si>
  <si>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</si>
  <si>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</si>
  <si>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</si>
  <si>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</si>
  <si>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</si>
  <si>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</si>
  <si>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</si>
  <si>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</si>
  <si>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</si>
  <si>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</si>
  <si>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</si>
  <si>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</si>
  <si>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</si>
  <si>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</si>
  <si>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</si>
  <si>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</si>
  <si>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</si>
  <si>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</si>
  <si>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</si>
  <si>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</si>
  <si>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</si>
  <si>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</si>
  <si>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</si>
  <si>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</si>
  <si>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</si>
  <si>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</si>
  <si>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</si>
  <si>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</si>
  <si>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</si>
  <si>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</si>
  <si>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</si>
  <si>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</si>
  <si>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</si>
  <si>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</si>
  <si>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</si>
  <si>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</si>
  <si>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</si>
  <si>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</si>
  <si>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</si>
  <si>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</si>
  <si>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</si>
  <si>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</si>
  <si>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</si>
  <si>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</si>
  <si>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</si>
  <si>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</si>
  <si>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</si>
  <si>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</si>
  <si>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</si>
  <si>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</si>
  <si>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ASEO GENERAL DE OBRA (INCLUYE LIMPIEZA DE PUERTAS Y VENTANAS)</t>
  </si>
  <si>
    <t>M2</t>
  </si>
  <si>
    <t>PAÑETES, REVOQUES Y REPELLOS</t>
  </si>
  <si>
    <t>PAÑETE LISO MUROS 1:5, E=1.5 CM</t>
  </si>
  <si>
    <t>CUBIERTAS</t>
  </si>
  <si>
    <t>LIMPIEZA Y MANTENIMIENTO PREVENTIVODE CUBIERTA (INCLUYE TAPA GOTERAS)</t>
  </si>
  <si>
    <t xml:space="preserve">CINTA MULTISEAL PARA MANTENIMIENTO DE GOTERAS </t>
  </si>
  <si>
    <t>ML</t>
  </si>
  <si>
    <t>LIMPIEZA Y MANTENIMIENTO PREVENTIVO DE CANALETA</t>
  </si>
  <si>
    <t>CARPINTERÍA EN MADERA</t>
  </si>
  <si>
    <t>SUMINISTRO EN INSTALACIÓN CERROJO DOBLE</t>
  </si>
  <si>
    <t>UN</t>
  </si>
  <si>
    <t>ESPEJO BISELADO INCOLORO 4 mm</t>
  </si>
  <si>
    <t>CARPINTERÍA METÁLICA</t>
  </si>
  <si>
    <t>MARCO PARA PUERTA EN LÁMINA CAL 18-0.8</t>
  </si>
  <si>
    <t>PUERTA EN LAMINA CAL 18 INC. ANTICORROSIVO</t>
  </si>
  <si>
    <t>DIVISIÓN PARA BAÑO EN ACERO INOXIDABLE 304 CAL.20 (INCLUYE PUERTAS Y ACCESORIOS</t>
  </si>
  <si>
    <t>REJA BANCARIA PERIMETRAL EN VARILLA CUADRADA DE 1/2" INC. PINTURA ANTICORROSIVO</t>
  </si>
  <si>
    <t>SUMINISTRO E INSTALACION BARRA  REDONDA LISA 1/2</t>
  </si>
  <si>
    <t>MALLA ZARANDA 12,7mm X 12,7mm</t>
  </si>
  <si>
    <t>INSTALACIONES SANITARIAS - RED CONTRA INCENDIO</t>
  </si>
  <si>
    <t>CONEXIÓN TANQUE ELEVADO PVC</t>
  </si>
  <si>
    <t xml:space="preserve"> INSTALACIONES ELÉCTRICAS</t>
  </si>
  <si>
    <t>SALIDA LÁMPARA TOMA EMT COMPLETA</t>
  </si>
  <si>
    <t>SALIDA TOMA DOBLE PVC COMPLETA</t>
  </si>
  <si>
    <t>LAMPARA 2X48 BAJO PLACA LÁMINA LATERAL INDUSTRIAL</t>
  </si>
  <si>
    <t>INSTALACION DE VENTILADORES 5 VELOCIDADES</t>
  </si>
  <si>
    <t>PISOS,ACABADOS,ENCHAPES Y ACCESORIOS</t>
  </si>
  <si>
    <t>BALDOSA CERÁMICA PARED 20X20, CALIDAD PRIMERA</t>
  </si>
  <si>
    <t>CIELO RASO</t>
  </si>
  <si>
    <t>CIELO RASO PLANO DRYWALL (INCLUYE PINTURA)</t>
  </si>
  <si>
    <t>APARATOS SANITARIOS</t>
  </si>
  <si>
    <t>SUMINISTRO E INSTALACIÓN SANITARIO TANQUE (INCLUYE GRIFERÍA)</t>
  </si>
  <si>
    <t>SUMINISTRO E INSTALACIÓN LAVAMANOS COLGAR (INCLUYE GRIFERÍA)</t>
  </si>
  <si>
    <t>SUMINISTRO E INSTALACIÓN ORINAL DE LLAVE (INCLUYE GRIFERÍA)</t>
  </si>
  <si>
    <t>SUMINISTRO E INSTALACION BARRA DE SEGURIDAD  PARED A PISO ACERO INOX</t>
  </si>
  <si>
    <t>SUMINISTRO E INSTALACION BARRA DE SEGURIDAD ABATIBLE  ACERO INOX</t>
  </si>
  <si>
    <t xml:space="preserve"> PINTURAS</t>
  </si>
  <si>
    <t>ESTUCO Y VINILO 3 MANOS</t>
  </si>
  <si>
    <t>ESMALTE SOBRE MADERA LLENA</t>
  </si>
  <si>
    <t>ESMALTE SOBRE LAMINA LLENA</t>
  </si>
  <si>
    <t>CURADO PARA VIGA EN MADERA</t>
  </si>
  <si>
    <t>SUMINISTRO E INSTALACION RED Y PUNTO VOZ Y DATOS</t>
  </si>
  <si>
    <t>GLB</t>
  </si>
  <si>
    <t>TOTAL BIBLOTECA PUBLICA DE EL ESPINAL "CARLOS PERDOMO AVILA"</t>
  </si>
  <si>
    <t>BIBLOTECA PUBLICA DEL CORREGIMIENTO DE CHICORAL "LUIS CARLOS GALAN SARMIENTO"</t>
  </si>
  <si>
    <t>DEMOLICIÓN BALDOSA DE PISO H=0.02 M.  INC RETIRO</t>
  </si>
  <si>
    <t>DEMOLICIÓN CIELO RASO FALSO. INC RETIRO</t>
  </si>
  <si>
    <t>DEMOLICIÓN PLACA MACIZA 0.20 M.  INC RETIRO</t>
  </si>
  <si>
    <t>DESMONTE APARATOS SANITARIOS. INC RETIRO</t>
  </si>
  <si>
    <t xml:space="preserve"> CIELO RASO PLANO DRYWALL (INCLUYE PINTURA)</t>
  </si>
  <si>
    <t>EXCAVACIÓN MANUAL ZANJA EN TIERRA H=1.0 M</t>
  </si>
  <si>
    <t>M3</t>
  </si>
  <si>
    <t>RELLENO EN RECEBO COMÚN COMPACTADO MECÁNICAMENTE</t>
  </si>
  <si>
    <t>RELLENO CON MATERIAL DEL SITIO COMPACTADO MECÁNICAMENTE</t>
  </si>
  <si>
    <t>MAMPOSTERIA</t>
  </si>
  <si>
    <t>MESONES EN CONCRETO 2500 PSI, E=0.1 M (INCLUYE REFUERZO)</t>
  </si>
  <si>
    <t xml:space="preserve">PAÑETE LISO MUROS 1:5, E=1.5 CM </t>
  </si>
  <si>
    <t>PISOS, ACABADOS, ENCHAPES Y ACCESORIOS</t>
  </si>
  <si>
    <t>REMATES  WING ALUMINIO</t>
  </si>
  <si>
    <t>SUMINISTRO E INSTALACIÓN LAVAPLATOS DE EMPOTRAR EN ACERO INOXIDABLE 45 X 49 cm (INCLUYE ACCESORIOS Y GRIFERÍA)</t>
  </si>
  <si>
    <t>RED SUMINISTRO PVC 1/2". INC ACCESORIOS</t>
  </si>
  <si>
    <t>RED SANITARIA PVC-S 2".  INC ACCESORIOS</t>
  </si>
  <si>
    <t>RED SANITARIA PVC-S 4".  INC ACCESORIOS</t>
  </si>
  <si>
    <t>CAJA DE INSPECCIÓN 60x60</t>
  </si>
  <si>
    <t>TUBERÍA DRENAJE PVC 160. INC TRITURADO</t>
  </si>
  <si>
    <t>SILLA YEE PVC ALCANTARILLADO 10 X 6"</t>
  </si>
  <si>
    <t>PINTURAS</t>
  </si>
  <si>
    <t>ESMALTE SOBRE LAMINA LINEAL</t>
  </si>
  <si>
    <t>ESTUCO (LINEAL)</t>
  </si>
  <si>
    <t>VINILO SOBRE PAÑETE 2 MANOS</t>
  </si>
  <si>
    <t>INSTALACIONES ELECTRICAS</t>
  </si>
  <si>
    <t>SUMINISTRO E INSTALACION PANEL LED INCRUSTADO</t>
  </si>
  <si>
    <t>TOTAL BIBLIOTECA PUBLICA DEL CORREGIMIENTO DE CHICORAL "LUIS CARLOS GALAN SARMIENTO"</t>
  </si>
  <si>
    <t>VALOR COSTOS DIRECTOS</t>
  </si>
  <si>
    <t>SUMINISTROS</t>
  </si>
  <si>
    <t>SUMINISTRO VENTILADORES DE TECHO</t>
  </si>
  <si>
    <t>VALOR TOTAL OBRA</t>
  </si>
  <si>
    <t>VALOR TOTAL OBRA + SUMINISTROS</t>
  </si>
  <si>
    <t>FORMULARIO 1A</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</si>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</sst>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79998168889431442"/>
        <bgColor indexed="64"/>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0">
      <protection locked="0"/>
    </xf>
    <xf numFmtId="0" fontId="37" fillId="0" borderId="0"/>
    <xf numFmtId="0" fontId="38" fillId="0" borderId="0" applyNumberFormat="0" applyFill="0" applyBorder="0" applyAlignment="0" applyProtection="0">
      <alignment vertical="top"/>
      <protection locked="0"/>
    </xf>
  </cellStyleXfs>
  <cellXfs count="31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0" fontId="39" fillId="0" borderId="33" xfId="73" applyFont="1" applyBorder="1" applyAlignment="1">
      <alignment horizontal="center" vertical="center"/>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8" xfId="90" applyFont="1" applyBorder="1"/>
    <xf numFmtId="0" fontId="39" fillId="0" borderId="79" xfId="89" applyFont="1" applyBorder="1"/>
    <xf numFmtId="0" fontId="39" fillId="0" borderId="79" xfId="89" applyFont="1" applyBorder="1" applyAlignment="1">
      <alignment horizontal="center"/>
    </xf>
    <xf numFmtId="185" fontId="39" fillId="0" borderId="79" xfId="34" applyNumberFormat="1" applyFont="1" applyBorder="1"/>
    <xf numFmtId="0" fontId="39" fillId="0" borderId="80"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28" borderId="18" xfId="74" applyFont="1" applyFill="1" applyBorder="1" applyAlignment="1">
      <alignment horizontal="center" vertical="center"/>
    </xf>
    <xf numFmtId="4" fontId="39" fillId="28" borderId="18" xfId="39" applyNumberFormat="1" applyFont="1" applyFill="1" applyBorder="1" applyAlignment="1">
      <alignment vertical="center" wrapText="1"/>
    </xf>
    <xf numFmtId="167" fontId="39" fillId="28" borderId="18" xfId="62" applyNumberFormat="1" applyFont="1" applyFill="1" applyBorder="1" applyAlignment="1">
      <alignment horizontal="right" vertical="center" wrapText="1"/>
    </xf>
    <xf numFmtId="167" fontId="39" fillId="28" borderId="30" xfId="62" applyNumberFormat="1" applyFont="1" applyFill="1" applyBorder="1" applyAlignment="1">
      <alignment horizontal="right" vertical="center" wrapText="1"/>
    </xf>
    <xf numFmtId="0" fontId="42" fillId="0" borderId="18" xfId="126" applyFont="1" applyBorder="1" applyAlignment="1">
      <alignment horizontal="center" vertical="center" wrapText="1"/>
    </xf>
    <xf numFmtId="0" fontId="42" fillId="24" borderId="18" xfId="73" applyFont="1" applyFill="1" applyBorder="1" applyAlignment="1">
      <alignment vertical="center"/>
    </xf>
    <xf numFmtId="187" fontId="42" fillId="24" borderId="18" xfId="73" applyNumberFormat="1" applyFont="1" applyFill="1" applyBorder="1" applyAlignment="1">
      <alignment vertical="center"/>
    </xf>
    <xf numFmtId="0" fontId="42" fillId="24" borderId="33" xfId="73" applyFont="1" applyFill="1" applyBorder="1" applyAlignment="1">
      <alignment vertical="center"/>
    </xf>
    <xf numFmtId="0" fontId="42" fillId="24" borderId="30" xfId="73" applyFont="1" applyFill="1" applyBorder="1" applyAlignment="1">
      <alignment vertical="center"/>
    </xf>
    <xf numFmtId="0" fontId="42" fillId="28" borderId="33" xfId="73" applyFont="1" applyFill="1" applyBorder="1" applyAlignment="1">
      <alignment horizontal="center" vertical="center"/>
    </xf>
    <xf numFmtId="176" fontId="42" fillId="29" borderId="30" xfId="39" applyNumberFormat="1" applyFont="1" applyFill="1" applyBorder="1" applyAlignment="1">
      <alignment horizontal="right" vertical="center"/>
    </xf>
    <xf numFmtId="187" fontId="42" fillId="24" borderId="30" xfId="73" applyNumberFormat="1" applyFont="1" applyFill="1" applyBorder="1" applyAlignment="1">
      <alignment vertical="center"/>
    </xf>
    <xf numFmtId="202" fontId="42" fillId="30" borderId="40" xfId="73" applyNumberFormat="1" applyFont="1" applyFill="1" applyBorder="1" applyAlignment="1">
      <alignment vertical="center"/>
    </xf>
    <xf numFmtId="0" fontId="42" fillId="29" borderId="21" xfId="73" applyFont="1" applyFill="1" applyBorder="1" applyAlignment="1">
      <alignment horizontal="right" vertical="center"/>
    </xf>
    <xf numFmtId="0" fontId="42" fillId="29" borderId="22" xfId="73" applyFont="1" applyFill="1" applyBorder="1" applyAlignment="1">
      <alignment horizontal="right" vertical="center"/>
    </xf>
    <xf numFmtId="0" fontId="42" fillId="29" borderId="23" xfId="73" applyFont="1" applyFill="1" applyBorder="1" applyAlignment="1">
      <alignment horizontal="right" vertical="center"/>
    </xf>
    <xf numFmtId="0" fontId="42" fillId="28" borderId="18" xfId="74" applyFont="1" applyFill="1" applyBorder="1" applyAlignment="1">
      <alignment horizontal="left" vertical="center"/>
    </xf>
    <xf numFmtId="0" fontId="42" fillId="24" borderId="33" xfId="73" applyFont="1" applyFill="1" applyBorder="1" applyAlignment="1">
      <alignment horizontal="right" vertical="center"/>
    </xf>
    <xf numFmtId="0" fontId="42" fillId="24" borderId="18" xfId="73" applyFont="1" applyFill="1" applyBorder="1" applyAlignment="1">
      <alignment horizontal="right" vertical="center"/>
    </xf>
    <xf numFmtId="0" fontId="42" fillId="0" borderId="19" xfId="128" applyFont="1" applyBorder="1" applyAlignment="1">
      <alignment horizontal="center" vertical="center"/>
    </xf>
    <xf numFmtId="0" fontId="42" fillId="0" borderId="22" xfId="128" applyFont="1" applyBorder="1" applyAlignment="1">
      <alignment horizontal="center" vertical="center"/>
    </xf>
    <xf numFmtId="0" fontId="42" fillId="0" borderId="23" xfId="128" applyFont="1" applyBorder="1" applyAlignment="1">
      <alignment horizontal="center" vertical="center"/>
    </xf>
    <xf numFmtId="0" fontId="42" fillId="30" borderId="46" xfId="73" applyFont="1" applyFill="1" applyBorder="1" applyAlignment="1">
      <alignment horizontal="center" vertical="center"/>
    </xf>
    <xf numFmtId="0" fontId="42" fillId="30" borderId="20" xfId="73"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59" xfId="0" applyFont="1" applyBorder="1" applyAlignment="1">
      <alignment horizontal="center" vertical="center" wrapText="1"/>
    </xf>
    <xf numFmtId="0" fontId="39" fillId="0" borderId="51"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33" xfId="73" applyFont="1" applyFill="1" applyBorder="1" applyAlignment="1">
      <alignment horizontal="left" vertical="center"/>
    </xf>
    <xf numFmtId="0" fontId="42" fillId="24" borderId="18" xfId="73" applyFont="1" applyFill="1" applyBorder="1" applyAlignment="1">
      <alignment horizontal="left" vertical="center"/>
    </xf>
    <xf numFmtId="0" fontId="42" fillId="24" borderId="30"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18" xfId="73" applyFont="1" applyFill="1" applyBorder="1" applyAlignment="1">
      <alignment horizontal="center" vertical="center" wrapText="1"/>
    </xf>
    <xf numFmtId="4" fontId="42" fillId="25" borderId="18" xfId="73" applyNumberFormat="1" applyFont="1" applyFill="1" applyBorder="1" applyAlignment="1">
      <alignment horizontal="center" vertical="center" wrapText="1"/>
    </xf>
    <xf numFmtId="4" fontId="42" fillId="25" borderId="30" xfId="73" applyNumberFormat="1" applyFont="1" applyFill="1" applyBorder="1" applyAlignment="1">
      <alignment horizontal="center" vertical="center" wrapText="1"/>
    </xf>
    <xf numFmtId="0" fontId="42" fillId="25" borderId="33" xfId="73" applyFont="1" applyFill="1" applyBorder="1" applyAlignment="1">
      <alignment horizontal="center" vertical="center" wrapText="1"/>
    </xf>
    <xf numFmtId="0" fontId="42" fillId="0" borderId="18" xfId="126" applyFont="1" applyBorder="1" applyAlignment="1">
      <alignment horizontal="center" vertical="center" wrapText="1"/>
    </xf>
    <xf numFmtId="0" fontId="40" fillId="0" borderId="0" xfId="0" applyFont="1" applyAlignment="1">
      <alignment horizontal="left"/>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13" xfId="130" applyFont="1" applyBorder="1" applyAlignment="1">
      <alignment horizontal="center"/>
    </xf>
    <xf numFmtId="0" fontId="39" fillId="0" borderId="14" xfId="130" applyFont="1" applyBorder="1" applyAlignment="1">
      <alignment horizontal="center"/>
    </xf>
    <xf numFmtId="0" fontId="39" fillId="0" borderId="15" xfId="130" applyFont="1" applyBorder="1" applyAlignment="1">
      <alignment horizontal="center"/>
    </xf>
    <xf numFmtId="0" fontId="39" fillId="27" borderId="32" xfId="89" applyFont="1" applyFill="1" applyBorder="1" applyAlignment="1">
      <alignment horizontal="left" vertical="center" wrapText="1"/>
    </xf>
    <xf numFmtId="0" fontId="39" fillId="27" borderId="29" xfId="89" applyFont="1" applyFill="1" applyBorder="1" applyAlignment="1">
      <alignment horizontal="left" vertical="center" wrapText="1"/>
    </xf>
    <xf numFmtId="0" fontId="39" fillId="27" borderId="35" xfId="89" applyFont="1" applyFill="1" applyBorder="1" applyAlignment="1">
      <alignment horizontal="left" vertical="center" wrapText="1"/>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33" xfId="89" applyFont="1" applyFill="1" applyBorder="1" applyAlignment="1">
      <alignment horizontal="center" vertical="center" wrapText="1"/>
    </xf>
    <xf numFmtId="0" fontId="39" fillId="26" borderId="18" xfId="89" applyFont="1" applyFill="1" applyBorder="1" applyAlignment="1">
      <alignment horizontal="center" vertical="center" wrapText="1"/>
    </xf>
    <xf numFmtId="0" fontId="39" fillId="26" borderId="30" xfId="89" applyFont="1" applyFill="1" applyBorder="1" applyAlignment="1">
      <alignment horizontal="center" vertical="center" wrapText="1"/>
    </xf>
    <xf numFmtId="0" fontId="42" fillId="30" borderId="33" xfId="73" applyFont="1" applyFill="1" applyBorder="1" applyAlignment="1">
      <alignment horizontal="center" vertical="center"/>
    </xf>
    <xf numFmtId="0" fontId="42" fillId="30" borderId="18" xfId="73" applyFont="1" applyFill="1" applyBorder="1" applyAlignment="1">
      <alignment horizontal="center" vertical="center"/>
    </xf>
    <xf numFmtId="0" fontId="42" fillId="30" borderId="30" xfId="73" applyFont="1" applyFill="1" applyBorder="1" applyAlignment="1">
      <alignment horizontal="center" vertical="center"/>
    </xf>
    <xf numFmtId="0" fontId="39" fillId="27" borderId="18" xfId="0" applyFont="1" applyFill="1" applyBorder="1" applyAlignment="1">
      <alignment horizontal="center" wrapText="1"/>
    </xf>
    <xf numFmtId="0" fontId="39" fillId="0" borderId="73" xfId="253" applyFont="1" applyBorder="1" applyAlignment="1">
      <alignment horizontal="center" vertical="center"/>
    </xf>
    <xf numFmtId="0" fontId="39" fillId="0" borderId="47" xfId="253"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6" xfId="254" applyFont="1" applyBorder="1" applyAlignment="1" applyProtection="1">
      <alignment horizontal="center"/>
    </xf>
    <xf numFmtId="0" fontId="44" fillId="0" borderId="49" xfId="254"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2" xfId="253" applyFont="1" applyBorder="1" applyAlignment="1">
      <alignment horizontal="center" vertical="center"/>
    </xf>
    <xf numFmtId="0" fontId="39" fillId="0" borderId="48" xfId="253" applyFont="1" applyBorder="1" applyAlignment="1">
      <alignment horizontal="center" vertical="center"/>
    </xf>
    <xf numFmtId="0" fontId="39" fillId="0" borderId="74" xfId="253" applyFont="1" applyBorder="1" applyAlignment="1">
      <alignment horizontal="center" vertical="center"/>
    </xf>
    <xf numFmtId="0" fontId="39" fillId="0" borderId="55" xfId="253" applyFont="1" applyBorder="1" applyAlignment="1">
      <alignment horizontal="center" vertical="center"/>
    </xf>
    <xf numFmtId="0" fontId="39" fillId="0" borderId="54" xfId="253" applyFont="1" applyBorder="1" applyAlignment="1">
      <alignment horizontal="center" vertical="center"/>
    </xf>
    <xf numFmtId="0" fontId="39" fillId="0" borderId="64" xfId="253" applyFont="1" applyBorder="1" applyAlignment="1">
      <alignment horizontal="center" vertical="center"/>
    </xf>
    <xf numFmtId="0" fontId="39" fillId="0" borderId="52" xfId="253" applyFont="1" applyBorder="1" applyAlignment="1">
      <alignment horizontal="center" vertical="center"/>
    </xf>
    <xf numFmtId="0" fontId="39" fillId="0" borderId="68" xfId="253" applyFont="1" applyBorder="1" applyAlignment="1">
      <alignment horizontal="center" vertical="center"/>
    </xf>
    <xf numFmtId="0" fontId="39" fillId="0" borderId="62" xfId="253" applyFont="1" applyBorder="1" applyAlignment="1">
      <alignment horizontal="center" vertical="center"/>
    </xf>
    <xf numFmtId="0" fontId="39" fillId="0" borderId="51" xfId="253" applyFont="1" applyBorder="1" applyAlignment="1">
      <alignment horizontal="center" vertical="center"/>
    </xf>
    <xf numFmtId="0" fontId="39" fillId="0" borderId="70" xfId="253"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39" fillId="24" borderId="27" xfId="0" applyFont="1" applyFill="1" applyBorder="1" applyAlignment="1">
      <alignment horizontal="center" vertical="center"/>
    </xf>
    <xf numFmtId="0" fontId="39" fillId="24" borderId="66"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8"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xf numFmtId="0" fontId="42" fillId="0" borderId="13" xfId="130" applyFont="1" applyBorder="1" applyAlignment="1">
      <alignment horizontal="center"/>
    </xf>
    <xf numFmtId="0" fontId="42" fillId="0" borderId="14" xfId="130" applyFont="1" applyBorder="1" applyAlignment="1">
      <alignment horizontal="center"/>
    </xf>
    <xf numFmtId="0" fontId="42" fillId="0" borderId="15" xfId="130"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Users/ING.%20Ricardo%20G/Documents/ALCALDIA%20ESPINAL/PRESUPUESTOS%202026/Factura13" TargetMode="External"/><Relationship Id="rId1" Type="http://schemas.openxmlformats.org/officeDocument/2006/relationships/externalLinkPath" Target="/Users/ING.%20Ricardo%20G/Documents/ALCALDIA%20ESPINAL/PRESUPUESTOS%202026/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NST"/>
      <sheetName val="Curva S Llano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OSTOS UNITARIOS"/>
      <sheetName val="CA-2909"/>
      <sheetName val="TRAYECTO 1"/>
      <sheetName val="Datos"/>
      <sheetName val="CABG"/>
      <sheetName val="PRESUPUESTOS-REV1"/>
      <sheetName val="PU (2)"/>
      <sheetName val="PESOS"/>
      <sheetName val="G&amp;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ó&gt;????j0$?#???j_$?#???LÓu????"/>
      <sheetName val="INSUMOS"/>
      <sheetName val="EQUIPOS"/>
      <sheetName val="TRANS"/>
      <sheetName val="CUADRI"/>
      <sheetName val="EQUI"/>
      <sheetName val="resum96"/>
      <sheetName val="MATERIALES Y RECURSOS"/>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sheetData sheetId="1056" refreshError="1"/>
      <sheetData sheetId="1057" refreshError="1"/>
      <sheetData sheetId="1058" refreshError="1"/>
      <sheetData sheetId="1059" refreshError="1"/>
      <sheetData sheetId="1060" refreshError="1"/>
      <sheetData sheetId="106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sheetData sheetId="1110"/>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sheetData sheetId="1392"/>
      <sheetData sheetId="1393"/>
      <sheetData sheetId="1394">
        <row r="2">
          <cell r="A2">
            <v>0</v>
          </cell>
        </row>
      </sheetData>
      <sheetData sheetId="1395"/>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sheetData sheetId="1495"/>
      <sheetData sheetId="1496"/>
      <sheetData sheetId="1497"/>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sheetData sheetId="1832"/>
      <sheetData sheetId="1833"/>
      <sheetData sheetId="1834"/>
      <sheetData sheetId="1835"/>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sheetData sheetId="1848"/>
      <sheetData sheetId="1849"/>
      <sheetData sheetId="1850"/>
      <sheetData sheetId="1851">
        <row r="2">
          <cell r="A2">
            <v>0</v>
          </cell>
        </row>
      </sheetData>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row r="2">
          <cell r="A2">
            <v>0</v>
          </cell>
        </row>
      </sheetData>
      <sheetData sheetId="1879"/>
      <sheetData sheetId="1880"/>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sheetData sheetId="1967"/>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ow r="2">
          <cell r="A2">
            <v>0</v>
          </cell>
        </row>
      </sheetData>
      <sheetData sheetId="2718">
        <row r="2">
          <cell r="A2">
            <v>0</v>
          </cell>
        </row>
      </sheetData>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row r="2">
          <cell r="A2">
            <v>0</v>
          </cell>
        </row>
      </sheetData>
      <sheetData sheetId="2748"/>
      <sheetData sheetId="2749"/>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sheetData sheetId="2835"/>
      <sheetData sheetId="2836"/>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sheetData sheetId="2912"/>
      <sheetData sheetId="29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NEIRA"/>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wnloads\Ví"/>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Users\aljipego\Downloads\Víncu"/>
      <sheetName val="INSUMOS (2)"/>
      <sheetName val="ITEM"/>
      <sheetName val="VR-PROP MOD 1"/>
      <sheetName val="FORMULA"/>
      <sheetName val="PRECIO"/>
      <sheetName val="I M"/>
      <sheetName val="SOÑANDO"/>
      <sheetName val="EV 424 CON 5 (2)"/>
      <sheetName val="Precios no oficial"/>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1.Coordenadas"/>
      <sheetName val="0."/>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DESPIECE REDES"/>
      <sheetName val="4.1 EBAC"/>
      <sheetName val="4.2 IMPULSION"/>
      <sheetName val="4.3 CONDUCCION"/>
      <sheetName val="4.4 TANQUES"/>
      <sheetName val="4.6 REDES"/>
      <sheetName val="4.7 RESUMEN"/>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Desmonte y Limpieza"/>
      <sheetName val="Form5 _Pág_ 2"/>
      <sheetName val="LIQUIDACION"/>
      <sheetName val="NOMINA"/>
      <sheetName val="PRESUP. RESUMEN"/>
      <sheetName val="UNITARIOS_GENERALES"/>
      <sheetName val="5__MODIFICATORIA"/>
      <sheetName val="UNITARIOS%20GENERALES.xls"/>
      <sheetName val="ACTA 1 INICIO"/>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FACTOR PRESTACIONAL 2008"/>
      <sheetName val="SALARIO CELADOR 2008"/>
      <sheetName val="TARIFAS DIARIO OFICIAL 2008"/>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ETAPA 50 SMMLV"/>
      <sheetName val="Capacidad M3"/>
      <sheetName val="Contrato"/>
      <sheetName val="SOL"/>
      <sheetName val="Soporte Cantidades"/>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a  aaInformación GRUPO 4\A MIn"/>
      <sheetName val="INDICMICROEMP"/>
      <sheetName val="Datos Básicos"/>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3 ACTA COMPROMISO"/>
      <sheetName val="APu1"/>
      <sheetName val="APu2"/>
      <sheetName val="APu3"/>
      <sheetName val="APu4"/>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U120"/>
      <sheetName val="U119"/>
      <sheetName val="U118"/>
      <sheetName val="U117"/>
      <sheetName val="U116"/>
      <sheetName val="U115"/>
      <sheetName val="U114"/>
      <sheetName val="U113"/>
      <sheetName val="U112"/>
      <sheetName val="U111"/>
      <sheetName val="U110"/>
      <sheetName val="U109"/>
      <sheetName val="polideportivo moniquira"/>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Lista de actividades Zona 1 "/>
      <sheetName val="Cuadro Comparativo "/>
      <sheetName val="NP027"/>
      <sheetName val="JUSTIF"/>
      <sheetName val="No Previstos"/>
      <sheetName val="Justificacion"/>
      <sheetName val="Memoria"/>
      <sheetName val="Cotizacion NP"/>
      <sheetName val="INS desactualizados"/>
      <sheetName val="inpermeabOTR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B1" t="str">
            <v>CTO-102-2002</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row r="1">
          <cell r="A1" t="str">
            <v>ADMINISTRACION</v>
          </cell>
        </row>
      </sheetData>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ow r="1">
          <cell r="A1" t="str">
            <v>ITEM</v>
          </cell>
        </row>
      </sheetData>
      <sheetData sheetId="331">
        <row r="1">
          <cell r="A1" t="str">
            <v>EQUIPO</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row r="1">
          <cell r="A1" t="str">
            <v>ADMINISTRACION</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row r="1">
          <cell r="A1" t="str">
            <v>INSTITUTO NACIONAL DE VIAS</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row r="1">
          <cell r="A1" t="str">
            <v>ABRAZADERA DE SALIDA TIPO 1</v>
          </cell>
        </row>
      </sheetData>
      <sheetData sheetId="983"/>
      <sheetData sheetId="984">
        <row r="51">
          <cell r="D51">
            <v>698</v>
          </cell>
        </row>
      </sheetData>
      <sheetData sheetId="985"/>
      <sheetData sheetId="986"/>
      <sheetData sheetId="987">
        <row r="33">
          <cell r="C33">
            <v>0.77967625899280601</v>
          </cell>
        </row>
      </sheetData>
      <sheetData sheetId="988"/>
      <sheetData sheetId="989"/>
      <sheetData sheetId="990" refreshError="1"/>
      <sheetData sheetId="991" refreshError="1"/>
      <sheetData sheetId="992">
        <row r="5">
          <cell r="E5" t="str">
            <v>CANTIDAD</v>
          </cell>
        </row>
      </sheetData>
      <sheetData sheetId="993" refreshError="1"/>
      <sheetData sheetId="994" refreshError="1"/>
      <sheetData sheetId="995" refreshError="1"/>
      <sheetData sheetId="996" refreshError="1"/>
      <sheetData sheetId="997">
        <row r="33">
          <cell r="C33">
            <v>0.77967625899280601</v>
          </cell>
        </row>
      </sheetData>
      <sheetData sheetId="998" refreshError="1"/>
      <sheetData sheetId="999" refreshError="1"/>
      <sheetData sheetId="1000"/>
      <sheetData sheetId="1001">
        <row r="2">
          <cell r="A2" t="str">
            <v>ACTA No</v>
          </cell>
        </row>
      </sheetData>
      <sheetData sheetId="1002" refreshError="1"/>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A1" t="str">
            <v>INSTITUTO NACIONAL DE VIAS</v>
          </cell>
        </row>
      </sheetData>
      <sheetData sheetId="1020">
        <row r="168">
          <cell r="D168">
            <v>10046</v>
          </cell>
        </row>
      </sheetData>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row r="1">
          <cell r="A1" t="str">
            <v>ADMINISTRACION</v>
          </cell>
        </row>
      </sheetData>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sheetData sheetId="2459"/>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row r="1">
          <cell r="A1" t="str">
            <v>INSTITUTO NACIONAL DE VIAS</v>
          </cell>
        </row>
      </sheetData>
      <sheetData sheetId="2719">
        <row r="1">
          <cell r="A1" t="str">
            <v>INSTITUTO NACIONAL DE VIAS</v>
          </cell>
        </row>
      </sheetData>
      <sheetData sheetId="2720">
        <row r="6">
          <cell r="B6">
            <v>38355</v>
          </cell>
        </row>
      </sheetData>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ow r="3">
          <cell r="A3">
            <v>1</v>
          </cell>
        </row>
      </sheetData>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1">
          <cell r="A1" t="str">
            <v>ITEM</v>
          </cell>
        </row>
      </sheetData>
      <sheetData sheetId="2830">
        <row r="1">
          <cell r="A1" t="str">
            <v>EQUIPO</v>
          </cell>
        </row>
      </sheetData>
      <sheetData sheetId="2831" refreshError="1"/>
      <sheetData sheetId="2832"/>
      <sheetData sheetId="2833" refreshError="1"/>
      <sheetData sheetId="2834">
        <row r="3">
          <cell r="A3">
            <v>1</v>
          </cell>
        </row>
      </sheetData>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sheetData sheetId="2846"/>
      <sheetData sheetId="2847"/>
      <sheetData sheetId="2848">
        <row r="1">
          <cell r="C1">
            <v>0.2</v>
          </cell>
        </row>
      </sheetData>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sheetData sheetId="2874"/>
      <sheetData sheetId="2875"/>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sheetData sheetId="2894"/>
      <sheetData sheetId="2895" refreshError="1"/>
      <sheetData sheetId="2896"/>
      <sheetData sheetId="2897"/>
      <sheetData sheetId="2898" refreshError="1"/>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ow r="1">
          <cell r="A1" t="str">
            <v>ITEM</v>
          </cell>
        </row>
      </sheetData>
      <sheetData sheetId="2946">
        <row r="1">
          <cell r="A1" t="str">
            <v>ITEM</v>
          </cell>
        </row>
      </sheetData>
      <sheetData sheetId="2947" refreshError="1"/>
      <sheetData sheetId="2948">
        <row r="1">
          <cell r="A1" t="str">
            <v>ADMINISTRACION</v>
          </cell>
        </row>
      </sheetData>
      <sheetData sheetId="2949"/>
      <sheetData sheetId="2950"/>
      <sheetData sheetId="2951"/>
      <sheetData sheetId="2952"/>
      <sheetData sheetId="2953">
        <row r="1">
          <cell r="A1" t="str">
            <v>ITEM</v>
          </cell>
        </row>
      </sheetData>
      <sheetData sheetId="2954">
        <row r="1">
          <cell r="A1" t="str">
            <v>EQUIPO</v>
          </cell>
        </row>
      </sheetData>
      <sheetData sheetId="2955">
        <row r="1">
          <cell r="A1" t="str">
            <v>ADMINISTRACION</v>
          </cell>
        </row>
      </sheetData>
      <sheetData sheetId="2956"/>
      <sheetData sheetId="2957">
        <row r="1">
          <cell r="A1" t="str">
            <v>ITEM</v>
          </cell>
        </row>
      </sheetData>
      <sheetData sheetId="2958">
        <row r="1">
          <cell r="A1" t="str">
            <v>EQUIPO</v>
          </cell>
        </row>
      </sheetData>
      <sheetData sheetId="2959">
        <row r="1">
          <cell r="A1" t="str">
            <v>ADMINISTRACION</v>
          </cell>
        </row>
      </sheetData>
      <sheetData sheetId="2960"/>
      <sheetData sheetId="2961"/>
      <sheetData sheetId="2962"/>
      <sheetData sheetId="2963"/>
      <sheetData sheetId="2964"/>
      <sheetData sheetId="2965"/>
      <sheetData sheetId="2966"/>
      <sheetData sheetId="2967"/>
      <sheetData sheetId="2968" refreshError="1"/>
      <sheetData sheetId="2969" refreshError="1"/>
      <sheetData sheetId="2970" refreshError="1"/>
      <sheetData sheetId="2971" refreshError="1"/>
      <sheetData sheetId="2972" refreshError="1"/>
      <sheetData sheetId="2973"/>
      <sheetData sheetId="2974"/>
      <sheetData sheetId="2975"/>
      <sheetData sheetId="2976"/>
      <sheetData sheetId="2977"/>
      <sheetData sheetId="2978"/>
      <sheetData sheetId="2979"/>
      <sheetData sheetId="2980"/>
      <sheetData sheetId="2981">
        <row r="1">
          <cell r="A1" t="str">
            <v>ITEM</v>
          </cell>
        </row>
      </sheetData>
      <sheetData sheetId="2982">
        <row r="1">
          <cell r="A1" t="str">
            <v>EQUIPO</v>
          </cell>
        </row>
      </sheetData>
      <sheetData sheetId="2983">
        <row r="1">
          <cell r="A1" t="str">
            <v>ADMINISTRACION</v>
          </cell>
        </row>
      </sheetData>
      <sheetData sheetId="2984"/>
      <sheetData sheetId="2985">
        <row r="1">
          <cell r="A1" t="str">
            <v>ITEM</v>
          </cell>
        </row>
      </sheetData>
      <sheetData sheetId="2986">
        <row r="1">
          <cell r="A1" t="str">
            <v>EQUIPO</v>
          </cell>
        </row>
      </sheetData>
      <sheetData sheetId="2987">
        <row r="1">
          <cell r="A1" t="str">
            <v>ADMINISTRACION</v>
          </cell>
        </row>
      </sheetData>
      <sheetData sheetId="2988"/>
      <sheetData sheetId="2989"/>
      <sheetData sheetId="2990"/>
      <sheetData sheetId="2991"/>
      <sheetData sheetId="2992">
        <row r="1">
          <cell r="A1" t="str">
            <v>ITEM</v>
          </cell>
        </row>
      </sheetData>
      <sheetData sheetId="2993">
        <row r="1">
          <cell r="A1" t="str">
            <v>EQUIPO</v>
          </cell>
        </row>
      </sheetData>
      <sheetData sheetId="2994">
        <row r="1">
          <cell r="A1" t="str">
            <v>ADMINISTRACION</v>
          </cell>
        </row>
      </sheetData>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row r="1">
          <cell r="A1" t="str">
            <v>Name</v>
          </cell>
        </row>
      </sheetData>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1">
          <cell r="A1" t="str">
            <v>ADMINISTRACION</v>
          </cell>
        </row>
      </sheetData>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refreshError="1"/>
      <sheetData sheetId="3144" refreshError="1"/>
      <sheetData sheetId="3145">
        <row r="1">
          <cell r="A1" t="str">
            <v>INSTITUTO NACIONAL DE VIAS</v>
          </cell>
        </row>
      </sheetData>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ow r="1">
          <cell r="A1" t="str">
            <v>INSTITUTO NACIONAL DE VIAS</v>
          </cell>
        </row>
      </sheetData>
      <sheetData sheetId="3185"/>
      <sheetData sheetId="3186"/>
      <sheetData sheetId="3187"/>
      <sheetData sheetId="3188"/>
      <sheetData sheetId="3189"/>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row r="1">
          <cell r="A1" t="str">
            <v>INSTITUTO NACIONAL DE VIAS</v>
          </cell>
        </row>
      </sheetData>
      <sheetData sheetId="3226"/>
      <sheetData sheetId="3227" refreshError="1"/>
      <sheetData sheetId="3228" refreshError="1"/>
      <sheetData sheetId="3229">
        <row r="2">
          <cell r="A2" t="str">
            <v>ACTA No</v>
          </cell>
        </row>
      </sheetData>
      <sheetData sheetId="3230"/>
      <sheetData sheetId="3231"/>
      <sheetData sheetId="3232"/>
      <sheetData sheetId="3233"/>
      <sheetData sheetId="3234"/>
      <sheetData sheetId="3235"/>
      <sheetData sheetId="3236"/>
      <sheetData sheetId="3237">
        <row r="1">
          <cell r="A1" t="str">
            <v>Name</v>
          </cell>
        </row>
      </sheetData>
      <sheetData sheetId="3238"/>
      <sheetData sheetId="3239"/>
      <sheetData sheetId="3240"/>
      <sheetData sheetId="3241"/>
      <sheetData sheetId="3242"/>
      <sheetData sheetId="3243"/>
      <sheetData sheetId="3244"/>
      <sheetData sheetId="3245"/>
      <sheetData sheetId="3246"/>
      <sheetData sheetId="3247">
        <row r="1">
          <cell r="A1" t="str">
            <v>Name</v>
          </cell>
        </row>
      </sheetData>
      <sheetData sheetId="3248"/>
      <sheetData sheetId="3249"/>
      <sheetData sheetId="3250"/>
      <sheetData sheetId="3251"/>
      <sheetData sheetId="3252"/>
      <sheetData sheetId="3253"/>
      <sheetData sheetId="3254"/>
      <sheetData sheetId="3255">
        <row r="1">
          <cell r="A1" t="str">
            <v>INSTITUTO NACIONAL DE VIAS</v>
          </cell>
        </row>
      </sheetData>
      <sheetData sheetId="3256">
        <row r="1">
          <cell r="A1" t="str">
            <v>INSTITUTO NACIONAL DE VIAS</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row r="1">
          <cell r="A1" t="str">
            <v>INSTITUTO NACIONAL DE VIAS</v>
          </cell>
        </row>
      </sheetData>
      <sheetData sheetId="3287"/>
      <sheetData sheetId="3288"/>
      <sheetData sheetId="3289"/>
      <sheetData sheetId="3290"/>
      <sheetData sheetId="3291"/>
      <sheetData sheetId="3292"/>
      <sheetData sheetId="3293"/>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row r="1">
          <cell r="A1" t="str">
            <v>ITEM</v>
          </cell>
        </row>
      </sheetData>
      <sheetData sheetId="3310">
        <row r="1">
          <cell r="A1" t="str">
            <v>EQUIPO</v>
          </cell>
        </row>
      </sheetData>
      <sheetData sheetId="3311">
        <row r="1">
          <cell r="A1" t="str">
            <v>ADMINISTRACION</v>
          </cell>
        </row>
      </sheetData>
      <sheetData sheetId="3312"/>
      <sheetData sheetId="3313"/>
      <sheetData sheetId="3314"/>
      <sheetData sheetId="3315"/>
      <sheetData sheetId="3316" refreshError="1"/>
      <sheetData sheetId="3317" refreshError="1"/>
      <sheetData sheetId="3318"/>
      <sheetData sheetId="3319"/>
      <sheetData sheetId="3320"/>
      <sheetData sheetId="3321"/>
      <sheetData sheetId="3322">
        <row r="6">
          <cell r="A6" t="str">
            <v>TOPÓGRAFO</v>
          </cell>
        </row>
      </sheetData>
      <sheetData sheetId="3323"/>
      <sheetData sheetId="3324">
        <row r="5">
          <cell r="E5" t="str">
            <v>CANTIDAD</v>
          </cell>
        </row>
      </sheetData>
      <sheetData sheetId="3325">
        <row r="5">
          <cell r="E5" t="str">
            <v>CANTIDAD</v>
          </cell>
        </row>
      </sheetData>
      <sheetData sheetId="3326">
        <row r="5">
          <cell r="E5" t="str">
            <v>CANTIDAD</v>
          </cell>
        </row>
      </sheetData>
      <sheetData sheetId="3327">
        <row r="5">
          <cell r="E5" t="str">
            <v>CANTIDAD</v>
          </cell>
        </row>
      </sheetData>
      <sheetData sheetId="3328">
        <row r="5">
          <cell r="E5" t="str">
            <v>CANTIDAD</v>
          </cell>
        </row>
      </sheetData>
      <sheetData sheetId="3329">
        <row r="5">
          <cell r="E5" t="str">
            <v>CANTIDAD</v>
          </cell>
        </row>
      </sheetData>
      <sheetData sheetId="3330">
        <row r="5">
          <cell r="E5" t="str">
            <v>CANTIDAD</v>
          </cell>
        </row>
      </sheetData>
      <sheetData sheetId="3331">
        <row r="5">
          <cell r="E5" t="str">
            <v>CANTIDAD</v>
          </cell>
        </row>
      </sheetData>
      <sheetData sheetId="3332">
        <row r="5">
          <cell r="E5" t="str">
            <v>CANTIDAD</v>
          </cell>
        </row>
      </sheetData>
      <sheetData sheetId="3333">
        <row r="5">
          <cell r="E5" t="str">
            <v>CANTIDAD</v>
          </cell>
        </row>
      </sheetData>
      <sheetData sheetId="3334">
        <row r="5">
          <cell r="E5" t="str">
            <v>CANTIDAD</v>
          </cell>
        </row>
      </sheetData>
      <sheetData sheetId="3335">
        <row r="5">
          <cell r="E5" t="str">
            <v>CANTIDAD</v>
          </cell>
        </row>
      </sheetData>
      <sheetData sheetId="3336">
        <row r="5">
          <cell r="E5" t="str">
            <v>CANTIDAD</v>
          </cell>
        </row>
      </sheetData>
      <sheetData sheetId="3337">
        <row r="5">
          <cell r="E5" t="str">
            <v>CANTIDAD</v>
          </cell>
        </row>
      </sheetData>
      <sheetData sheetId="3338">
        <row r="5">
          <cell r="E5" t="str">
            <v>CANTIDAD</v>
          </cell>
        </row>
      </sheetData>
      <sheetData sheetId="3339">
        <row r="5">
          <cell r="E5" t="str">
            <v>CANTIDAD</v>
          </cell>
        </row>
      </sheetData>
      <sheetData sheetId="3340"/>
      <sheetData sheetId="3341"/>
      <sheetData sheetId="3342"/>
      <sheetData sheetId="3343"/>
      <sheetData sheetId="3344"/>
      <sheetData sheetId="3345"/>
      <sheetData sheetId="3346">
        <row r="5">
          <cell r="E5" t="str">
            <v>CANTIDAD</v>
          </cell>
        </row>
      </sheetData>
      <sheetData sheetId="3347">
        <row r="5">
          <cell r="E5" t="str">
            <v>CANTIDAD</v>
          </cell>
        </row>
      </sheetData>
      <sheetData sheetId="3348">
        <row r="5">
          <cell r="E5" t="str">
            <v>CANTIDAD</v>
          </cell>
        </row>
      </sheetData>
      <sheetData sheetId="3349"/>
      <sheetData sheetId="3350">
        <row r="5">
          <cell r="A5" t="str">
            <v>Desperdicio</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row r="1">
          <cell r="A1" t="str">
            <v>INSTITUTO NACIONAL DE VIAS</v>
          </cell>
        </row>
      </sheetData>
      <sheetData sheetId="3363"/>
      <sheetData sheetId="3364">
        <row r="1">
          <cell r="A1" t="str">
            <v>INSTITUTO NACIONAL DE VIAS</v>
          </cell>
        </row>
      </sheetData>
      <sheetData sheetId="3365">
        <row r="7">
          <cell r="A7" t="str">
            <v>Herramientas Menores</v>
          </cell>
        </row>
      </sheetData>
      <sheetData sheetId="3366"/>
      <sheetData sheetId="3367">
        <row r="18">
          <cell r="C18">
            <v>7000</v>
          </cell>
        </row>
      </sheetData>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row r="1">
          <cell r="A1" t="str">
            <v>INSTITUTO NACIONAL DE VIAS</v>
          </cell>
        </row>
      </sheetData>
      <sheetData sheetId="3386"/>
      <sheetData sheetId="3387"/>
      <sheetData sheetId="3388"/>
      <sheetData sheetId="3389">
        <row r="1">
          <cell r="A1" t="str">
            <v>INSTITUTO NACIONAL DE VIAS</v>
          </cell>
        </row>
      </sheetData>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row r="16">
          <cell r="A16" t="str">
            <v>ABONO 10-30-10</v>
          </cell>
        </row>
      </sheetData>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1">
          <cell r="A1" t="str">
            <v>EQUIPO</v>
          </cell>
        </row>
      </sheetData>
      <sheetData sheetId="3474">
        <row r="1">
          <cell r="A1" t="str">
            <v>ADMINISTRACION</v>
          </cell>
        </row>
      </sheetData>
      <sheetData sheetId="3475">
        <row r="1">
          <cell r="A1" t="str">
            <v>EQUIPO</v>
          </cell>
        </row>
      </sheetData>
      <sheetData sheetId="3476">
        <row r="1">
          <cell r="A1" t="str">
            <v>ADMINISTRACION</v>
          </cell>
        </row>
      </sheetData>
      <sheetData sheetId="3477">
        <row r="1">
          <cell r="A1" t="str">
            <v>EQUIPO</v>
          </cell>
        </row>
      </sheetData>
      <sheetData sheetId="3478">
        <row r="1">
          <cell r="A1" t="str">
            <v>ADMINISTRACION</v>
          </cell>
        </row>
      </sheetData>
      <sheetData sheetId="3479">
        <row r="1">
          <cell r="A1" t="str">
            <v>EQUIPO</v>
          </cell>
        </row>
      </sheetData>
      <sheetData sheetId="3480">
        <row r="1">
          <cell r="A1" t="str">
            <v>ADMINISTRACION</v>
          </cell>
        </row>
      </sheetData>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1">
          <cell r="A1" t="str">
            <v>ITEM</v>
          </cell>
        </row>
      </sheetData>
      <sheetData sheetId="3518">
        <row r="1">
          <cell r="A1" t="str">
            <v>EQUIPO</v>
          </cell>
        </row>
      </sheetData>
      <sheetData sheetId="3519">
        <row r="1">
          <cell r="A1" t="str">
            <v>ITEM</v>
          </cell>
        </row>
      </sheetData>
      <sheetData sheetId="3520">
        <row r="1">
          <cell r="A1" t="str">
            <v>EQUIPO</v>
          </cell>
        </row>
      </sheetData>
      <sheetData sheetId="3521">
        <row r="1">
          <cell r="A1" t="str">
            <v>ITEM</v>
          </cell>
        </row>
      </sheetData>
      <sheetData sheetId="3522">
        <row r="1">
          <cell r="A1" t="str">
            <v>EQUIPO</v>
          </cell>
        </row>
      </sheetData>
      <sheetData sheetId="3523">
        <row r="1">
          <cell r="A1" t="str">
            <v>ADMINISTRACION</v>
          </cell>
        </row>
      </sheetData>
      <sheetData sheetId="3524">
        <row r="1">
          <cell r="A1" t="str">
            <v>EQUIPO</v>
          </cell>
        </row>
      </sheetData>
      <sheetData sheetId="3525">
        <row r="1">
          <cell r="A1" t="str">
            <v>ADMINISTRACION</v>
          </cell>
        </row>
      </sheetData>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row r="16">
          <cell r="A16" t="str">
            <v>ABONO 10-30-10</v>
          </cell>
        </row>
      </sheetData>
      <sheetData sheetId="3567"/>
      <sheetData sheetId="3568">
        <row r="16">
          <cell r="A16" t="str">
            <v>ABONO 10-30-10</v>
          </cell>
        </row>
      </sheetData>
      <sheetData sheetId="3569"/>
      <sheetData sheetId="3570">
        <row r="16">
          <cell r="A16" t="str">
            <v>ABONO 10-30-10</v>
          </cell>
        </row>
      </sheetData>
      <sheetData sheetId="3571"/>
      <sheetData sheetId="3572" refreshError="1"/>
      <sheetData sheetId="3573" refreshError="1"/>
      <sheetData sheetId="3574" refreshError="1"/>
      <sheetData sheetId="3575" refreshError="1"/>
      <sheetData sheetId="3576" refreshError="1"/>
      <sheetData sheetId="3577" refreshError="1"/>
      <sheetData sheetId="3578">
        <row r="16">
          <cell r="A16" t="str">
            <v>ABONO 10-30-10</v>
          </cell>
        </row>
      </sheetData>
      <sheetData sheetId="3579">
        <row r="6">
          <cell r="A6" t="str">
            <v>TOPÓGRAFO</v>
          </cell>
        </row>
      </sheetData>
      <sheetData sheetId="3580"/>
      <sheetData sheetId="3581"/>
      <sheetData sheetId="3582"/>
      <sheetData sheetId="3583"/>
      <sheetData sheetId="3584"/>
      <sheetData sheetId="3585"/>
      <sheetData sheetId="3586"/>
      <sheetData sheetId="3587"/>
      <sheetData sheetId="3588"/>
      <sheetData sheetId="3589" refreshError="1"/>
      <sheetData sheetId="3590" refreshError="1"/>
      <sheetData sheetId="3591">
        <row r="18">
          <cell r="C18">
            <v>7000</v>
          </cell>
        </row>
      </sheetData>
      <sheetData sheetId="3592"/>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ow r="3">
          <cell r="A3">
            <v>1</v>
          </cell>
        </row>
      </sheetData>
      <sheetData sheetId="3673"/>
      <sheetData sheetId="3674"/>
      <sheetData sheetId="3675"/>
      <sheetData sheetId="3676" refreshError="1"/>
      <sheetData sheetId="3677"/>
      <sheetData sheetId="3678"/>
      <sheetData sheetId="3679">
        <row r="1">
          <cell r="A1" t="str">
            <v>LISTADO DE INSUMOS GENERAL</v>
          </cell>
        </row>
      </sheetData>
      <sheetData sheetId="3680"/>
      <sheetData sheetId="3681"/>
      <sheetData sheetId="3682"/>
      <sheetData sheetId="3683"/>
      <sheetData sheetId="3684"/>
      <sheetData sheetId="3685"/>
      <sheetData sheetId="3686"/>
      <sheetData sheetId="3687">
        <row r="1">
          <cell r="A1" t="str">
            <v>ITEM</v>
          </cell>
        </row>
      </sheetData>
      <sheetData sheetId="3688">
        <row r="1">
          <cell r="A1" t="str">
            <v>EQUIPO</v>
          </cell>
        </row>
      </sheetData>
      <sheetData sheetId="3689">
        <row r="1">
          <cell r="A1" t="str">
            <v>ADMINISTRACION</v>
          </cell>
        </row>
      </sheetData>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ow r="1">
          <cell r="A1" t="str">
            <v>INSTITUTO NACIONAL DE VIAS</v>
          </cell>
        </row>
      </sheetData>
      <sheetData sheetId="3747"/>
      <sheetData sheetId="3748"/>
      <sheetData sheetId="3749"/>
      <sheetData sheetId="3750"/>
      <sheetData sheetId="3751"/>
      <sheetData sheetId="3752"/>
      <sheetData sheetId="3753"/>
      <sheetData sheetId="3754"/>
      <sheetData sheetId="3755"/>
      <sheetData sheetId="3756">
        <row r="1">
          <cell r="C1">
            <v>0.2</v>
          </cell>
        </row>
      </sheetData>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row r="1">
          <cell r="C1">
            <v>0.2</v>
          </cell>
        </row>
      </sheetData>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row r="1">
          <cell r="A1" t="str">
            <v>ITEM</v>
          </cell>
        </row>
      </sheetData>
      <sheetData sheetId="3889">
        <row r="1">
          <cell r="A1" t="str">
            <v>EQUIPO</v>
          </cell>
        </row>
      </sheetData>
      <sheetData sheetId="3890">
        <row r="1">
          <cell r="A1" t="str">
            <v>ADMINISTRACION</v>
          </cell>
        </row>
      </sheetData>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
          <cell r="A1" t="str">
            <v>ITEM</v>
          </cell>
        </row>
      </sheetData>
      <sheetData sheetId="3908">
        <row r="1">
          <cell r="A1" t="str">
            <v>EQUIPO</v>
          </cell>
        </row>
      </sheetData>
      <sheetData sheetId="3909">
        <row r="1">
          <cell r="A1" t="str">
            <v>ADMINISTRACION</v>
          </cell>
        </row>
      </sheetData>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ow r="1">
          <cell r="A1" t="str">
            <v>ITEM</v>
          </cell>
        </row>
      </sheetData>
      <sheetData sheetId="3929">
        <row r="1">
          <cell r="A1" t="str">
            <v>EQUIPO</v>
          </cell>
        </row>
      </sheetData>
      <sheetData sheetId="3930">
        <row r="1">
          <cell r="A1" t="str">
            <v>ADMINISTRACION</v>
          </cell>
        </row>
      </sheetData>
      <sheetData sheetId="3931"/>
      <sheetData sheetId="3932"/>
      <sheetData sheetId="3933"/>
      <sheetData sheetId="3934"/>
      <sheetData sheetId="3935"/>
      <sheetData sheetId="3936">
        <row r="1">
          <cell r="A1" t="str">
            <v>ITEM</v>
          </cell>
        </row>
      </sheetData>
      <sheetData sheetId="3937">
        <row r="1">
          <cell r="A1" t="str">
            <v>EQUIPO</v>
          </cell>
        </row>
      </sheetData>
      <sheetData sheetId="3938">
        <row r="1">
          <cell r="A1" t="str">
            <v>ADMINISTRACION</v>
          </cell>
        </row>
      </sheetData>
      <sheetData sheetId="3939"/>
      <sheetData sheetId="3940"/>
      <sheetData sheetId="3941"/>
      <sheetData sheetId="3942"/>
      <sheetData sheetId="3943"/>
      <sheetData sheetId="3944"/>
      <sheetData sheetId="3945"/>
      <sheetData sheetId="3946"/>
      <sheetData sheetId="3947">
        <row r="1">
          <cell r="A1" t="str">
            <v>ITEM</v>
          </cell>
        </row>
      </sheetData>
      <sheetData sheetId="3948">
        <row r="1">
          <cell r="A1" t="str">
            <v>EQUIPO</v>
          </cell>
        </row>
      </sheetData>
      <sheetData sheetId="3949">
        <row r="1">
          <cell r="A1" t="str">
            <v>ADMINISTRACION</v>
          </cell>
        </row>
      </sheetData>
      <sheetData sheetId="3950">
        <row r="1">
          <cell r="A1" t="str">
            <v>INSTITUTO NACIONAL DE VIAS</v>
          </cell>
        </row>
      </sheetData>
      <sheetData sheetId="3951"/>
      <sheetData sheetId="3952"/>
      <sheetData sheetId="3953"/>
      <sheetData sheetId="3954"/>
      <sheetData sheetId="3955"/>
      <sheetData sheetId="3956">
        <row r="1">
          <cell r="A1" t="str">
            <v>ITEM</v>
          </cell>
        </row>
      </sheetData>
      <sheetData sheetId="3957">
        <row r="1">
          <cell r="A1" t="str">
            <v>EQUIPO</v>
          </cell>
        </row>
      </sheetData>
      <sheetData sheetId="3958">
        <row r="1">
          <cell r="A1" t="str">
            <v>ADMINISTRACION</v>
          </cell>
        </row>
      </sheetData>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sheetData sheetId="4008"/>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sheetData sheetId="4031"/>
      <sheetData sheetId="4032">
        <row r="1">
          <cell r="A1" t="str">
            <v>EQUIPO</v>
          </cell>
        </row>
      </sheetData>
      <sheetData sheetId="4033">
        <row r="1">
          <cell r="A1" t="str">
            <v>ADMINISTRACION</v>
          </cell>
        </row>
      </sheetData>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sheetData sheetId="4202"/>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refreshError="1"/>
      <sheetData sheetId="4243" refreshError="1"/>
      <sheetData sheetId="4244" refreshError="1"/>
      <sheetData sheetId="4245" refreshError="1"/>
      <sheetData sheetId="4246" refreshError="1"/>
      <sheetData sheetId="4247" refreshError="1"/>
      <sheetData sheetId="4248" refreshError="1"/>
      <sheetData sheetId="4249"/>
      <sheetData sheetId="4250"/>
      <sheetData sheetId="4251"/>
      <sheetData sheetId="4252"/>
      <sheetData sheetId="4253"/>
      <sheetData sheetId="4254"/>
      <sheetData sheetId="4255"/>
      <sheetData sheetId="4256">
        <row r="21">
          <cell r="G21" t="b">
            <v>0</v>
          </cell>
        </row>
      </sheetData>
      <sheetData sheetId="4257"/>
      <sheetData sheetId="4258"/>
      <sheetData sheetId="4259"/>
      <sheetData sheetId="4260"/>
      <sheetData sheetId="4261"/>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refreshError="1"/>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refreshError="1"/>
      <sheetData sheetId="4306"/>
      <sheetData sheetId="4307"/>
      <sheetData sheetId="4308"/>
      <sheetData sheetId="4309"/>
      <sheetData sheetId="4310"/>
      <sheetData sheetId="4311"/>
      <sheetData sheetId="4312"/>
      <sheetData sheetId="4313"/>
      <sheetData sheetId="4314" refreshError="1"/>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row r="1">
          <cell r="A1" t="str">
            <v>INSTITUTO NACIONAL DE VIAS</v>
          </cell>
        </row>
      </sheetData>
      <sheetData sheetId="4891"/>
      <sheetData sheetId="4892"/>
      <sheetData sheetId="4893"/>
      <sheetData sheetId="4894"/>
      <sheetData sheetId="4895"/>
      <sheetData sheetId="4896"/>
      <sheetData sheetId="4897"/>
      <sheetData sheetId="4898"/>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sheetData sheetId="4954"/>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ow r="1">
          <cell r="A1" t="str">
            <v>ITEM</v>
          </cell>
        </row>
      </sheetData>
      <sheetData sheetId="4966" refreshError="1"/>
      <sheetData sheetId="4967">
        <row r="1">
          <cell r="A1" t="str">
            <v>ADMINISTRACION</v>
          </cell>
        </row>
      </sheetData>
      <sheetData sheetId="4968"/>
      <sheetData sheetId="4969"/>
      <sheetData sheetId="4970"/>
      <sheetData sheetId="4971"/>
      <sheetData sheetId="4972">
        <row r="1">
          <cell r="A1" t="str">
            <v>ITEM</v>
          </cell>
        </row>
      </sheetData>
      <sheetData sheetId="4973">
        <row r="1">
          <cell r="A1" t="str">
            <v>EQUIPO</v>
          </cell>
        </row>
      </sheetData>
      <sheetData sheetId="4974"/>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sheetData sheetId="4985"/>
      <sheetData sheetId="4986">
        <row r="1">
          <cell r="A1" t="str">
            <v>ITEM</v>
          </cell>
        </row>
      </sheetData>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sheetData sheetId="5011" refreshError="1"/>
      <sheetData sheetId="5012"/>
      <sheetData sheetId="5013" refreshError="1"/>
      <sheetData sheetId="5014"/>
      <sheetData sheetId="5015">
        <row r="52">
          <cell r="B52" t="str">
            <v>ANTICIPO</v>
          </cell>
        </row>
      </sheetData>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ow r="4">
          <cell r="E4" t="str">
            <v>GUPCO</v>
          </cell>
        </row>
      </sheetData>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refreshError="1"/>
      <sheetData sheetId="5275"/>
      <sheetData sheetId="5276"/>
      <sheetData sheetId="5277"/>
      <sheetData sheetId="5278"/>
      <sheetData sheetId="5279" refreshError="1"/>
      <sheetData sheetId="5280"/>
      <sheetData sheetId="5281"/>
      <sheetData sheetId="5282"/>
      <sheetData sheetId="5283"/>
      <sheetData sheetId="5284" refreshError="1"/>
      <sheetData sheetId="5285" refreshError="1"/>
      <sheetData sheetId="5286" refreshError="1"/>
      <sheetData sheetId="5287" refreshError="1"/>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sheetData sheetId="5297" refreshError="1"/>
      <sheetData sheetId="5298" refreshError="1"/>
      <sheetData sheetId="5299" refreshError="1"/>
      <sheetData sheetId="5300"/>
      <sheetData sheetId="5301" refreshError="1"/>
      <sheetData sheetId="5302" refreshError="1"/>
      <sheetData sheetId="5303"/>
      <sheetData sheetId="5304" refreshError="1"/>
      <sheetData sheetId="5305" refreshError="1"/>
      <sheetData sheetId="5306"/>
      <sheetData sheetId="5307" refreshError="1"/>
      <sheetData sheetId="5308"/>
      <sheetData sheetId="5309"/>
      <sheetData sheetId="5310"/>
      <sheetData sheetId="5311"/>
      <sheetData sheetId="5312"/>
      <sheetData sheetId="5313"/>
      <sheetData sheetId="5314" refreshError="1"/>
      <sheetData sheetId="5315"/>
      <sheetData sheetId="5316" refreshError="1"/>
      <sheetData sheetId="5317"/>
      <sheetData sheetId="5318" refreshError="1"/>
      <sheetData sheetId="5319" refreshError="1"/>
      <sheetData sheetId="5320" refreshError="1"/>
      <sheetData sheetId="5321"/>
      <sheetData sheetId="5322"/>
      <sheetData sheetId="5323"/>
      <sheetData sheetId="5324"/>
      <sheetData sheetId="5325"/>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sheetData sheetId="5338" refreshError="1"/>
      <sheetData sheetId="5339" refreshError="1"/>
      <sheetData sheetId="5340" refreshError="1"/>
      <sheetData sheetId="5341" refreshError="1"/>
      <sheetData sheetId="5342" refreshError="1"/>
      <sheetData sheetId="5343"/>
      <sheetData sheetId="5344"/>
      <sheetData sheetId="5345"/>
      <sheetData sheetId="5346"/>
      <sheetData sheetId="5347"/>
      <sheetData sheetId="5348"/>
      <sheetData sheetId="5349"/>
      <sheetData sheetId="5350" refreshError="1"/>
      <sheetData sheetId="5351"/>
      <sheetData sheetId="5352"/>
      <sheetData sheetId="5353"/>
      <sheetData sheetId="5354"/>
      <sheetData sheetId="5355"/>
      <sheetData sheetId="5356" refreshError="1"/>
      <sheetData sheetId="5357"/>
      <sheetData sheetId="5358"/>
      <sheetData sheetId="5359"/>
      <sheetData sheetId="5360"/>
      <sheetData sheetId="5361"/>
      <sheetData sheetId="5362"/>
      <sheetData sheetId="5363"/>
      <sheetData sheetId="5364"/>
      <sheetData sheetId="5365"/>
      <sheetData sheetId="5366"/>
      <sheetData sheetId="5367"/>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sheetData sheetId="5380"/>
      <sheetData sheetId="5381"/>
      <sheetData sheetId="5382"/>
      <sheetData sheetId="5383" refreshError="1"/>
      <sheetData sheetId="5384" refreshError="1"/>
      <sheetData sheetId="5385"/>
      <sheetData sheetId="5386"/>
      <sheetData sheetId="5387"/>
      <sheetData sheetId="5388" refreshError="1"/>
      <sheetData sheetId="5389" refreshError="1"/>
      <sheetData sheetId="5390" refreshError="1"/>
      <sheetData sheetId="5391" refreshError="1"/>
      <sheetData sheetId="5392" refreshError="1"/>
      <sheetData sheetId="5393" refreshError="1"/>
      <sheetData sheetId="5394" refreshError="1"/>
      <sheetData sheetId="5395"/>
      <sheetData sheetId="5396"/>
      <sheetData sheetId="5397"/>
      <sheetData sheetId="5398"/>
      <sheetData sheetId="5399"/>
      <sheetData sheetId="5400"/>
      <sheetData sheetId="5401"/>
      <sheetData sheetId="5402"/>
      <sheetData sheetId="5403"/>
      <sheetData sheetId="5404"/>
      <sheetData sheetId="5405"/>
      <sheetData sheetId="5406" refreshError="1"/>
      <sheetData sheetId="5407" refreshError="1"/>
      <sheetData sheetId="5408" refreshError="1"/>
      <sheetData sheetId="5409" refreshError="1"/>
      <sheetData sheetId="5410" refreshError="1"/>
      <sheetData sheetId="5411"/>
      <sheetData sheetId="5412"/>
      <sheetData sheetId="5413" refreshError="1"/>
      <sheetData sheetId="5414"/>
      <sheetData sheetId="5415">
        <row r="4">
          <cell r="B4">
            <v>39886</v>
          </cell>
        </row>
      </sheetData>
      <sheetData sheetId="5416"/>
      <sheetData sheetId="5417"/>
      <sheetData sheetId="5418"/>
      <sheetData sheetId="5419"/>
      <sheetData sheetId="5420"/>
      <sheetData sheetId="5421"/>
      <sheetData sheetId="5422">
        <row r="4">
          <cell r="B4">
            <v>39886</v>
          </cell>
        </row>
      </sheetData>
      <sheetData sheetId="5423"/>
      <sheetData sheetId="5424"/>
      <sheetData sheetId="5425"/>
      <sheetData sheetId="5426"/>
      <sheetData sheetId="5427"/>
      <sheetData sheetId="5428"/>
      <sheetData sheetId="5429"/>
      <sheetData sheetId="5430"/>
      <sheetData sheetId="5431"/>
      <sheetData sheetId="5432" refreshError="1"/>
      <sheetData sheetId="5433"/>
      <sheetData sheetId="5434"/>
      <sheetData sheetId="5435"/>
      <sheetData sheetId="5436"/>
      <sheetData sheetId="5437"/>
      <sheetData sheetId="5438"/>
      <sheetData sheetId="5439"/>
      <sheetData sheetId="5440"/>
      <sheetData sheetId="5441" refreshError="1"/>
      <sheetData sheetId="5442"/>
      <sheetData sheetId="5443"/>
      <sheetData sheetId="5444"/>
      <sheetData sheetId="5445"/>
      <sheetData sheetId="5446"/>
      <sheetData sheetId="5447" refreshError="1"/>
      <sheetData sheetId="5448"/>
      <sheetData sheetId="5449" refreshError="1"/>
      <sheetData sheetId="5450" refreshError="1"/>
      <sheetData sheetId="5451"/>
      <sheetData sheetId="5452"/>
      <sheetData sheetId="5453"/>
      <sheetData sheetId="5454"/>
      <sheetData sheetId="5455"/>
      <sheetData sheetId="5456"/>
      <sheetData sheetId="5457"/>
      <sheetData sheetId="5458">
        <row r="1">
          <cell r="A1" t="str">
            <v>INSTITUTO NACIONAL DE VIAS</v>
          </cell>
        </row>
      </sheetData>
      <sheetData sheetId="5459"/>
      <sheetData sheetId="5460"/>
      <sheetData sheetId="5461"/>
      <sheetData sheetId="5462"/>
      <sheetData sheetId="5463"/>
      <sheetData sheetId="5464"/>
      <sheetData sheetId="5465"/>
      <sheetData sheetId="5466"/>
      <sheetData sheetId="5467">
        <row r="4">
          <cell r="E4" t="str">
            <v>GUPCO</v>
          </cell>
        </row>
      </sheetData>
      <sheetData sheetId="5468"/>
      <sheetData sheetId="5469"/>
      <sheetData sheetId="5470"/>
      <sheetData sheetId="5471"/>
      <sheetData sheetId="5472" refreshError="1"/>
      <sheetData sheetId="5473" refreshError="1"/>
      <sheetData sheetId="5474" refreshError="1"/>
      <sheetData sheetId="5475" refreshError="1"/>
      <sheetData sheetId="5476" refreshError="1"/>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sheetData sheetId="5551"/>
      <sheetData sheetId="5552"/>
      <sheetData sheetId="5553"/>
      <sheetData sheetId="5554">
        <row r="4">
          <cell r="E4" t="str">
            <v>GUPCO</v>
          </cell>
        </row>
      </sheetData>
      <sheetData sheetId="5555"/>
      <sheetData sheetId="5556"/>
      <sheetData sheetId="5557"/>
      <sheetData sheetId="5558"/>
      <sheetData sheetId="5559"/>
      <sheetData sheetId="5560" refreshError="1"/>
      <sheetData sheetId="5561"/>
      <sheetData sheetId="5562" refreshError="1"/>
      <sheetData sheetId="5563"/>
      <sheetData sheetId="5564" refreshError="1"/>
      <sheetData sheetId="5565" refreshError="1"/>
      <sheetData sheetId="5566" refreshError="1"/>
      <sheetData sheetId="5567" refreshError="1"/>
      <sheetData sheetId="5568"/>
      <sheetData sheetId="5569"/>
      <sheetData sheetId="5570"/>
      <sheetData sheetId="5571"/>
      <sheetData sheetId="5572"/>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sheetData sheetId="5628"/>
      <sheetData sheetId="5629"/>
      <sheetData sheetId="5630">
        <row r="6">
          <cell r="A6" t="str">
            <v>CO-A1</v>
          </cell>
        </row>
      </sheetData>
      <sheetData sheetId="5631">
        <row r="6">
          <cell r="A6" t="str">
            <v>CO-A1</v>
          </cell>
        </row>
      </sheetData>
      <sheetData sheetId="5632" refreshError="1"/>
      <sheetData sheetId="5633"/>
      <sheetData sheetId="5634">
        <row r="4">
          <cell r="E4" t="str">
            <v>GUPCO</v>
          </cell>
        </row>
      </sheetData>
      <sheetData sheetId="5635">
        <row r="4">
          <cell r="E4" t="str">
            <v>GUPCO</v>
          </cell>
        </row>
      </sheetData>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refreshError="1"/>
      <sheetData sheetId="5655"/>
      <sheetData sheetId="5656" refreshError="1"/>
      <sheetData sheetId="5657"/>
      <sheetData sheetId="5658"/>
      <sheetData sheetId="5659"/>
      <sheetData sheetId="5660"/>
      <sheetData sheetId="5661"/>
      <sheetData sheetId="5662"/>
      <sheetData sheetId="5663"/>
      <sheetData sheetId="5664"/>
      <sheetData sheetId="5665"/>
      <sheetData sheetId="5666"/>
      <sheetData sheetId="5667" refreshError="1"/>
      <sheetData sheetId="5668"/>
      <sheetData sheetId="5669"/>
      <sheetData sheetId="5670"/>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refreshError="1"/>
      <sheetData sheetId="5709"/>
      <sheetData sheetId="5710" refreshError="1"/>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sheetData sheetId="5727"/>
      <sheetData sheetId="5728"/>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refreshError="1"/>
      <sheetData sheetId="5749" refreshError="1"/>
      <sheetData sheetId="5750" refreshError="1"/>
      <sheetData sheetId="5751" refreshError="1"/>
      <sheetData sheetId="5752" refreshError="1"/>
      <sheetData sheetId="5753" refreshError="1"/>
      <sheetData sheetId="5754"/>
      <sheetData sheetId="5755" refreshError="1"/>
      <sheetData sheetId="5756" refreshError="1"/>
      <sheetData sheetId="5757"/>
      <sheetData sheetId="5758"/>
      <sheetData sheetId="5759" refreshError="1"/>
      <sheetData sheetId="5760" refreshError="1"/>
      <sheetData sheetId="5761"/>
      <sheetData sheetId="5762" refreshError="1"/>
      <sheetData sheetId="5763" refreshError="1"/>
      <sheetData sheetId="5764"/>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sheetData sheetId="5783"/>
      <sheetData sheetId="5784"/>
      <sheetData sheetId="5785"/>
      <sheetData sheetId="5786"/>
      <sheetData sheetId="5787"/>
      <sheetData sheetId="5788"/>
      <sheetData sheetId="5789"/>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sheetData sheetId="5845">
        <row r="6">
          <cell r="AB6">
            <v>40179</v>
          </cell>
        </row>
      </sheetData>
      <sheetData sheetId="5846"/>
      <sheetData sheetId="5847"/>
      <sheetData sheetId="5848"/>
      <sheetData sheetId="5849" refreshError="1"/>
      <sheetData sheetId="5850" refreshError="1"/>
      <sheetData sheetId="5851" refreshError="1"/>
      <sheetData sheetId="5852" refreshError="1"/>
      <sheetData sheetId="5853">
        <row r="4">
          <cell r="A4">
            <v>0</v>
          </cell>
        </row>
      </sheetData>
      <sheetData sheetId="5854" refreshError="1"/>
      <sheetData sheetId="5855" refreshError="1"/>
      <sheetData sheetId="5856" refreshError="1"/>
      <sheetData sheetId="5857"/>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row r="4">
          <cell r="A4">
            <v>0</v>
          </cell>
        </row>
      </sheetData>
      <sheetData sheetId="5892">
        <row r="3">
          <cell r="A3">
            <v>5.0999999999999996</v>
          </cell>
        </row>
      </sheetData>
      <sheetData sheetId="5893">
        <row r="3">
          <cell r="A3">
            <v>5.0999999999999996</v>
          </cell>
        </row>
      </sheetData>
      <sheetData sheetId="5894" refreshError="1"/>
      <sheetData sheetId="5895"/>
      <sheetData sheetId="5896" refreshError="1"/>
      <sheetData sheetId="5897" refreshError="1"/>
      <sheetData sheetId="5898"/>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sheetData sheetId="6067"/>
      <sheetData sheetId="6068"/>
      <sheetData sheetId="6069" refreshError="1"/>
      <sheetData sheetId="6070" refreshError="1"/>
      <sheetData sheetId="6071" refreshError="1"/>
      <sheetData sheetId="6072" refreshError="1"/>
      <sheetData sheetId="6073"/>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row r="1">
          <cell r="A1" t="str">
            <v>ITEM</v>
          </cell>
        </row>
      </sheetData>
      <sheetData sheetId="6097">
        <row r="1">
          <cell r="A1" t="str">
            <v>EQUIPO</v>
          </cell>
        </row>
      </sheetData>
      <sheetData sheetId="6098">
        <row r="1">
          <cell r="A1" t="str">
            <v>ADMINISTRACION</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ow r="1">
          <cell r="A1" t="str">
            <v>ITEM</v>
          </cell>
        </row>
      </sheetData>
      <sheetData sheetId="6118">
        <row r="1">
          <cell r="A1" t="str">
            <v>EQUIPO</v>
          </cell>
        </row>
      </sheetData>
      <sheetData sheetId="6119">
        <row r="1">
          <cell r="A1" t="str">
            <v>ADMINISTRACION</v>
          </cell>
        </row>
      </sheetData>
      <sheetData sheetId="6120"/>
      <sheetData sheetId="6121"/>
      <sheetData sheetId="6122"/>
      <sheetData sheetId="6123"/>
      <sheetData sheetId="6124"/>
      <sheetData sheetId="6125">
        <row r="1">
          <cell r="A1" t="str">
            <v>ITEM</v>
          </cell>
        </row>
      </sheetData>
      <sheetData sheetId="6126">
        <row r="1">
          <cell r="A1" t="str">
            <v>EQUIPO</v>
          </cell>
        </row>
      </sheetData>
      <sheetData sheetId="6127">
        <row r="1">
          <cell r="A1" t="str">
            <v>ADMINISTRACION</v>
          </cell>
        </row>
      </sheetData>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sheetData sheetId="6239"/>
      <sheetData sheetId="6240" refreshError="1"/>
      <sheetData sheetId="6241" refreshError="1"/>
      <sheetData sheetId="6242" refreshError="1"/>
      <sheetData sheetId="6243" refreshError="1"/>
      <sheetData sheetId="6244" refreshError="1"/>
      <sheetData sheetId="6245"/>
      <sheetData sheetId="6246"/>
      <sheetData sheetId="6247"/>
      <sheetData sheetId="6248" refreshError="1"/>
      <sheetData sheetId="6249" refreshError="1"/>
      <sheetData sheetId="6250" refreshError="1"/>
      <sheetData sheetId="6251" refreshError="1"/>
      <sheetData sheetId="6252" refreshError="1"/>
      <sheetData sheetId="6253"/>
      <sheetData sheetId="6254"/>
      <sheetData sheetId="6255"/>
      <sheetData sheetId="6256"/>
      <sheetData sheetId="6257"/>
      <sheetData sheetId="6258"/>
      <sheetData sheetId="6259"/>
      <sheetData sheetId="6260"/>
      <sheetData sheetId="6261" refreshError="1"/>
      <sheetData sheetId="6262" refreshError="1"/>
      <sheetData sheetId="6263"/>
      <sheetData sheetId="6264" refreshError="1"/>
      <sheetData sheetId="6265" refreshError="1"/>
      <sheetData sheetId="6266" refreshError="1"/>
      <sheetData sheetId="6267"/>
      <sheetData sheetId="6268" refreshError="1"/>
      <sheetData sheetId="6269">
        <row r="1">
          <cell r="A1" t="str">
            <v>ITEM</v>
          </cell>
        </row>
      </sheetData>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sheetData sheetId="6309"/>
      <sheetData sheetId="6310"/>
      <sheetData sheetId="6311">
        <row r="1">
          <cell r="A1" t="str">
            <v>INSTITUTO NACIONAL DE VIAS</v>
          </cell>
        </row>
      </sheetData>
      <sheetData sheetId="6312"/>
      <sheetData sheetId="6313"/>
      <sheetData sheetId="6314"/>
      <sheetData sheetId="6315"/>
      <sheetData sheetId="6316"/>
      <sheetData sheetId="6317"/>
      <sheetData sheetId="6318"/>
      <sheetData sheetId="6319"/>
      <sheetData sheetId="6320"/>
      <sheetData sheetId="6321">
        <row r="1">
          <cell r="A1" t="str">
            <v>Name</v>
          </cell>
        </row>
      </sheetData>
      <sheetData sheetId="6322"/>
      <sheetData sheetId="6323"/>
      <sheetData sheetId="6324"/>
      <sheetData sheetId="6325"/>
      <sheetData sheetId="6326">
        <row r="1">
          <cell r="A1" t="str">
            <v>ITEM</v>
          </cell>
        </row>
      </sheetData>
      <sheetData sheetId="6327">
        <row r="1">
          <cell r="A1" t="str">
            <v>EQUIPO</v>
          </cell>
        </row>
      </sheetData>
      <sheetData sheetId="6328">
        <row r="1">
          <cell r="A1" t="str">
            <v>ADMINISTRACION</v>
          </cell>
        </row>
      </sheetData>
      <sheetData sheetId="6329"/>
      <sheetData sheetId="6330"/>
      <sheetData sheetId="6331"/>
      <sheetData sheetId="6332">
        <row r="1">
          <cell r="A1" t="str">
            <v>INSTITUTO NACIONAL DE VIAS</v>
          </cell>
        </row>
      </sheetData>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row r="1">
          <cell r="A1" t="str">
            <v>INSTITUTO NACIONAL DE VIAS</v>
          </cell>
        </row>
      </sheetData>
      <sheetData sheetId="6347"/>
      <sheetData sheetId="6348"/>
      <sheetData sheetId="6349"/>
      <sheetData sheetId="6350"/>
      <sheetData sheetId="6351"/>
      <sheetData sheetId="6352"/>
      <sheetData sheetId="6353"/>
      <sheetData sheetId="6354"/>
      <sheetData sheetId="6355"/>
      <sheetData sheetId="6356"/>
      <sheetData sheetId="6357">
        <row r="168">
          <cell r="D168">
            <v>10046</v>
          </cell>
        </row>
      </sheetData>
      <sheetData sheetId="6358"/>
      <sheetData sheetId="6359">
        <row r="33">
          <cell r="C33">
            <v>0.77967625899280601</v>
          </cell>
        </row>
      </sheetData>
      <sheetData sheetId="6360">
        <row r="1">
          <cell r="A1" t="str">
            <v>INSTITUTO NACIONAL DE VIAS</v>
          </cell>
        </row>
      </sheetData>
      <sheetData sheetId="6361"/>
      <sheetData sheetId="6362"/>
      <sheetData sheetId="6363"/>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36">
          <cell r="G36">
            <v>310000.00000097335</v>
          </cell>
        </row>
      </sheetData>
      <sheetData sheetId="6620"/>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ow r="3">
          <cell r="A3">
            <v>1</v>
          </cell>
        </row>
      </sheetData>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ow r="33">
          <cell r="C33">
            <v>0.77967625899280601</v>
          </cell>
        </row>
      </sheetData>
      <sheetData sheetId="6700"/>
      <sheetData sheetId="6701">
        <row r="8">
          <cell r="A8">
            <v>2.1</v>
          </cell>
        </row>
      </sheetData>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refreshError="1"/>
      <sheetData sheetId="6862" refreshError="1"/>
      <sheetData sheetId="6863">
        <row r="1">
          <cell r="A1" t="str">
            <v>Name</v>
          </cell>
        </row>
      </sheetData>
      <sheetData sheetId="6864"/>
      <sheetData sheetId="6865"/>
      <sheetData sheetId="6866"/>
      <sheetData sheetId="6867"/>
      <sheetData sheetId="6868"/>
      <sheetData sheetId="6869"/>
      <sheetData sheetId="6870"/>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sheetData sheetId="6882" refreshError="1"/>
      <sheetData sheetId="6883"/>
      <sheetData sheetId="6884"/>
      <sheetData sheetId="6885"/>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sheetData sheetId="6900"/>
      <sheetData sheetId="6901">
        <row r="6">
          <cell r="A6" t="str">
            <v>CONTRATISTA:</v>
          </cell>
        </row>
      </sheetData>
      <sheetData sheetId="6902" refreshError="1"/>
      <sheetData sheetId="6903" refreshError="1"/>
      <sheetData sheetId="6904" refreshError="1"/>
      <sheetData sheetId="6905"/>
      <sheetData sheetId="6906"/>
      <sheetData sheetId="6907"/>
      <sheetData sheetId="6908"/>
      <sheetData sheetId="6909"/>
      <sheetData sheetId="6910"/>
      <sheetData sheetId="6911"/>
      <sheetData sheetId="6912"/>
      <sheetData sheetId="6913" refreshError="1"/>
      <sheetData sheetId="6914" refreshError="1"/>
      <sheetData sheetId="6915"/>
      <sheetData sheetId="6916"/>
      <sheetData sheetId="6917"/>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sheetData sheetId="6970"/>
      <sheetData sheetId="6971"/>
      <sheetData sheetId="6972"/>
      <sheetData sheetId="6973">
        <row r="47">
          <cell r="H47">
            <v>17098.051632633331</v>
          </cell>
        </row>
      </sheetData>
      <sheetData sheetId="6974">
        <row r="47">
          <cell r="H47">
            <v>13407.454219619998</v>
          </cell>
        </row>
      </sheetData>
      <sheetData sheetId="6975">
        <row r="47">
          <cell r="H47">
            <v>13178.048204541665</v>
          </cell>
        </row>
      </sheetData>
      <sheetData sheetId="6976">
        <row r="47">
          <cell r="H47">
            <v>17098.051632633331</v>
          </cell>
        </row>
      </sheetData>
      <sheetData sheetId="6977">
        <row r="47">
          <cell r="H47">
            <v>13407.454219619998</v>
          </cell>
        </row>
      </sheetData>
      <sheetData sheetId="6978">
        <row r="47">
          <cell r="H47">
            <v>13178.048204541665</v>
          </cell>
        </row>
      </sheetData>
      <sheetData sheetId="6979">
        <row r="47">
          <cell r="H47">
            <v>19729.199486104168</v>
          </cell>
        </row>
      </sheetData>
      <sheetData sheetId="6980">
        <row r="47">
          <cell r="H47">
            <v>38405.002915416662</v>
          </cell>
        </row>
      </sheetData>
      <sheetData sheetId="6981">
        <row r="47">
          <cell r="H47">
            <v>41159.979021230996</v>
          </cell>
        </row>
      </sheetData>
      <sheetData sheetId="6982">
        <row r="47">
          <cell r="H47">
            <v>16020</v>
          </cell>
        </row>
      </sheetData>
      <sheetData sheetId="6983">
        <row r="47">
          <cell r="H47">
            <v>11675</v>
          </cell>
        </row>
      </sheetData>
      <sheetData sheetId="6984">
        <row r="47">
          <cell r="H47">
            <v>382683.1643235588</v>
          </cell>
        </row>
      </sheetData>
      <sheetData sheetId="6985">
        <row r="47">
          <cell r="H47">
            <v>27108.482479999999</v>
          </cell>
        </row>
      </sheetData>
      <sheetData sheetId="6986">
        <row r="47">
          <cell r="H47">
            <v>18945.0351992</v>
          </cell>
        </row>
      </sheetData>
      <sheetData sheetId="6987">
        <row r="47">
          <cell r="H47">
            <v>88016.225274879995</v>
          </cell>
        </row>
      </sheetData>
      <sheetData sheetId="6988">
        <row r="47">
          <cell r="H47">
            <v>11296.680928966078</v>
          </cell>
        </row>
      </sheetData>
      <sheetData sheetId="6989">
        <row r="47">
          <cell r="H47">
            <v>19660.483631249997</v>
          </cell>
        </row>
      </sheetData>
      <sheetData sheetId="6990">
        <row r="47">
          <cell r="H47">
            <v>19660.483631249997</v>
          </cell>
        </row>
      </sheetData>
      <sheetData sheetId="6991">
        <row r="47">
          <cell r="H47">
            <v>19660.483631249997</v>
          </cell>
        </row>
      </sheetData>
      <sheetData sheetId="6992">
        <row r="47">
          <cell r="H47">
            <v>39947.116768272004</v>
          </cell>
        </row>
      </sheetData>
      <sheetData sheetId="6993">
        <row r="47">
          <cell r="H47">
            <v>37450.421970255004</v>
          </cell>
        </row>
      </sheetData>
      <sheetData sheetId="6994">
        <row r="47">
          <cell r="H47">
            <v>5631.4338221939006</v>
          </cell>
        </row>
      </sheetData>
      <sheetData sheetId="6995">
        <row r="47">
          <cell r="H47">
            <v>29691.867138751997</v>
          </cell>
        </row>
      </sheetData>
      <sheetData sheetId="6996">
        <row r="47">
          <cell r="H47">
            <v>10601.359883464</v>
          </cell>
        </row>
      </sheetData>
      <sheetData sheetId="6997">
        <row r="47">
          <cell r="H47">
            <v>16440.07876665</v>
          </cell>
        </row>
      </sheetData>
      <sheetData sheetId="6998">
        <row r="47">
          <cell r="H47">
            <v>7502.6541280530009</v>
          </cell>
        </row>
      </sheetData>
      <sheetData sheetId="6999">
        <row r="47">
          <cell r="H47">
            <v>63269.394041350002</v>
          </cell>
        </row>
      </sheetData>
      <sheetData sheetId="7000">
        <row r="47">
          <cell r="H47">
            <v>38708.912732384997</v>
          </cell>
        </row>
      </sheetData>
      <sheetData sheetId="7001">
        <row r="47">
          <cell r="H47">
            <v>30140.654422727453</v>
          </cell>
        </row>
      </sheetData>
      <sheetData sheetId="7002">
        <row r="47">
          <cell r="H47">
            <v>39628.094655192057</v>
          </cell>
        </row>
      </sheetData>
      <sheetData sheetId="7003">
        <row r="47">
          <cell r="H47">
            <v>38729.542446049003</v>
          </cell>
        </row>
      </sheetData>
      <sheetData sheetId="7004">
        <row r="47">
          <cell r="H47">
            <v>7116.936965586</v>
          </cell>
        </row>
      </sheetData>
      <sheetData sheetId="7005">
        <row r="47">
          <cell r="H47">
            <v>9391.2743470000005</v>
          </cell>
        </row>
      </sheetData>
      <sheetData sheetId="7006">
        <row r="47">
          <cell r="H47">
            <v>8500.0189065630984</v>
          </cell>
        </row>
      </sheetData>
      <sheetData sheetId="7007">
        <row r="47">
          <cell r="H47">
            <v>32499.094423904498</v>
          </cell>
        </row>
      </sheetData>
      <sheetData sheetId="7008">
        <row r="47">
          <cell r="H47">
            <v>51817.028777055006</v>
          </cell>
        </row>
      </sheetData>
      <sheetData sheetId="7009">
        <row r="47">
          <cell r="H47">
            <v>55430.1575333</v>
          </cell>
        </row>
      </sheetData>
      <sheetData sheetId="7010">
        <row r="47">
          <cell r="H47">
            <v>25786.003498499998</v>
          </cell>
        </row>
      </sheetData>
      <sheetData sheetId="7011">
        <row r="47">
          <cell r="H47">
            <v>21993.806973733335</v>
          </cell>
        </row>
      </sheetData>
      <sheetData sheetId="7012"/>
      <sheetData sheetId="7013"/>
      <sheetData sheetId="7014"/>
      <sheetData sheetId="7015">
        <row r="47">
          <cell r="H47">
            <v>21941.348275</v>
          </cell>
        </row>
      </sheetData>
      <sheetData sheetId="7016">
        <row r="47">
          <cell r="H47">
            <v>576269.26239999989</v>
          </cell>
        </row>
      </sheetData>
      <sheetData sheetId="7017">
        <row r="48">
          <cell r="H48">
            <v>640370.66537874995</v>
          </cell>
        </row>
      </sheetData>
      <sheetData sheetId="7018">
        <row r="47">
          <cell r="H47">
            <v>21941.348275</v>
          </cell>
        </row>
      </sheetData>
      <sheetData sheetId="7019">
        <row r="47">
          <cell r="H47">
            <v>576269.26239999989</v>
          </cell>
        </row>
      </sheetData>
      <sheetData sheetId="7020">
        <row r="47">
          <cell r="H47">
            <v>9078.6352040999991</v>
          </cell>
        </row>
      </sheetData>
      <sheetData sheetId="7021">
        <row r="49">
          <cell r="H49">
            <v>83961.133243064003</v>
          </cell>
        </row>
      </sheetData>
      <sheetData sheetId="7022">
        <row r="47">
          <cell r="H47">
            <v>14670.136122054002</v>
          </cell>
        </row>
      </sheetData>
      <sheetData sheetId="7023">
        <row r="47">
          <cell r="H47">
            <v>9078.6352040999991</v>
          </cell>
        </row>
      </sheetData>
      <sheetData sheetId="7024">
        <row r="51">
          <cell r="H51">
            <v>117309.4992738</v>
          </cell>
        </row>
      </sheetData>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sheetData sheetId="7120"/>
      <sheetData sheetId="7121"/>
      <sheetData sheetId="7122"/>
      <sheetData sheetId="7123"/>
      <sheetData sheetId="7124"/>
      <sheetData sheetId="7125"/>
      <sheetData sheetId="7126"/>
      <sheetData sheetId="7127"/>
      <sheetData sheetId="7128" refreshError="1"/>
      <sheetData sheetId="7129"/>
      <sheetData sheetId="7130"/>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ow r="33">
          <cell r="G33">
            <v>283000.00002693152</v>
          </cell>
        </row>
      </sheetData>
      <sheetData sheetId="7147">
        <row r="33">
          <cell r="G33">
            <v>283000.00002693152</v>
          </cell>
        </row>
      </sheetData>
      <sheetData sheetId="7148">
        <row r="33">
          <cell r="G33">
            <v>290000.00000013626</v>
          </cell>
        </row>
      </sheetData>
      <sheetData sheetId="7149"/>
      <sheetData sheetId="7150"/>
      <sheetData sheetId="7151">
        <row r="33">
          <cell r="C33">
            <v>0.77967625899280601</v>
          </cell>
        </row>
      </sheetData>
      <sheetData sheetId="7152"/>
      <sheetData sheetId="7153">
        <row r="1">
          <cell r="A1" t="str">
            <v>INSTITUTO NACIONAL DE VIAS</v>
          </cell>
        </row>
      </sheetData>
      <sheetData sheetId="7154"/>
      <sheetData sheetId="7155">
        <row r="1">
          <cell r="B1" t="str">
            <v>CTO-102-2002</v>
          </cell>
        </row>
      </sheetData>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2">
          <cell r="A2" t="str">
            <v>ACTA No</v>
          </cell>
        </row>
      </sheetData>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row r="1">
          <cell r="A1" t="str">
            <v>ADMINISTRACION</v>
          </cell>
        </row>
      </sheetData>
      <sheetData sheetId="7223">
        <row r="1">
          <cell r="A1" t="str">
            <v>EQUIPO</v>
          </cell>
        </row>
      </sheetData>
      <sheetData sheetId="7224"/>
      <sheetData sheetId="7225"/>
      <sheetData sheetId="7226"/>
      <sheetData sheetId="7227"/>
      <sheetData sheetId="7228">
        <row r="1">
          <cell r="A1" t="str">
            <v>ITEM</v>
          </cell>
        </row>
      </sheetData>
      <sheetData sheetId="7229">
        <row r="1">
          <cell r="A1" t="str">
            <v>EQUIPO</v>
          </cell>
        </row>
      </sheetData>
      <sheetData sheetId="7230">
        <row r="1">
          <cell r="A1" t="str">
            <v>INSTITUTO NACIONAL DE VIAS</v>
          </cell>
        </row>
      </sheetData>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ow r="1">
          <cell r="C1">
            <v>0.2</v>
          </cell>
        </row>
      </sheetData>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refreshError="1"/>
      <sheetData sheetId="7457" refreshError="1"/>
      <sheetData sheetId="7458" refreshError="1"/>
      <sheetData sheetId="7459"/>
      <sheetData sheetId="7460"/>
      <sheetData sheetId="7461">
        <row r="2">
          <cell r="A2" t="str">
            <v>HOSPITAL HERNANDO MONCALEANO PERDOMO ETAPA 1</v>
          </cell>
        </row>
      </sheetData>
      <sheetData sheetId="7462"/>
      <sheetData sheetId="7463">
        <row r="2">
          <cell r="A2" t="str">
            <v>HOSPITAL HERNANDO MONCALEANO PERDOMO ETAPA 2 A</v>
          </cell>
        </row>
      </sheetData>
      <sheetData sheetId="7464">
        <row r="2">
          <cell r="A2" t="str">
            <v>HOSPITAL HERNANDO MONCALEANO PERDOMO ETAPA 2B</v>
          </cell>
        </row>
      </sheetData>
      <sheetData sheetId="7465"/>
      <sheetData sheetId="7466"/>
      <sheetData sheetId="7467"/>
      <sheetData sheetId="7468"/>
      <sheetData sheetId="7469"/>
      <sheetData sheetId="7470" refreshError="1"/>
      <sheetData sheetId="7471"/>
      <sheetData sheetId="7472"/>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sheetData sheetId="7576"/>
      <sheetData sheetId="7577"/>
      <sheetData sheetId="7578"/>
      <sheetData sheetId="7579"/>
      <sheetData sheetId="7580"/>
      <sheetData sheetId="7581"/>
      <sheetData sheetId="7582"/>
      <sheetData sheetId="7583"/>
      <sheetData sheetId="7584">
        <row r="11">
          <cell r="A11">
            <v>1</v>
          </cell>
        </row>
      </sheetData>
      <sheetData sheetId="7585">
        <row r="4">
          <cell r="C4" t="str">
            <v>INTERVENTORIA TECNICO ADMINISTRATIVA PARA LA CONSTRUCCION, INSTALACION DE EQUIPOS, PRUEBAS Y PUESTA EN MARCHA DEL SISTEMA DE SECTORIZACION DEL OLEODUCTO TRANSANDINO.</v>
          </cell>
        </row>
      </sheetData>
      <sheetData sheetId="7586"/>
      <sheetData sheetId="7587"/>
      <sheetData sheetId="7588"/>
      <sheetData sheetId="7589"/>
      <sheetData sheetId="7590"/>
      <sheetData sheetId="7591">
        <row r="34">
          <cell r="E34">
            <v>38196</v>
          </cell>
        </row>
      </sheetData>
      <sheetData sheetId="7592"/>
      <sheetData sheetId="7593"/>
      <sheetData sheetId="7594" refreshError="1"/>
      <sheetData sheetId="7595" refreshError="1"/>
      <sheetData sheetId="7596" refreshError="1"/>
      <sheetData sheetId="7597" refreshError="1"/>
      <sheetData sheetId="7598">
        <row r="4">
          <cell r="E4" t="str">
            <v>GUPCO</v>
          </cell>
        </row>
      </sheetData>
      <sheetData sheetId="7599"/>
      <sheetData sheetId="7600"/>
      <sheetData sheetId="760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sheetData sheetId="7633"/>
      <sheetData sheetId="7634" refreshError="1"/>
      <sheetData sheetId="7635"/>
      <sheetData sheetId="7636" refreshError="1"/>
      <sheetData sheetId="7637" refreshError="1"/>
      <sheetData sheetId="7638" refreshError="1"/>
      <sheetData sheetId="7639" refreshError="1"/>
      <sheetData sheetId="7640"/>
      <sheetData sheetId="7641">
        <row r="8">
          <cell r="D8" t="str">
            <v>M3</v>
          </cell>
        </row>
      </sheetData>
      <sheetData sheetId="7642"/>
      <sheetData sheetId="7643"/>
      <sheetData sheetId="7644"/>
      <sheetData sheetId="7645"/>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sheetData sheetId="7680"/>
      <sheetData sheetId="7681"/>
      <sheetData sheetId="7682"/>
      <sheetData sheetId="7683"/>
      <sheetData sheetId="7684" refreshError="1"/>
      <sheetData sheetId="7685" refreshError="1"/>
      <sheetData sheetId="7686" refreshError="1"/>
      <sheetData sheetId="7687"/>
      <sheetData sheetId="7688"/>
      <sheetData sheetId="7689"/>
      <sheetData sheetId="7690" refreshError="1"/>
      <sheetData sheetId="7691"/>
      <sheetData sheetId="7692"/>
      <sheetData sheetId="7693"/>
      <sheetData sheetId="7694"/>
      <sheetData sheetId="7695"/>
      <sheetData sheetId="7696"/>
      <sheetData sheetId="7697"/>
      <sheetData sheetId="7698"/>
      <sheetData sheetId="7699"/>
      <sheetData sheetId="7700"/>
      <sheetData sheetId="7701">
        <row r="8">
          <cell r="D8" t="str">
            <v>P. ALBAÑILERIA</v>
          </cell>
        </row>
      </sheetData>
      <sheetData sheetId="7702">
        <row r="12">
          <cell r="A12" t="str">
            <v>COSTOS DE TRANSPORTE</v>
          </cell>
        </row>
      </sheetData>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row r="8">
          <cell r="C8" t="str">
            <v>OBJETO: CONSTRUCCION DE PLACA DEPORTIVA CUBIERTA, PARQUE INFANTIL Y BIOSALUDABLE, URBANISMO Y OBRAS COMPLEMENTARIAS DEL COMPLEJO RECREODEPORTIVO Y CULTURAL JUAN XXIII</v>
          </cell>
        </row>
      </sheetData>
      <sheetData sheetId="7983">
        <row r="25">
          <cell r="D25">
            <v>49181</v>
          </cell>
        </row>
      </sheetData>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ow r="5">
          <cell r="E5" t="str">
            <v>CANTIDAD</v>
          </cell>
        </row>
      </sheetData>
      <sheetData sheetId="8323">
        <row r="5">
          <cell r="E5" t="str">
            <v>CANTIDAD</v>
          </cell>
        </row>
      </sheetData>
      <sheetData sheetId="8324">
        <row r="5">
          <cell r="E5" t="str">
            <v>CANTIDAD</v>
          </cell>
        </row>
      </sheetData>
      <sheetData sheetId="8325">
        <row r="5">
          <cell r="E5" t="str">
            <v>CANTIDAD</v>
          </cell>
        </row>
      </sheetData>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ow r="5">
          <cell r="A5" t="str">
            <v>Desperdicio</v>
          </cell>
        </row>
      </sheetData>
      <sheetData sheetId="8338" refreshError="1"/>
      <sheetData sheetId="8339" refreshError="1"/>
      <sheetData sheetId="8340" refreshError="1"/>
      <sheetData sheetId="8341" refreshError="1"/>
      <sheetData sheetId="8342" refreshError="1"/>
      <sheetData sheetId="8343" refreshError="1"/>
      <sheetData sheetId="8344">
        <row r="7">
          <cell r="B7">
            <v>0.1</v>
          </cell>
        </row>
      </sheetData>
      <sheetData sheetId="8345">
        <row r="7">
          <cell r="B7">
            <v>0.1</v>
          </cell>
        </row>
      </sheetData>
      <sheetData sheetId="8346"/>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sheetData sheetId="8545"/>
      <sheetData sheetId="8546"/>
      <sheetData sheetId="8547"/>
      <sheetData sheetId="8548"/>
      <sheetData sheetId="8549"/>
      <sheetData sheetId="8550"/>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sheetData sheetId="8573"/>
      <sheetData sheetId="8574"/>
      <sheetData sheetId="8575"/>
      <sheetData sheetId="8576">
        <row r="525">
          <cell r="K525">
            <v>1695.87</v>
          </cell>
        </row>
      </sheetData>
      <sheetData sheetId="8577">
        <row r="525">
          <cell r="K525">
            <v>3577.94</v>
          </cell>
        </row>
      </sheetData>
      <sheetData sheetId="8578">
        <row r="525">
          <cell r="K525">
            <v>5147.76</v>
          </cell>
        </row>
      </sheetData>
      <sheetData sheetId="8579">
        <row r="525">
          <cell r="K525">
            <v>4940.1099999999997</v>
          </cell>
        </row>
      </sheetData>
      <sheetData sheetId="8580">
        <row r="526">
          <cell r="K526">
            <v>695.98</v>
          </cell>
        </row>
      </sheetData>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sheetData sheetId="8598"/>
      <sheetData sheetId="8599"/>
      <sheetData sheetId="8600"/>
      <sheetData sheetId="8601"/>
      <sheetData sheetId="8602">
        <row r="2">
          <cell r="A2" t="str">
            <v>CODIGO</v>
          </cell>
        </row>
      </sheetData>
      <sheetData sheetId="8603"/>
      <sheetData sheetId="8604"/>
      <sheetData sheetId="8605"/>
      <sheetData sheetId="8606"/>
      <sheetData sheetId="8607" refreshError="1"/>
      <sheetData sheetId="8608" refreshError="1"/>
      <sheetData sheetId="8609" refreshError="1"/>
      <sheetData sheetId="8610" refreshError="1"/>
      <sheetData sheetId="8611" refreshError="1"/>
      <sheetData sheetId="8612"/>
      <sheetData sheetId="8613"/>
      <sheetData sheetId="8614"/>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sheetData sheetId="8624"/>
      <sheetData sheetId="8625">
        <row r="1">
          <cell r="W1" t="str">
            <v>TR0001</v>
          </cell>
        </row>
      </sheetData>
      <sheetData sheetId="8626"/>
      <sheetData sheetId="8627"/>
      <sheetData sheetId="8628"/>
      <sheetData sheetId="8629"/>
      <sheetData sheetId="8630"/>
      <sheetData sheetId="8631"/>
      <sheetData sheetId="8632">
        <row r="2">
          <cell r="C2">
            <v>2</v>
          </cell>
        </row>
      </sheetData>
      <sheetData sheetId="8633"/>
      <sheetData sheetId="8634">
        <row r="5">
          <cell r="G5">
            <v>1</v>
          </cell>
        </row>
      </sheetData>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refreshError="1"/>
      <sheetData sheetId="8650" refreshError="1"/>
      <sheetData sheetId="8651"/>
      <sheetData sheetId="8652"/>
      <sheetData sheetId="8653"/>
      <sheetData sheetId="8654"/>
      <sheetData sheetId="8655"/>
      <sheetData sheetId="8656"/>
      <sheetData sheetId="8657">
        <row r="9">
          <cell r="E9">
            <v>19.379681052981429</v>
          </cell>
        </row>
      </sheetData>
      <sheetData sheetId="8658">
        <row r="9">
          <cell r="E9">
            <v>19.372852455375334</v>
          </cell>
        </row>
      </sheetData>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sheetData sheetId="8774">
        <row r="8">
          <cell r="E8">
            <v>1939047</v>
          </cell>
        </row>
      </sheetData>
      <sheetData sheetId="8775"/>
      <sheetData sheetId="8776"/>
      <sheetData sheetId="8777"/>
      <sheetData sheetId="8778"/>
      <sheetData sheetId="8779"/>
      <sheetData sheetId="8780"/>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sheetData sheetId="8809"/>
      <sheetData sheetId="8810"/>
      <sheetData sheetId="8811"/>
      <sheetData sheetId="8812"/>
      <sheetData sheetId="8813" refreshError="1"/>
      <sheetData sheetId="8814" refreshError="1"/>
      <sheetData sheetId="8815"/>
      <sheetData sheetId="8816"/>
      <sheetData sheetId="8817"/>
      <sheetData sheetId="8818"/>
      <sheetData sheetId="8819"/>
      <sheetData sheetId="8820"/>
      <sheetData sheetId="8821"/>
      <sheetData sheetId="8822" refreshError="1"/>
      <sheetData sheetId="8823" refreshError="1"/>
      <sheetData sheetId="8824" refreshError="1"/>
      <sheetData sheetId="8825" refreshError="1"/>
      <sheetData sheetId="8826" refreshError="1"/>
      <sheetData sheetId="8827" refreshError="1"/>
      <sheetData sheetId="8828"/>
      <sheetData sheetId="8829"/>
      <sheetData sheetId="8830"/>
      <sheetData sheetId="8831"/>
      <sheetData sheetId="8832"/>
      <sheetData sheetId="8833"/>
      <sheetData sheetId="8834"/>
      <sheetData sheetId="8835">
        <row r="1">
          <cell r="A1" t="str">
            <v>INSTITUTO NACIONAL DE VIAS</v>
          </cell>
        </row>
      </sheetData>
      <sheetData sheetId="8836" refreshError="1"/>
      <sheetData sheetId="8837" refreshError="1"/>
      <sheetData sheetId="8838" refreshError="1"/>
      <sheetData sheetId="8839" refreshError="1"/>
      <sheetData sheetId="8840" refreshError="1"/>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row r="1">
          <cell r="A1" t="str">
            <v>INSTITUTO NACIONAL DE VIAS</v>
          </cell>
        </row>
      </sheetData>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row r="1">
          <cell r="A1" t="str">
            <v>INSTITUTO NACIONAL DE VIAS</v>
          </cell>
        </row>
      </sheetData>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refreshError="1"/>
      <sheetData sheetId="8926" refreshError="1"/>
      <sheetData sheetId="8927" refreshError="1"/>
      <sheetData sheetId="8928" refreshError="1"/>
      <sheetData sheetId="8929" refreshError="1"/>
      <sheetData sheetId="8930" refreshError="1"/>
      <sheetData sheetId="8931" refreshError="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sheetData sheetId="9002"/>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sheetData sheetId="9016"/>
      <sheetData sheetId="9017"/>
      <sheetData sheetId="9018"/>
      <sheetData sheetId="9019"/>
      <sheetData sheetId="9020"/>
      <sheetData sheetId="9021"/>
      <sheetData sheetId="9022"/>
      <sheetData sheetId="9023"/>
      <sheetData sheetId="9024"/>
      <sheetData sheetId="9025"/>
      <sheetData sheetId="9026" refreshError="1"/>
      <sheetData sheetId="9027"/>
      <sheetData sheetId="9028" refreshError="1"/>
      <sheetData sheetId="9029" refreshError="1"/>
      <sheetData sheetId="9030"/>
      <sheetData sheetId="903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sheetData sheetId="9074"/>
      <sheetData sheetId="9075"/>
      <sheetData sheetId="9076"/>
      <sheetData sheetId="9077"/>
      <sheetData sheetId="9078"/>
      <sheetData sheetId="9079"/>
      <sheetData sheetId="9080"/>
      <sheetData sheetId="9081"/>
      <sheetData sheetId="9082" refreshError="1"/>
      <sheetData sheetId="9083" refreshError="1"/>
      <sheetData sheetId="9084"/>
      <sheetData sheetId="9085">
        <row r="3">
          <cell r="D3" t="str">
            <v xml:space="preserve">Marzo  31/2002 </v>
          </cell>
        </row>
      </sheetData>
      <sheetData sheetId="9086" refreshError="1"/>
      <sheetData sheetId="9087" refreshError="1"/>
      <sheetData sheetId="9088" refreshError="1"/>
      <sheetData sheetId="9089"/>
      <sheetData sheetId="9090"/>
      <sheetData sheetId="9091"/>
      <sheetData sheetId="9092"/>
      <sheetData sheetId="9093"/>
      <sheetData sheetId="9094"/>
      <sheetData sheetId="9095"/>
      <sheetData sheetId="9096" refreshError="1"/>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sheetData sheetId="9140"/>
      <sheetData sheetId="9141"/>
      <sheetData sheetId="9142"/>
      <sheetData sheetId="9143"/>
      <sheetData sheetId="9144"/>
      <sheetData sheetId="9145"/>
      <sheetData sheetId="9146"/>
      <sheetData sheetId="9147"/>
      <sheetData sheetId="9148"/>
      <sheetData sheetId="9149"/>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sheetData sheetId="9259"/>
      <sheetData sheetId="9260"/>
      <sheetData sheetId="9261"/>
      <sheetData sheetId="9262"/>
      <sheetData sheetId="9263"/>
      <sheetData sheetId="9264"/>
      <sheetData sheetId="9265"/>
      <sheetData sheetId="9266"/>
      <sheetData sheetId="9267"/>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sheetData sheetId="9825"/>
      <sheetData sheetId="9826"/>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sheetData sheetId="9836"/>
      <sheetData sheetId="9837" refreshError="1"/>
      <sheetData sheetId="9838" refreshError="1"/>
      <sheetData sheetId="9839"/>
      <sheetData sheetId="9840"/>
      <sheetData sheetId="9841"/>
      <sheetData sheetId="9842"/>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sheetData sheetId="9963"/>
      <sheetData sheetId="9964"/>
      <sheetData sheetId="9965"/>
      <sheetData sheetId="9966" refreshError="1"/>
      <sheetData sheetId="9967" refreshError="1"/>
      <sheetData sheetId="9968" refreshError="1"/>
      <sheetData sheetId="9969"/>
      <sheetData sheetId="9970" refreshError="1"/>
      <sheetData sheetId="9971"/>
      <sheetData sheetId="9972"/>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sheetData sheetId="10066"/>
      <sheetData sheetId="10067">
        <row r="14">
          <cell r="D14">
            <v>38504</v>
          </cell>
        </row>
      </sheetData>
      <sheetData sheetId="10068"/>
      <sheetData sheetId="10069">
        <row r="14">
          <cell r="D14">
            <v>38504</v>
          </cell>
        </row>
      </sheetData>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sheetData sheetId="10410" refreshError="1"/>
      <sheetData sheetId="10411" refreshError="1"/>
      <sheetData sheetId="10412" refreshError="1"/>
      <sheetData sheetId="10413" refreshError="1"/>
      <sheetData sheetId="10414" refreshError="1"/>
      <sheetData sheetId="10415"/>
      <sheetData sheetId="10416"/>
      <sheetData sheetId="10417"/>
      <sheetData sheetId="10418"/>
      <sheetData sheetId="10419"/>
      <sheetData sheetId="10420"/>
      <sheetData sheetId="10421"/>
      <sheetData sheetId="10422"/>
      <sheetData sheetId="10423"/>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ow r="103">
          <cell r="C103" t="str">
            <v>EXP</v>
          </cell>
        </row>
      </sheetData>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sheetData sheetId="10529"/>
      <sheetData sheetId="10530"/>
      <sheetData sheetId="1053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ow r="1">
          <cell r="D1" t="str">
            <v>Supervendor CODE</v>
          </cell>
        </row>
      </sheetData>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sheetData sheetId="10601">
        <row r="1">
          <cell r="A1" t="str">
            <v>AMAZONAS</v>
          </cell>
        </row>
      </sheetData>
      <sheetData sheetId="10602"/>
      <sheetData sheetId="10603"/>
      <sheetData sheetId="10604"/>
      <sheetData sheetId="10605">
        <row r="15">
          <cell r="B15">
            <v>1</v>
          </cell>
        </row>
      </sheetData>
      <sheetData sheetId="10606" refreshError="1"/>
      <sheetData sheetId="10607"/>
      <sheetData sheetId="10608" refreshError="1"/>
      <sheetData sheetId="10609"/>
      <sheetData sheetId="10610"/>
      <sheetData sheetId="10611"/>
      <sheetData sheetId="10612">
        <row r="1">
          <cell r="D1" t="str">
            <v xml:space="preserve">Supervendor CODE </v>
          </cell>
        </row>
      </sheetData>
      <sheetData sheetId="10613"/>
      <sheetData sheetId="10614">
        <row r="1">
          <cell r="A1" t="str">
            <v>AMAZONAS</v>
          </cell>
        </row>
      </sheetData>
      <sheetData sheetId="10615"/>
      <sheetData sheetId="10616" refreshError="1"/>
      <sheetData sheetId="10617"/>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sheetData sheetId="11007"/>
      <sheetData sheetId="11008"/>
      <sheetData sheetId="11009"/>
      <sheetData sheetId="11010"/>
      <sheetData sheetId="11011"/>
      <sheetData sheetId="11012"/>
      <sheetData sheetId="11013"/>
      <sheetData sheetId="11014" refreshError="1"/>
      <sheetData sheetId="11015" refreshError="1"/>
      <sheetData sheetId="11016"/>
      <sheetData sheetId="11017" refreshError="1"/>
      <sheetData sheetId="11018"/>
      <sheetData sheetId="11019" refreshError="1"/>
      <sheetData sheetId="11020" refreshError="1"/>
      <sheetData sheetId="11021" refreshError="1"/>
      <sheetData sheetId="11022" refreshError="1"/>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ow r="10">
          <cell r="M10">
            <v>2.7679999999999998</v>
          </cell>
        </row>
      </sheetData>
      <sheetData sheetId="11305" refreshError="1"/>
      <sheetData sheetId="11306" refreshError="1"/>
      <sheetData sheetId="11307" refreshError="1"/>
      <sheetData sheetId="11308" refreshError="1"/>
      <sheetData sheetId="11309" refreshError="1"/>
      <sheetData sheetId="11310" refreshError="1"/>
      <sheetData sheetId="11311"/>
      <sheetData sheetId="11312" refreshError="1"/>
      <sheetData sheetId="11313" refreshError="1"/>
      <sheetData sheetId="11314" refreshError="1"/>
      <sheetData sheetId="11315"/>
      <sheetData sheetId="11316" refreshError="1"/>
      <sheetData sheetId="11317" refreshError="1"/>
      <sheetData sheetId="11318" refreshError="1"/>
      <sheetData sheetId="11319" refreshError="1"/>
      <sheetData sheetId="11320">
        <row r="41">
          <cell r="H41">
            <v>4080</v>
          </cell>
        </row>
      </sheetData>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sheetData sheetId="11349"/>
      <sheetData sheetId="11350"/>
      <sheetData sheetId="11351">
        <row r="14">
          <cell r="C14" t="str">
            <v>P1</v>
          </cell>
        </row>
      </sheetData>
      <sheetData sheetId="11352" refreshError="1"/>
      <sheetData sheetId="11353" refreshError="1"/>
      <sheetData sheetId="11354" refreshError="1"/>
      <sheetData sheetId="11355" refreshError="1"/>
      <sheetData sheetId="11356" refreshError="1"/>
      <sheetData sheetId="11357" refreshError="1"/>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refreshError="1"/>
      <sheetData sheetId="11376" refreshError="1"/>
      <sheetData sheetId="11377" refreshError="1"/>
      <sheetData sheetId="11378" refreshError="1"/>
      <sheetData sheetId="11379" refreshError="1"/>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row r="13">
          <cell r="C13" t="str">
            <v>ACCESORIO A. P. PVC 1"</v>
          </cell>
        </row>
      </sheetData>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row r="6">
          <cell r="B6" t="str">
            <v>MEZCLADORA</v>
          </cell>
        </row>
      </sheetData>
      <sheetData sheetId="11446">
        <row r="3">
          <cell r="A3" t="str">
            <v>MAESTRO</v>
          </cell>
        </row>
      </sheetData>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refreshError="1"/>
      <sheetData sheetId="11539" refreshError="1"/>
      <sheetData sheetId="11540"/>
      <sheetData sheetId="11541"/>
      <sheetData sheetId="11542"/>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sheetData sheetId="11933"/>
      <sheetData sheetId="11934" refreshError="1"/>
      <sheetData sheetId="11935" refreshError="1"/>
      <sheetData sheetId="11936"/>
      <sheetData sheetId="11937"/>
      <sheetData sheetId="11938"/>
      <sheetData sheetId="11939"/>
      <sheetData sheetId="11940"/>
      <sheetData sheetId="11941"/>
      <sheetData sheetId="11942"/>
      <sheetData sheetId="11943" refreshError="1"/>
      <sheetData sheetId="11944"/>
      <sheetData sheetId="11945" refreshError="1"/>
      <sheetData sheetId="11946" refreshError="1"/>
      <sheetData sheetId="11947" refreshError="1"/>
      <sheetData sheetId="11948" refreshError="1"/>
      <sheetData sheetId="11949" refreshError="1"/>
      <sheetData sheetId="11950"/>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sheetData sheetId="11960">
        <row r="147">
          <cell r="B147" t="str">
            <v>SUB TOTAL OBRAS DE  INSTALACIONES ELÉCTRICAS DE LAS ESTACIONES (Urbanismo)</v>
          </cell>
        </row>
      </sheetData>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refreshError="1"/>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refreshError="1"/>
      <sheetData sheetId="1236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 ACTA FINAL + MODIFICATORIA "/>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Hoja2"/>
      <sheetName val="MAT"/>
      <sheetName val="HER"/>
      <sheetName val="PER"/>
      <sheetName val="TRANS"/>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5"/>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4"/>
      <sheetName val="_aCCIDENTES_DE_1995___1996_xl_6"/>
      <sheetName val="_aCCIDENTES_DE_1995___1996_xl_9"/>
      <sheetName val="_aCCIDENTES_DE_1995___1996_xl_7"/>
      <sheetName val="_aCCIDENTES_DE_1995___1996_xl_8"/>
      <sheetName val="INDICE"/>
      <sheetName val="_aCCIDENTES_DE_1995___1996_x_11"/>
      <sheetName val="_aCCIDENTES_DE_1995___1996_x_10"/>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_14"/>
      <sheetName val="_aCCIDENTES_DE_1995___1996_x_12"/>
      <sheetName val="_aCCIDENTES_DE_1995___1996_x_13"/>
      <sheetName val="_aCCIDENTES_DE_1995___1996_x_22"/>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3"/>
      <sheetName val="_aCCIDENTES_DE_1995___1996_x_24"/>
      <sheetName val="_aCCIDENTES_DE_1995___1996_x_27"/>
      <sheetName val="_aCCIDENTES_DE_1995___1996_x_25"/>
      <sheetName val="_aCCIDENTES_DE_1995___1996_x_26"/>
      <sheetName val="_aCCIDENTES_DE_1995___1996_x_30"/>
      <sheetName val="_aCCIDENTES_DE_1995___1996_x_28"/>
      <sheetName val="_aCCIDENTES_DE_1995___1996_x_29"/>
      <sheetName val="_aCCIDENTES_DE_1995___1996_x_31"/>
      <sheetName val="_aCCIDENTES_DE_1995___1996_x_3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MATERIAL"/>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AC2-AG96"/>
      <sheetName val="\Nuevos APU Córdoba\a  aaInform"/>
      <sheetName val="\E\Nuevos APU Córdoba\a  aaInfo"/>
      <sheetName val="\Users\JoseGabriel\Documents\Mi"/>
      <sheetName val="aCCIDENTES%2520DE%25201995%2520"/>
      <sheetName val="\E\a  aaInformación GRUPO 4\A M"/>
      <sheetName val="REQUISITOS INF INTERVENTORÍA"/>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aactividad"/>
      <sheetName val="_aCCIDENTES_DE_1995___1996_x_37"/>
      <sheetName val="_aCCIDENTES_DE_1995___1996_x_36"/>
      <sheetName val="_aCCIDENTES_DE_1995___1996_x_34"/>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ESTADO_VÍA-CRIT_TECNICO"/>
      <sheetName val="Par_Dise"/>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8"/>
      <sheetName val="_aCCIDENTES_DE_1995___1996_x_77"/>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ANALISIS RESUMIDOS"/>
      <sheetName val="Program"/>
      <sheetName val="BASE"/>
      <sheetName val="Tabla CONPES 3714"/>
      <sheetName val="_aCCIDENTES_DE_1995___1996__120"/>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gp05"/>
      <sheetName val="GP06"/>
      <sheetName val="modf "/>
      <sheetName val="1,2 MC"/>
      <sheetName val="3,1 MC"/>
      <sheetName val="3,2 MC"/>
      <sheetName val="4,2 MC"/>
      <sheetName val="PU (2)"/>
      <sheetName val="\C\A\a  aaInformación GRUPO 4\A"/>
      <sheetName val="\G\a  aaInformación GRUPO 4\A M"/>
      <sheetName val="\C\G\a  aaInformación GRUPO 4\A"/>
      <sheetName val="\C\K\a  aaInformación GRUPO 4\A"/>
      <sheetName val="\C\E\a  aaInformación GRUPO 4\A"/>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_aCCIDENTES_DE_1995___1996__121"/>
      <sheetName val="EST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sheetData sheetId="33"/>
      <sheetData sheetId="34"/>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sheetData sheetId="696"/>
      <sheetData sheetId="697"/>
      <sheetData sheetId="698" refreshError="1"/>
      <sheetData sheetId="699" refreshError="1"/>
      <sheetData sheetId="700"/>
      <sheetData sheetId="701" refreshError="1"/>
      <sheetData sheetId="702"/>
      <sheetData sheetId="703"/>
      <sheetData sheetId="704"/>
      <sheetData sheetId="705"/>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sheetData sheetId="733" refreshError="1"/>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efreshError="1"/>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refreshError="1"/>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sheetData sheetId="1455"/>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sheetData sheetId="1695"/>
      <sheetData sheetId="1696"/>
      <sheetData sheetId="1697"/>
      <sheetData sheetId="1698"/>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sheetData sheetId="1709"/>
      <sheetData sheetId="1710"/>
      <sheetData sheetId="1711"/>
      <sheetData sheetId="1712"/>
      <sheetData sheetId="1713"/>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sheetData sheetId="2764"/>
      <sheetData sheetId="2765"/>
      <sheetData sheetId="2766"/>
      <sheetData sheetId="2767"/>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ISTORICOS FUEL OIL EX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UB-823"/>
      <sheetName val="GPI 526"/>
      <sheetName val="SKJ452"/>
      <sheetName val="ITA878"/>
      <sheetName val="AEA-944"/>
      <sheetName val="XXJ617"/>
      <sheetName val="SNG_855"/>
      <sheetName val="VEA 374"/>
      <sheetName val="HFB024"/>
      <sheetName val="PAJ825"/>
      <sheetName val="Hoja1 (2)"/>
      <sheetName val="Hoja1 (3)"/>
      <sheetName val="Formulario_N°_4"/>
      <sheetName val="APU"/>
      <sheetName val="REQUISITOS INF INTERVENTORÍA"/>
      <sheetName val="gp05"/>
      <sheetName val="GP06"/>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refreshError="1"/>
      <sheetData sheetId="407"/>
      <sheetData sheetId="408"/>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  aaInformación][a  aaInforma"/>
      <sheetName val="lisprecios"/>
      <sheetName val="PERSONAL"/>
      <sheetName val="PRESTACIONES SOCIALES"/>
      <sheetName val="Formulario N° 4"/>
      <sheetName val="CONT_ADI"/>
      <sheetName val="Datos"/>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n_2"/>
      <sheetName val="[a  aaInformación]__cceficien_3"/>
      <sheetName val="[a  aaInformación]__cceficien_4"/>
      <sheetName val="a__aaInformación3"/>
      <sheetName val="a__aaInformación4"/>
      <sheetName val="a__aaInformación5"/>
      <sheetName val="precios-básicos2002"/>
      <sheetName val="ITEMS"/>
      <sheetName val="CrudosA"/>
      <sheetName val="casosWTI"/>
      <sheetName val="INFORME SEMANAL"/>
      <sheetName val="AVANCE SEMANAL"/>
      <sheetName val="CLIMA mes"/>
      <sheetName val="REG FOTO"/>
      <sheetName val="SISOMA"/>
      <sheetName val="[a  aaInformación]//cceficiente"/>
      <sheetName val="[a  aaInformación]__cceficien_6"/>
      <sheetName val="[a  aaInformación]__cceficien_5"/>
      <sheetName val="[a  aaInformación]__cceficien_7"/>
      <sheetName val="[a  aaInformación]__cceficien_8"/>
      <sheetName val="aCCIDENTES_DE_1995_-_1996"/>
      <sheetName val="aCCIDENTES_DE_1995_-_19962"/>
      <sheetName val="aCCIDENTES_DE_1995_-_19961"/>
      <sheetName val="a__aaInformación6"/>
      <sheetName val="aCCIDENTES_DE_1995_-_19963"/>
      <sheetName val="[a  aaInformación]__cceficien_9"/>
      <sheetName val="[a  aaInformación]__cceficie_14"/>
      <sheetName val="[a  aaInformación]__cceficie_12"/>
      <sheetName val="[a  aaInformación]__cceficie_10"/>
      <sheetName val="[a  aaInformación]__cceficie_11"/>
      <sheetName val="[a  aaInformación]__cceficie_13"/>
      <sheetName val="PANEL"/>
      <sheetName val="Res-Accide-10"/>
      <sheetName val="M.O."/>
      <sheetName val="Base Datos"/>
      <sheetName val="[a  aaInformación]__cceficie_15"/>
      <sheetName val="Emboquillar"/>
      <sheetName val="Acometidacobrerígido"/>
      <sheetName val="Acometidatoma"/>
      <sheetName val="Acometidahasta1&quot;"/>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AiuApoSaraBrut2000.xls"/>
      <sheetName val="Mat"/>
      <sheetName val="Equi"/>
      <sheetName val="Otros"/>
      <sheetName val="equipos"/>
      <sheetName val="indice alfabetico"/>
      <sheetName val="materiales"/>
      <sheetName val="Informacion"/>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C SF GAVIONES"/>
      <sheetName val="PREC-BASE"/>
      <sheetName val="Acc_Ago-Sep"/>
      <sheetName val="adicionales"/>
      <sheetName val="inicio"/>
      <sheetName val="INSUMO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row r="2">
          <cell r="R2">
            <v>0</v>
          </cell>
        </row>
      </sheetData>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row r="2">
          <cell r="R2">
            <v>0</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Civil work"/>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LUJOS"/>
      <sheetName val="\\Pc1\E\AMV-3005-2005\ADMON GRU"/>
      <sheetName val="Análisis_de_precios"/>
      <sheetName val="calidad"/>
      <sheetName val="HOJA BASE"/>
      <sheetName val="2121"/>
      <sheetName val="LISTADO APU"/>
      <sheetName val="Anal"/>
      <sheetName val="COSTOS OFICINA"/>
      <sheetName val="COSTOS CAMPAMENTO"/>
      <sheetName val="CANT OBRA"/>
      <sheetName val="PERSONAL"/>
      <sheetName val="BASE"/>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ac2-ag96"/>
      <sheetName val="General"/>
      <sheetName val="Datos"/>
      <sheetName val="GENERALIDADES "/>
      <sheetName val="Estructura"/>
      <sheetName val="Duitama-La_Palmera"/>
      <sheetName val="Análisis_de_precios"/>
      <sheetName val="BASEDuitama-La_Palmera"/>
      <sheetName val="Formular"/>
      <sheetName val="Recursos"/>
      <sheetName val="Info-Portaf"/>
      <sheetName val="precios-básicos2002"/>
      <sheetName val="ITEMS"/>
      <sheetName val="Hoja1"/>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refreshError="1"/>
      <sheetData sheetId="21" refreshError="1"/>
      <sheetData sheetId="22"/>
      <sheetData sheetId="23" refreshError="1"/>
      <sheetData sheetId="24" refreshError="1"/>
      <sheetData sheetId="2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 val="SUB_APU7"/>
      <sheetName val="Cantidades_de_Obra7"/>
      <sheetName val="Itemes_Renovación2"/>
      <sheetName val="LISTA_CÓDIGOS1"/>
      <sheetName val="BASE_APU1"/>
      <sheetName val="MANO_DE_OBRA1"/>
      <sheetName val="LISTA_CÓDIGOS"/>
      <sheetName val="BASE_APU"/>
      <sheetName val="MANO_DE_OBRA"/>
      <sheetName val="SUB_APU8"/>
      <sheetName val="Cantidades_de_Obra8"/>
      <sheetName val="Itemes_Renovación3"/>
      <sheetName val="LISTA_CÓDIGOS2"/>
      <sheetName val="BASE_APU2"/>
      <sheetName val="MANO_DE_OBRA2"/>
      <sheetName val="SUB_APU9"/>
      <sheetName val="Cantidades_de_Obra9"/>
      <sheetName val="Itemes_Renovación4"/>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PLAN DE INVERSION ANTICIPO"/>
      <sheetName val="inv mensual"/>
      <sheetName val="borrador flujo inv"/>
      <sheetName val="social-ambiental"/>
      <sheetName val="AU"/>
      <sheetName val="TARIFAS-JORNAL-DIST"/>
      <sheetName val="CIC-NOV"/>
      <sheetName val="Base de Diseño"/>
      <sheetName val="Presupuesto_Via_distribuidora"/>
      <sheetName val="10_HS"/>
      <sheetName val="BASES"/>
      <sheetName val="Design"/>
      <sheetName val="EMPRESA"/>
      <sheetName val="DATOS CONTRATO"/>
      <sheetName val="LIQ-NOM"/>
      <sheetName val="NOMINA-1"/>
      <sheetName val="PRESUPUESTAL"/>
      <sheetName val="ejecutado%"/>
      <sheetName val="Ejecutado$"/>
      <sheetName val="Programado$"/>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PR 1"/>
      <sheetName val="PERSONAL"/>
      <sheetName val="1"/>
      <sheetName val="46"/>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sheetData sheetId="10">
        <row r="2">
          <cell r="A2" t="str">
            <v>MUNICIPIO DE SONSON ANTIOQUIA</v>
          </cell>
        </row>
      </sheetData>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row r="2">
          <cell r="A2" t="str">
            <v>MUNICIPIO DE SONSON ANTIOQUIA</v>
          </cell>
        </row>
      </sheetData>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t="str">
            <v>CODIGO</v>
          </cell>
        </row>
      </sheetData>
      <sheetData sheetId="54"/>
      <sheetData sheetId="55"/>
      <sheetData sheetId="56"/>
      <sheetData sheetId="57"/>
      <sheetData sheetId="58"/>
      <sheetData sheetId="59"/>
      <sheetData sheetId="60"/>
      <sheetData sheetId="61"/>
      <sheetData sheetId="62">
        <row r="1">
          <cell r="A1" t="str">
            <v>CODIGO</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1">
          <cell r="A1">
            <v>0</v>
          </cell>
        </row>
      </sheetData>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ow r="1">
          <cell r="A1">
            <v>0</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Actual Data (MAP)"/>
      <sheetName val="Actual Data (STX)"/>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ndicadores Gestión"/>
      <sheetName val="PR-04"/>
      <sheetName val="tipo_recurso"/>
      <sheetName val="Listado"/>
      <sheetName val="tipos_entidad"/>
      <sheetName val="Unidades"/>
      <sheetName val="APU"/>
      <sheetName val="Itemes_Renovación"/>
      <sheetName val="FECHAS_DE_CORTE"/>
      <sheetName val="Informacion_General"/>
      <sheetName val="PARA INFORME"/>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 val="días_habiles_2015"/>
      <sheetName val="Plan_auditoría"/>
      <sheetName val="Análisis_de_precios"/>
      <sheetName val="FIBRA_ÓPTICA"/>
      <sheetName val="2103mar%20_xls"/>
      <sheetName val="320_1"/>
      <sheetName val="330_2"/>
      <sheetName val="700_1"/>
      <sheetName val="M_Obra"/>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2">
          <cell r="A2" t="str">
            <v>INVÍAS - TERRITORIAL CORDOBA - GRUPO 3</v>
          </cell>
        </row>
      </sheetData>
      <sheetData sheetId="114"/>
      <sheetData sheetId="115">
        <row r="2">
          <cell r="A2" t="str">
            <v>INVÍAS - TERRITORIAL CORDOBA - GRUPO 3</v>
          </cell>
        </row>
      </sheetData>
      <sheetData sheetId="116">
        <row r="2">
          <cell r="A2" t="str">
            <v>INVÍAS - TERRITORIAL CORDOBA - GRUPO 3</v>
          </cell>
        </row>
      </sheetData>
      <sheetData sheetId="117"/>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sheetData sheetId="123">
        <row r="2">
          <cell r="A2" t="str">
            <v>INVÍAS - TERRITORIAL CORDOBA - GRUPO 3</v>
          </cell>
        </row>
      </sheetData>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ow r="2">
          <cell r="A2" t="str">
            <v>INVÍAS - TERRITORIAL CORDOBA - GRUPO 3</v>
          </cell>
        </row>
      </sheetData>
      <sheetData sheetId="166"/>
      <sheetData sheetId="167">
        <row r="2">
          <cell r="A2" t="str">
            <v>INVÍAS - TERRITORIAL CORDOBA - GRUPO 3</v>
          </cell>
        </row>
      </sheetData>
      <sheetData sheetId="168">
        <row r="2">
          <cell r="A2" t="str">
            <v>INVÍAS - TERRITORIAL CORDOBA - GRUPO 3</v>
          </cell>
        </row>
      </sheetData>
      <sheetData sheetId="169"/>
      <sheetData sheetId="170">
        <row r="2">
          <cell r="A2" t="str">
            <v>INVÍAS - TERRITORIAL CORDOBA - GRUPO 3</v>
          </cell>
        </row>
      </sheetData>
      <sheetData sheetId="171">
        <row r="2">
          <cell r="A2" t="str">
            <v>INVÍAS - TERRITORIAL CORDOBA - GRUPO 3</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2">
          <cell r="A2" t="str">
            <v>INVÍAS - TERRITORIAL CORDOBA - GRUPO 3</v>
          </cell>
        </row>
      </sheetData>
      <sheetData sheetId="191">
        <row r="2">
          <cell r="A2" t="str">
            <v>INVÍAS - TERRITORIAL CORDOBA - GRUPO 3</v>
          </cell>
        </row>
      </sheetData>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ow r="2">
          <cell r="A2" t="str">
            <v>INVÍAS - TERRITORIAL CORDOBA - GRUPO 3</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2">
          <cell r="A2" t="str">
            <v>INVÍAS - TERRITORIAL CORDOBA - GRUPO 3</v>
          </cell>
        </row>
      </sheetData>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row r="2">
          <cell r="B2">
            <v>0</v>
          </cell>
        </row>
      </sheetData>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 val="ACTA DE OBRA"/>
      <sheetName val="Hoja1"/>
      <sheetName val="Análisis de precios"/>
      <sheetName val="todos"/>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SUMINISTRO PARA INFORME"/>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Requisición1"/>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Bajadas"/>
      <sheetName val="OCTUBRE"/>
      <sheetName val="LISTA DE PRECIOS"/>
      <sheetName val="062"/>
      <sheetName val="Listado"/>
      <sheetName val=" Liquidacion de Obra por Tram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ACTA_61"/>
      <sheetName val="A_P_U1"/>
      <sheetName val="A_P_U"/>
      <sheetName val="NARIÑO"/>
      <sheetName val="Summary"/>
      <sheetName val="CODCONST"/>
      <sheetName val="TABLA_2008"/>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DEST. MEDIOS"/>
      <sheetName val="COMBUASF"/>
      <sheetName val="BALCRUDO"/>
      <sheetName val="CARGASPROC."/>
      <sheetName val="G L P  FINAL"/>
      <sheetName val="2,2,6,1 Pilotes 0,30"/>
      <sheetName val="skj452"/>
      <sheetName val="ita878"/>
      <sheetName val="aea-944"/>
      <sheetName val="dub-823"/>
      <sheetName val="gpi 526"/>
      <sheetName val="xxj617"/>
      <sheetName val="sng_855"/>
      <sheetName val="vea 374"/>
      <sheetName val="hfb024"/>
      <sheetName val="paj825"/>
      <sheetName val="glvc"/>
      <sheetName val="mdo"/>
      <sheetName val="equip"/>
      <sheetName val="mat"/>
      <sheetName val="CIRCUITOS CODENSA"/>
      <sheetName val="SALARIOS"/>
      <sheetName val="APU NO PREVISTO"/>
      <sheetName val="PPTA (3)"/>
      <sheetName val="PPTA (2)"/>
      <sheetName val="PPTA"/>
      <sheetName val="materiales"/>
      <sheetName val="otros"/>
      <sheetName val="_Liquidacion_de_Obra_por_Tramo1"/>
      <sheetName val="APU_NO_PREVISTO1"/>
      <sheetName val="PPTA_(3)1"/>
      <sheetName val="PPTA_(2)1"/>
      <sheetName val="TABLA_2008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Excavación_Mat__Común_Estacione"/>
      <sheetName val="Demolición_Pavimento"/>
      <sheetName val="SUB_APU"/>
      <sheetName val="A__P__U_"/>
      <sheetName val="RELACION_MES"/>
      <sheetName val="ESTADO_VÍA-CRIT_TECNICO"/>
      <sheetName val="2,2,6,1_Pilotes_0,30"/>
      <sheetName val="LISTA_DE_PRECIOS"/>
      <sheetName val="_Liquidacion_de_Obra_por_Tramo2"/>
      <sheetName val="APU_NO_PREVISTO2"/>
      <sheetName val="PPTA_(3)2"/>
      <sheetName val="PPTA_(2)2"/>
      <sheetName val="PREACTA_62"/>
      <sheetName val="TABLA_2008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PREACTA_63"/>
      <sheetName val="TABLA_2008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PERSONAL"/>
      <sheetName val="Tarifa MT"/>
      <sheetName val="PREACTA Y CONTRATISTAS"/>
      <sheetName val="7.1.8.1.1"/>
      <sheetName val="PUNITARIOS PARA 241201 2S.xls"/>
      <sheetName val="PLAN DE INVERSION ANTICIPO"/>
      <sheetName val="inv mensual"/>
      <sheetName val="borrador flujo inv"/>
      <sheetName val="social-ambiental"/>
      <sheetName val="AU"/>
      <sheetName val="OBRAS SES"/>
      <sheetName val="Hoja2"/>
      <sheetName val="Cuadr."/>
      <sheetName val="inst"/>
      <sheetName val="TABLAS"/>
      <sheetName val="CRA_MODI"/>
      <sheetName val="K16+000_AL_K18+500"/>
      <sheetName val="K23+200_AL_K24+700"/>
      <sheetName val="k18+500_AL_K23+050"/>
      <sheetName val="Presupuesto_PUENTE"/>
      <sheetName val="VOLUMENES_(4)"/>
      <sheetName val="VOLUMENES_(4SA)"/>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Bases 2A"/>
      <sheetName val="@RISK - Correlaciones"/>
      <sheetName val="Acta"/>
      <sheetName val="costos oficina"/>
      <sheetName val="costos campamento"/>
      <sheetName val="días habiles 2015"/>
      <sheetName val="c2_5y2_613"/>
      <sheetName val="c2_5y2_612"/>
      <sheetName val="c2_5y2_611"/>
      <sheetName val="Proveedores y acreedores"/>
      <sheetName val="c2_5y2_614"/>
      <sheetName val="Lista APU"/>
      <sheetName val="2004"/>
      <sheetName val="LISTA DE MATERIALES"/>
      <sheetName val="for 6"/>
      <sheetName val="TUBERIA"/>
      <sheetName val="APU"/>
      <sheetName val="Poblacion"/>
      <sheetName val="ACTA MODIFICACIÓN CIVIL"/>
      <sheetName val="EVA"/>
      <sheetName val="AIU"/>
      <sheetName val="Program"/>
      <sheetName val="BASE"/>
      <sheetName val="DATOS CONTRATO"/>
      <sheetName val="CHINCHINA FINAL . A CEROS"/>
      <sheetName val="Memoria de calcul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PREACTA_Y_CONTRATISTAS"/>
      <sheetName val="Tarifa_MT"/>
      <sheetName val="PUNITARIOS_PARA_241201_2S_xls"/>
      <sheetName val="MATERIAL"/>
      <sheetName val="CUMPLIMIENTO"/>
      <sheetName val="precios-básicos2002"/>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48">
          <cell r="E48">
            <v>0</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ow r="48">
          <cell r="E48">
            <v>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48">
          <cell r="E48">
            <v>0</v>
          </cell>
        </row>
      </sheetData>
      <sheetData sheetId="174">
        <row r="48">
          <cell r="E48">
            <v>0</v>
          </cell>
        </row>
      </sheetData>
      <sheetData sheetId="175">
        <row r="48">
          <cell r="E48">
            <v>0</v>
          </cell>
        </row>
      </sheetData>
      <sheetData sheetId="176"/>
      <sheetData sheetId="177" refreshError="1"/>
      <sheetData sheetId="178" refreshError="1"/>
      <sheetData sheetId="179"/>
      <sheetData sheetId="180"/>
      <sheetData sheetId="181">
        <row r="48">
          <cell r="E48">
            <v>0</v>
          </cell>
        </row>
      </sheetData>
      <sheetData sheetId="182"/>
      <sheetData sheetId="183"/>
      <sheetData sheetId="184"/>
      <sheetData sheetId="185"/>
      <sheetData sheetId="186"/>
      <sheetData sheetId="187"/>
      <sheetData sheetId="188"/>
      <sheetData sheetId="189">
        <row r="48">
          <cell r="E48">
            <v>0</v>
          </cell>
        </row>
      </sheetData>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sheetData sheetId="206">
        <row r="48">
          <cell r="E48">
            <v>0</v>
          </cell>
        </row>
      </sheetData>
      <sheetData sheetId="207"/>
      <sheetData sheetId="208"/>
      <sheetData sheetId="209"/>
      <sheetData sheetId="210"/>
      <sheetData sheetId="211"/>
      <sheetData sheetId="212"/>
      <sheetData sheetId="213"/>
      <sheetData sheetId="214"/>
      <sheetData sheetId="215"/>
      <sheetData sheetId="216"/>
      <sheetData sheetId="217"/>
      <sheetData sheetId="218">
        <row r="48">
          <cell r="E48">
            <v>0</v>
          </cell>
        </row>
      </sheetData>
      <sheetData sheetId="219"/>
      <sheetData sheetId="220"/>
      <sheetData sheetId="221">
        <row r="48">
          <cell r="E48">
            <v>0</v>
          </cell>
        </row>
      </sheetData>
      <sheetData sheetId="222"/>
      <sheetData sheetId="223"/>
      <sheetData sheetId="224"/>
      <sheetData sheetId="225"/>
      <sheetData sheetId="226"/>
      <sheetData sheetId="227"/>
      <sheetData sheetId="228"/>
      <sheetData sheetId="229"/>
      <sheetData sheetId="230"/>
      <sheetData sheetId="231"/>
      <sheetData sheetId="232"/>
      <sheetData sheetId="233">
        <row r="48">
          <cell r="E48">
            <v>0</v>
          </cell>
        </row>
      </sheetData>
      <sheetData sheetId="234"/>
      <sheetData sheetId="235"/>
      <sheetData sheetId="236">
        <row r="48">
          <cell r="E48">
            <v>0</v>
          </cell>
        </row>
      </sheetData>
      <sheetData sheetId="237"/>
      <sheetData sheetId="238"/>
      <sheetData sheetId="239"/>
      <sheetData sheetId="240"/>
      <sheetData sheetId="241"/>
      <sheetData sheetId="242"/>
      <sheetData sheetId="243"/>
      <sheetData sheetId="244"/>
      <sheetData sheetId="245"/>
      <sheetData sheetId="246"/>
      <sheetData sheetId="247"/>
      <sheetData sheetId="248">
        <row r="48">
          <cell r="E48">
            <v>0</v>
          </cell>
        </row>
      </sheetData>
      <sheetData sheetId="249"/>
      <sheetData sheetId="250"/>
      <sheetData sheetId="251">
        <row r="48">
          <cell r="E48">
            <v>0</v>
          </cell>
        </row>
      </sheetData>
      <sheetData sheetId="252"/>
      <sheetData sheetId="253"/>
      <sheetData sheetId="254"/>
      <sheetData sheetId="255"/>
      <sheetData sheetId="256"/>
      <sheetData sheetId="257"/>
      <sheetData sheetId="258"/>
      <sheetData sheetId="259"/>
      <sheetData sheetId="260"/>
      <sheetData sheetId="261"/>
      <sheetData sheetId="262"/>
      <sheetData sheetId="263">
        <row r="48">
          <cell r="E48">
            <v>0</v>
          </cell>
        </row>
      </sheetData>
      <sheetData sheetId="264"/>
      <sheetData sheetId="265"/>
      <sheetData sheetId="266">
        <row r="48">
          <cell r="E48">
            <v>0</v>
          </cell>
        </row>
      </sheetData>
      <sheetData sheetId="267"/>
      <sheetData sheetId="268"/>
      <sheetData sheetId="269"/>
      <sheetData sheetId="270"/>
      <sheetData sheetId="271"/>
      <sheetData sheetId="272"/>
      <sheetData sheetId="273"/>
      <sheetData sheetId="274"/>
      <sheetData sheetId="275"/>
      <sheetData sheetId="276"/>
      <sheetData sheetId="277"/>
      <sheetData sheetId="278">
        <row r="48">
          <cell r="E48">
            <v>0</v>
          </cell>
        </row>
      </sheetData>
      <sheetData sheetId="279"/>
      <sheetData sheetId="280"/>
      <sheetData sheetId="281">
        <row r="48">
          <cell r="E48">
            <v>0</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48">
          <cell r="E48">
            <v>0</v>
          </cell>
        </row>
      </sheetData>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row r="48">
          <cell r="E48">
            <v>0</v>
          </cell>
        </row>
      </sheetData>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sheetData sheetId="385"/>
      <sheetData sheetId="386"/>
      <sheetData sheetId="387"/>
      <sheetData sheetId="388"/>
      <sheetData sheetId="389"/>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ow r="48">
          <cell r="E48">
            <v>0</v>
          </cell>
        </row>
      </sheetData>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sheetData sheetId="426"/>
      <sheetData sheetId="427"/>
      <sheetData sheetId="428"/>
      <sheetData sheetId="429"/>
      <sheetData sheetId="430"/>
      <sheetData sheetId="431" refreshError="1"/>
      <sheetData sheetId="432" refreshError="1"/>
      <sheetData sheetId="433"/>
      <sheetData sheetId="434"/>
      <sheetData sheetId="435"/>
      <sheetData sheetId="436"/>
      <sheetData sheetId="437" refreshError="1"/>
      <sheetData sheetId="4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Cuadro p. Capital Vs estimado"/>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32D90-17B9-41F8-BFCD-6D5170FC1862}">
  <sheetPr>
    <pageSetUpPr fitToPage="1"/>
  </sheetPr>
  <dimension ref="B1:L135"/>
  <sheetViews>
    <sheetView showGridLines="0" view="pageBreakPreview" zoomScale="70" zoomScaleNormal="55" zoomScaleSheetLayoutView="70" zoomScalePageLayoutView="70" workbookViewId="0">
      <selection activeCell="G163" sqref="G163"/>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81" t="s">
        <v>0</v>
      </c>
      <c r="C1" s="181"/>
      <c r="D1" s="181"/>
      <c r="E1" s="181"/>
      <c r="F1" s="181"/>
      <c r="G1" s="181"/>
    </row>
    <row r="2" spans="2:12" x14ac:dyDescent="0.25">
      <c r="B2" s="181" t="s">
        <v>1</v>
      </c>
      <c r="C2" s="181"/>
      <c r="D2" s="181"/>
      <c r="E2" s="181"/>
    </row>
    <row r="3" spans="2:12" ht="14.4" thickBot="1" x14ac:dyDescent="0.3">
      <c r="B3" s="6"/>
      <c r="C3" s="7"/>
      <c r="D3" s="6"/>
      <c r="E3" s="7"/>
    </row>
    <row r="4" spans="2:12" ht="15" thickTop="1" thickBot="1" x14ac:dyDescent="0.3">
      <c r="B4" s="182"/>
      <c r="C4" s="183"/>
      <c r="D4" s="183"/>
      <c r="E4" s="183"/>
      <c r="F4" s="183"/>
      <c r="G4" s="183"/>
      <c r="H4" s="183"/>
      <c r="I4" s="183"/>
      <c r="J4" s="183"/>
      <c r="K4" s="183"/>
      <c r="L4" s="184"/>
    </row>
    <row r="5" spans="2:12" ht="31.5" customHeight="1" x14ac:dyDescent="0.25">
      <c r="B5" s="3"/>
      <c r="C5" s="185" t="s">
        <v>2</v>
      </c>
      <c r="D5" s="186"/>
      <c r="E5" s="186"/>
      <c r="F5" s="186"/>
      <c r="G5" s="186"/>
      <c r="H5" s="186"/>
      <c r="I5" s="186"/>
      <c r="J5" s="186"/>
      <c r="K5" s="187"/>
      <c r="L5" s="4"/>
    </row>
    <row r="6" spans="2:12" ht="14.4" thickBot="1" x14ac:dyDescent="0.3">
      <c r="B6" s="3"/>
      <c r="C6" s="188" t="s">
        <v>3</v>
      </c>
      <c r="D6" s="189"/>
      <c r="E6" s="189"/>
      <c r="F6" s="189"/>
      <c r="G6" s="189"/>
      <c r="H6" s="189"/>
      <c r="I6" s="189"/>
      <c r="J6" s="189"/>
      <c r="K6" s="190"/>
      <c r="L6" s="4"/>
    </row>
    <row r="7" spans="2:12" s="2" customFormat="1" ht="16.2" customHeight="1" x14ac:dyDescent="0.25">
      <c r="B7" s="42"/>
      <c r="C7" s="191" t="s">
        <v>4</v>
      </c>
      <c r="D7" s="192"/>
      <c r="E7" s="192"/>
      <c r="F7" s="192"/>
      <c r="G7" s="192"/>
      <c r="H7" s="192"/>
      <c r="I7" s="192"/>
      <c r="J7" s="192"/>
      <c r="K7" s="193"/>
      <c r="L7" s="8"/>
    </row>
    <row r="8" spans="2:12" ht="16.95" customHeight="1" x14ac:dyDescent="0.25">
      <c r="B8" s="3"/>
      <c r="C8" s="194"/>
      <c r="D8" s="195"/>
      <c r="E8" s="195"/>
      <c r="F8" s="195"/>
      <c r="G8" s="195"/>
      <c r="H8" s="195"/>
      <c r="I8" s="195"/>
      <c r="J8" s="195"/>
      <c r="K8" s="196"/>
      <c r="L8" s="4"/>
    </row>
    <row r="9" spans="2:12" ht="34.5" customHeight="1" x14ac:dyDescent="0.25">
      <c r="B9" s="3"/>
      <c r="C9" s="197" t="s">
        <v>5</v>
      </c>
      <c r="D9" s="198"/>
      <c r="E9" s="198"/>
      <c r="F9" s="198"/>
      <c r="G9" s="198"/>
      <c r="H9" s="198"/>
      <c r="I9" s="198"/>
      <c r="J9" s="198"/>
      <c r="K9" s="199"/>
      <c r="L9" s="4"/>
    </row>
    <row r="10" spans="2:12" ht="30" customHeight="1" x14ac:dyDescent="0.25">
      <c r="B10" s="3"/>
      <c r="C10" s="170"/>
      <c r="D10" s="171"/>
      <c r="E10" s="171"/>
      <c r="F10" s="171"/>
      <c r="G10" s="171"/>
      <c r="H10" s="171"/>
      <c r="I10" s="171"/>
      <c r="J10" s="171"/>
      <c r="K10" s="172"/>
      <c r="L10" s="4"/>
    </row>
    <row r="11" spans="2:12" ht="30" customHeight="1" x14ac:dyDescent="0.25">
      <c r="B11" s="3"/>
      <c r="C11" s="179" t="s">
        <v>6</v>
      </c>
      <c r="D11" s="176" t="s">
        <v>7</v>
      </c>
      <c r="E11" s="180" t="s">
        <v>8</v>
      </c>
      <c r="F11" s="180"/>
      <c r="G11" s="176" t="s">
        <v>9</v>
      </c>
      <c r="H11" s="176" t="s">
        <v>10</v>
      </c>
      <c r="I11" s="176" t="s">
        <v>11</v>
      </c>
      <c r="J11" s="177" t="s">
        <v>12</v>
      </c>
      <c r="K11" s="178" t="s">
        <v>13</v>
      </c>
      <c r="L11" s="4"/>
    </row>
    <row r="12" spans="2:12" ht="30" customHeight="1" x14ac:dyDescent="0.25">
      <c r="B12" s="3"/>
      <c r="C12" s="179"/>
      <c r="D12" s="176"/>
      <c r="E12" s="133" t="s">
        <v>14</v>
      </c>
      <c r="F12" s="133" t="s">
        <v>15</v>
      </c>
      <c r="G12" s="176"/>
      <c r="H12" s="176"/>
      <c r="I12" s="176"/>
      <c r="J12" s="177"/>
      <c r="K12" s="178"/>
      <c r="L12" s="4"/>
    </row>
    <row r="13" spans="2:12" ht="30" customHeight="1" x14ac:dyDescent="0.25">
      <c r="B13" s="3"/>
      <c r="C13" s="136"/>
      <c r="D13" s="134"/>
      <c r="E13" s="134"/>
      <c r="F13" s="134"/>
      <c r="G13" s="134"/>
      <c r="H13" s="134"/>
      <c r="I13" s="134"/>
      <c r="J13" s="134"/>
      <c r="K13" s="137"/>
      <c r="L13" s="4"/>
    </row>
    <row r="14" spans="2:12" ht="30" customHeight="1" x14ac:dyDescent="0.25">
      <c r="B14" s="3"/>
      <c r="C14" s="138">
        <v>1</v>
      </c>
      <c r="D14" s="145" t="s">
        <v>85</v>
      </c>
      <c r="E14" s="145"/>
      <c r="F14" s="145"/>
      <c r="G14" s="145"/>
      <c r="H14" s="129"/>
      <c r="I14" s="130"/>
      <c r="J14" s="131"/>
      <c r="K14" s="132"/>
      <c r="L14" s="4"/>
    </row>
    <row r="15" spans="2:12" ht="30" customHeight="1" x14ac:dyDescent="0.25">
      <c r="B15" s="3"/>
      <c r="C15" s="20">
        <v>1.1000000000000001</v>
      </c>
      <c r="D15" s="9"/>
      <c r="E15" s="9"/>
      <c r="F15" s="9"/>
      <c r="G15" s="10" t="s">
        <v>86</v>
      </c>
      <c r="H15" s="9" t="s">
        <v>87</v>
      </c>
      <c r="I15" s="11">
        <v>454.45</v>
      </c>
      <c r="J15" s="12">
        <v>15933</v>
      </c>
      <c r="K15" s="14">
        <f>+J15*I15</f>
        <v>7240751.8499999996</v>
      </c>
      <c r="L15" s="4"/>
    </row>
    <row r="16" spans="2:12" ht="30" customHeight="1" x14ac:dyDescent="0.25">
      <c r="B16" s="3"/>
      <c r="C16" s="142" t="s">
        <v>16</v>
      </c>
      <c r="D16" s="143"/>
      <c r="E16" s="143"/>
      <c r="F16" s="143"/>
      <c r="G16" s="143"/>
      <c r="H16" s="143"/>
      <c r="I16" s="143"/>
      <c r="J16" s="144"/>
      <c r="K16" s="139">
        <f>SUM(K15)</f>
        <v>7240751.8499999996</v>
      </c>
      <c r="L16" s="4"/>
    </row>
    <row r="17" spans="2:12" ht="30" customHeight="1" x14ac:dyDescent="0.25">
      <c r="B17" s="3"/>
      <c r="C17" s="138">
        <v>2</v>
      </c>
      <c r="D17" s="145" t="s">
        <v>88</v>
      </c>
      <c r="E17" s="145"/>
      <c r="F17" s="145"/>
      <c r="G17" s="145"/>
      <c r="H17" s="129"/>
      <c r="I17" s="130"/>
      <c r="J17" s="131"/>
      <c r="K17" s="132"/>
      <c r="L17" s="4"/>
    </row>
    <row r="18" spans="2:12" ht="30" customHeight="1" x14ac:dyDescent="0.25">
      <c r="B18" s="3"/>
      <c r="C18" s="20">
        <v>2.1</v>
      </c>
      <c r="D18" s="9"/>
      <c r="E18" s="9"/>
      <c r="F18" s="9"/>
      <c r="G18" s="13" t="s">
        <v>89</v>
      </c>
      <c r="H18" s="9" t="s">
        <v>87</v>
      </c>
      <c r="I18" s="11">
        <v>5</v>
      </c>
      <c r="J18" s="12">
        <v>36217</v>
      </c>
      <c r="K18" s="14">
        <f>+J18*I18</f>
        <v>181085</v>
      </c>
      <c r="L18" s="4"/>
    </row>
    <row r="19" spans="2:12" ht="30" customHeight="1" x14ac:dyDescent="0.25">
      <c r="B19" s="3"/>
      <c r="C19" s="142" t="s">
        <v>16</v>
      </c>
      <c r="D19" s="143"/>
      <c r="E19" s="143"/>
      <c r="F19" s="143"/>
      <c r="G19" s="143"/>
      <c r="H19" s="143"/>
      <c r="I19" s="143"/>
      <c r="J19" s="144"/>
      <c r="K19" s="139">
        <f>SUM(K18)</f>
        <v>181085</v>
      </c>
      <c r="L19" s="4"/>
    </row>
    <row r="20" spans="2:12" ht="30" customHeight="1" x14ac:dyDescent="0.25">
      <c r="B20" s="3"/>
      <c r="C20" s="138">
        <v>3</v>
      </c>
      <c r="D20" s="145" t="s">
        <v>90</v>
      </c>
      <c r="E20" s="145"/>
      <c r="F20" s="145"/>
      <c r="G20" s="145"/>
      <c r="H20" s="129"/>
      <c r="I20" s="130"/>
      <c r="J20" s="131"/>
      <c r="K20" s="132"/>
      <c r="L20" s="4"/>
    </row>
    <row r="21" spans="2:12" ht="30" customHeight="1" x14ac:dyDescent="0.25">
      <c r="B21" s="3"/>
      <c r="C21" s="20">
        <v>3.1</v>
      </c>
      <c r="D21" s="18"/>
      <c r="E21" s="18"/>
      <c r="F21" s="18"/>
      <c r="G21" s="17" t="s">
        <v>91</v>
      </c>
      <c r="H21" s="16" t="s">
        <v>87</v>
      </c>
      <c r="I21" s="11">
        <v>750.4</v>
      </c>
      <c r="J21" s="12">
        <v>20931</v>
      </c>
      <c r="K21" s="14">
        <f>+J21*I21</f>
        <v>15706622.4</v>
      </c>
      <c r="L21" s="4"/>
    </row>
    <row r="22" spans="2:12" ht="30" customHeight="1" x14ac:dyDescent="0.25">
      <c r="B22" s="3"/>
      <c r="C22" s="20">
        <v>3.2</v>
      </c>
      <c r="D22" s="16"/>
      <c r="E22" s="16"/>
      <c r="F22" s="16"/>
      <c r="G22" s="17" t="s">
        <v>92</v>
      </c>
      <c r="H22" s="16" t="s">
        <v>93</v>
      </c>
      <c r="I22" s="11">
        <v>20</v>
      </c>
      <c r="J22" s="12">
        <v>27320</v>
      </c>
      <c r="K22" s="14">
        <f t="shared" ref="K22:K23" si="0">+J22*I22</f>
        <v>546400</v>
      </c>
      <c r="L22" s="4"/>
    </row>
    <row r="23" spans="2:12" ht="30" customHeight="1" x14ac:dyDescent="0.25">
      <c r="B23" s="3"/>
      <c r="C23" s="20">
        <v>3.3</v>
      </c>
      <c r="D23" s="15"/>
      <c r="E23" s="15"/>
      <c r="F23" s="15"/>
      <c r="G23" s="19" t="s">
        <v>94</v>
      </c>
      <c r="H23" s="15" t="s">
        <v>93</v>
      </c>
      <c r="I23" s="11">
        <v>107.2</v>
      </c>
      <c r="J23" s="12">
        <v>12702</v>
      </c>
      <c r="K23" s="14">
        <f t="shared" si="0"/>
        <v>1361654.4000000001</v>
      </c>
      <c r="L23" s="4"/>
    </row>
    <row r="24" spans="2:12" ht="30" customHeight="1" x14ac:dyDescent="0.25">
      <c r="B24" s="3"/>
      <c r="C24" s="142" t="s">
        <v>16</v>
      </c>
      <c r="D24" s="143"/>
      <c r="E24" s="143"/>
      <c r="F24" s="143"/>
      <c r="G24" s="143"/>
      <c r="H24" s="143"/>
      <c r="I24" s="143"/>
      <c r="J24" s="144"/>
      <c r="K24" s="139">
        <f>SUM(K21:K23)</f>
        <v>17614676.800000001</v>
      </c>
      <c r="L24" s="4"/>
    </row>
    <row r="25" spans="2:12" ht="30" customHeight="1" x14ac:dyDescent="0.25">
      <c r="B25" s="3"/>
      <c r="C25" s="138">
        <v>4</v>
      </c>
      <c r="D25" s="145" t="s">
        <v>95</v>
      </c>
      <c r="E25" s="145"/>
      <c r="F25" s="145"/>
      <c r="G25" s="145"/>
      <c r="H25" s="129"/>
      <c r="I25" s="130"/>
      <c r="J25" s="131"/>
      <c r="K25" s="132"/>
      <c r="L25" s="4"/>
    </row>
    <row r="26" spans="2:12" ht="30" customHeight="1" x14ac:dyDescent="0.25">
      <c r="B26" s="3"/>
      <c r="C26" s="20">
        <v>4.0999999999999996</v>
      </c>
      <c r="D26" s="16"/>
      <c r="E26" s="16"/>
      <c r="F26" s="16"/>
      <c r="G26" s="17" t="s">
        <v>96</v>
      </c>
      <c r="H26" s="16" t="s">
        <v>97</v>
      </c>
      <c r="I26" s="11">
        <v>3</v>
      </c>
      <c r="J26" s="12">
        <v>190432</v>
      </c>
      <c r="K26" s="14">
        <f>+J26*I26</f>
        <v>571296</v>
      </c>
      <c r="L26" s="4"/>
    </row>
    <row r="27" spans="2:12" ht="30" customHeight="1" x14ac:dyDescent="0.25">
      <c r="B27" s="3"/>
      <c r="C27" s="20">
        <v>4.2</v>
      </c>
      <c r="D27" s="16"/>
      <c r="E27" s="16"/>
      <c r="F27" s="16"/>
      <c r="G27" s="17" t="s">
        <v>98</v>
      </c>
      <c r="H27" s="16" t="s">
        <v>87</v>
      </c>
      <c r="I27" s="11">
        <v>2.2399999999999998</v>
      </c>
      <c r="J27" s="12">
        <v>151588</v>
      </c>
      <c r="K27" s="14">
        <f>+J27*I27</f>
        <v>339557.11999999994</v>
      </c>
      <c r="L27" s="4"/>
    </row>
    <row r="28" spans="2:12" ht="30" customHeight="1" x14ac:dyDescent="0.25">
      <c r="B28" s="3"/>
      <c r="C28" s="142" t="s">
        <v>16</v>
      </c>
      <c r="D28" s="143"/>
      <c r="E28" s="143"/>
      <c r="F28" s="143"/>
      <c r="G28" s="143"/>
      <c r="H28" s="143"/>
      <c r="I28" s="143"/>
      <c r="J28" s="144"/>
      <c r="K28" s="139">
        <f>SUM(K26:K27)</f>
        <v>910853.11999999988</v>
      </c>
      <c r="L28" s="4"/>
    </row>
    <row r="29" spans="2:12" ht="30" customHeight="1" x14ac:dyDescent="0.25">
      <c r="B29" s="3"/>
      <c r="C29" s="138">
        <v>5</v>
      </c>
      <c r="D29" s="145" t="s">
        <v>99</v>
      </c>
      <c r="E29" s="145"/>
      <c r="F29" s="145"/>
      <c r="G29" s="145"/>
      <c r="H29" s="129"/>
      <c r="I29" s="130"/>
      <c r="J29" s="131"/>
      <c r="K29" s="132"/>
      <c r="L29" s="4"/>
    </row>
    <row r="30" spans="2:12" ht="30" customHeight="1" x14ac:dyDescent="0.25">
      <c r="B30" s="3"/>
      <c r="C30" s="20">
        <v>5.0999999999999996</v>
      </c>
      <c r="D30" s="16"/>
      <c r="E30" s="16"/>
      <c r="F30" s="16"/>
      <c r="G30" s="17" t="s">
        <v>100</v>
      </c>
      <c r="H30" s="16" t="s">
        <v>97</v>
      </c>
      <c r="I30" s="11">
        <v>3</v>
      </c>
      <c r="J30" s="12">
        <v>338244</v>
      </c>
      <c r="K30" s="14">
        <f>+J30*I30</f>
        <v>1014732</v>
      </c>
      <c r="L30" s="4"/>
    </row>
    <row r="31" spans="2:12" ht="30" customHeight="1" x14ac:dyDescent="0.25">
      <c r="B31" s="3"/>
      <c r="C31" s="20">
        <v>5.2</v>
      </c>
      <c r="D31" s="16"/>
      <c r="E31" s="16"/>
      <c r="F31" s="16"/>
      <c r="G31" s="17" t="s">
        <v>101</v>
      </c>
      <c r="H31" s="16" t="s">
        <v>87</v>
      </c>
      <c r="I31" s="11">
        <v>6.5007999999999999</v>
      </c>
      <c r="J31" s="12">
        <v>452424</v>
      </c>
      <c r="K31" s="14">
        <f t="shared" ref="K31:K35" si="1">+J31*I31</f>
        <v>2941117.9391999999</v>
      </c>
      <c r="L31" s="4"/>
    </row>
    <row r="32" spans="2:12" ht="30" customHeight="1" x14ac:dyDescent="0.25">
      <c r="B32" s="3"/>
      <c r="C32" s="20">
        <v>5.3</v>
      </c>
      <c r="D32" s="16"/>
      <c r="E32" s="16"/>
      <c r="F32" s="16"/>
      <c r="G32" s="17" t="s">
        <v>102</v>
      </c>
      <c r="H32" s="16" t="s">
        <v>87</v>
      </c>
      <c r="I32" s="11">
        <v>14.963200000000002</v>
      </c>
      <c r="J32" s="12">
        <v>1516502</v>
      </c>
      <c r="K32" s="14">
        <f t="shared" si="1"/>
        <v>22691722.726400003</v>
      </c>
      <c r="L32" s="4"/>
    </row>
    <row r="33" spans="2:12" ht="30" customHeight="1" x14ac:dyDescent="0.25">
      <c r="B33" s="3"/>
      <c r="C33" s="20">
        <v>5.4</v>
      </c>
      <c r="D33" s="16"/>
      <c r="E33" s="16"/>
      <c r="F33" s="16"/>
      <c r="G33" s="17" t="s">
        <v>103</v>
      </c>
      <c r="H33" s="16" t="s">
        <v>87</v>
      </c>
      <c r="I33" s="11">
        <v>123.99999999999999</v>
      </c>
      <c r="J33" s="12">
        <v>333896</v>
      </c>
      <c r="K33" s="14">
        <f t="shared" si="1"/>
        <v>41403103.999999993</v>
      </c>
      <c r="L33" s="4"/>
    </row>
    <row r="34" spans="2:12" ht="30" customHeight="1" x14ac:dyDescent="0.25">
      <c r="B34" s="3"/>
      <c r="C34" s="20">
        <v>5.5</v>
      </c>
      <c r="D34" s="16"/>
      <c r="E34" s="16"/>
      <c r="F34" s="16"/>
      <c r="G34" s="17" t="s">
        <v>104</v>
      </c>
      <c r="H34" s="16" t="s">
        <v>93</v>
      </c>
      <c r="I34" s="11">
        <v>36</v>
      </c>
      <c r="J34" s="12">
        <v>16387</v>
      </c>
      <c r="K34" s="14">
        <f t="shared" si="1"/>
        <v>589932</v>
      </c>
      <c r="L34" s="4"/>
    </row>
    <row r="35" spans="2:12" ht="30" customHeight="1" x14ac:dyDescent="0.25">
      <c r="B35" s="3"/>
      <c r="C35" s="20">
        <v>5.6</v>
      </c>
      <c r="D35" s="16"/>
      <c r="E35" s="16"/>
      <c r="F35" s="16"/>
      <c r="G35" s="17" t="s">
        <v>105</v>
      </c>
      <c r="H35" s="16" t="s">
        <v>87</v>
      </c>
      <c r="I35" s="11">
        <v>123.99999999999999</v>
      </c>
      <c r="J35" s="12">
        <v>27960</v>
      </c>
      <c r="K35" s="14">
        <f t="shared" si="1"/>
        <v>3467039.9999999995</v>
      </c>
      <c r="L35" s="4"/>
    </row>
    <row r="36" spans="2:12" ht="30" customHeight="1" x14ac:dyDescent="0.25">
      <c r="B36" s="3"/>
      <c r="C36" s="142" t="s">
        <v>16</v>
      </c>
      <c r="D36" s="143"/>
      <c r="E36" s="143"/>
      <c r="F36" s="143"/>
      <c r="G36" s="143"/>
      <c r="H36" s="143"/>
      <c r="I36" s="143"/>
      <c r="J36" s="144"/>
      <c r="K36" s="139">
        <f>SUM(K30:K35)</f>
        <v>72107648.665600002</v>
      </c>
      <c r="L36" s="4"/>
    </row>
    <row r="37" spans="2:12" ht="30" customHeight="1" x14ac:dyDescent="0.25">
      <c r="B37" s="3"/>
      <c r="C37" s="138">
        <v>6</v>
      </c>
      <c r="D37" s="145" t="s">
        <v>106</v>
      </c>
      <c r="E37" s="145"/>
      <c r="F37" s="145"/>
      <c r="G37" s="145"/>
      <c r="H37" s="129"/>
      <c r="I37" s="130"/>
      <c r="J37" s="131"/>
      <c r="K37" s="132"/>
      <c r="L37" s="4"/>
    </row>
    <row r="38" spans="2:12" ht="30" customHeight="1" x14ac:dyDescent="0.25">
      <c r="B38" s="3"/>
      <c r="C38" s="20">
        <v>6.1</v>
      </c>
      <c r="D38" s="16"/>
      <c r="E38" s="16"/>
      <c r="F38" s="16"/>
      <c r="G38" s="17" t="s">
        <v>107</v>
      </c>
      <c r="H38" s="16" t="s">
        <v>97</v>
      </c>
      <c r="I38" s="11">
        <v>1</v>
      </c>
      <c r="J38" s="12">
        <v>511261</v>
      </c>
      <c r="K38" s="14">
        <f>+J38*I38</f>
        <v>511261</v>
      </c>
      <c r="L38" s="4"/>
    </row>
    <row r="39" spans="2:12" ht="30" customHeight="1" x14ac:dyDescent="0.25">
      <c r="B39" s="3"/>
      <c r="C39" s="142" t="s">
        <v>16</v>
      </c>
      <c r="D39" s="143"/>
      <c r="E39" s="143"/>
      <c r="F39" s="143"/>
      <c r="G39" s="143"/>
      <c r="H39" s="143"/>
      <c r="I39" s="143"/>
      <c r="J39" s="144"/>
      <c r="K39" s="139">
        <f>SUM(K38:K38)</f>
        <v>511261</v>
      </c>
      <c r="L39" s="4"/>
    </row>
    <row r="40" spans="2:12" ht="30" customHeight="1" x14ac:dyDescent="0.25">
      <c r="B40" s="3"/>
      <c r="C40" s="138">
        <v>7</v>
      </c>
      <c r="D40" s="145" t="s">
        <v>108</v>
      </c>
      <c r="E40" s="145"/>
      <c r="F40" s="145"/>
      <c r="G40" s="145"/>
      <c r="H40" s="129"/>
      <c r="I40" s="130"/>
      <c r="J40" s="131"/>
      <c r="K40" s="132"/>
      <c r="L40" s="4"/>
    </row>
    <row r="41" spans="2:12" ht="30" customHeight="1" x14ac:dyDescent="0.25">
      <c r="B41" s="3"/>
      <c r="C41" s="20">
        <v>7.1</v>
      </c>
      <c r="D41" s="16"/>
      <c r="E41" s="16"/>
      <c r="F41" s="16"/>
      <c r="G41" s="17" t="s">
        <v>109</v>
      </c>
      <c r="H41" s="16" t="s">
        <v>97</v>
      </c>
      <c r="I41" s="11">
        <v>9</v>
      </c>
      <c r="J41" s="12">
        <v>169389</v>
      </c>
      <c r="K41" s="14">
        <f>+J41*I41</f>
        <v>1524501</v>
      </c>
      <c r="L41" s="4"/>
    </row>
    <row r="42" spans="2:12" ht="30" customHeight="1" x14ac:dyDescent="0.25">
      <c r="B42" s="3"/>
      <c r="C42" s="20">
        <v>7.2</v>
      </c>
      <c r="D42" s="16"/>
      <c r="E42" s="16"/>
      <c r="F42" s="16"/>
      <c r="G42" s="17" t="s">
        <v>110</v>
      </c>
      <c r="H42" s="16" t="s">
        <v>97</v>
      </c>
      <c r="I42" s="11">
        <v>28</v>
      </c>
      <c r="J42" s="12">
        <v>134985</v>
      </c>
      <c r="K42" s="14">
        <f t="shared" ref="K42:K44" si="2">+J42*I42</f>
        <v>3779580</v>
      </c>
      <c r="L42" s="4"/>
    </row>
    <row r="43" spans="2:12" ht="30" customHeight="1" x14ac:dyDescent="0.25">
      <c r="B43" s="3"/>
      <c r="C43" s="20">
        <v>7.3</v>
      </c>
      <c r="D43" s="16"/>
      <c r="E43" s="16"/>
      <c r="F43" s="16"/>
      <c r="G43" s="17" t="s">
        <v>111</v>
      </c>
      <c r="H43" s="16" t="s">
        <v>97</v>
      </c>
      <c r="I43" s="11">
        <v>16</v>
      </c>
      <c r="J43" s="12">
        <v>190091</v>
      </c>
      <c r="K43" s="14">
        <f t="shared" si="2"/>
        <v>3041456</v>
      </c>
      <c r="L43" s="4"/>
    </row>
    <row r="44" spans="2:12" ht="30" customHeight="1" x14ac:dyDescent="0.25">
      <c r="B44" s="3"/>
      <c r="C44" s="20">
        <v>7.4</v>
      </c>
      <c r="D44" s="16"/>
      <c r="E44" s="16"/>
      <c r="F44" s="16"/>
      <c r="G44" s="17" t="s">
        <v>112</v>
      </c>
      <c r="H44" s="16" t="s">
        <v>97</v>
      </c>
      <c r="I44" s="11">
        <v>16</v>
      </c>
      <c r="J44" s="12">
        <v>76049</v>
      </c>
      <c r="K44" s="14">
        <f t="shared" si="2"/>
        <v>1216784</v>
      </c>
      <c r="L44" s="4"/>
    </row>
    <row r="45" spans="2:12" ht="30" customHeight="1" x14ac:dyDescent="0.25">
      <c r="B45" s="3"/>
      <c r="C45" s="142" t="s">
        <v>16</v>
      </c>
      <c r="D45" s="143"/>
      <c r="E45" s="143"/>
      <c r="F45" s="143"/>
      <c r="G45" s="143"/>
      <c r="H45" s="143"/>
      <c r="I45" s="143"/>
      <c r="J45" s="144"/>
      <c r="K45" s="139">
        <f>SUM(K41:K44)</f>
        <v>9562321</v>
      </c>
      <c r="L45" s="4"/>
    </row>
    <row r="46" spans="2:12" ht="30" customHeight="1" x14ac:dyDescent="0.25">
      <c r="B46" s="3"/>
      <c r="C46" s="138">
        <v>8</v>
      </c>
      <c r="D46" s="145" t="s">
        <v>113</v>
      </c>
      <c r="E46" s="145"/>
      <c r="F46" s="145"/>
      <c r="G46" s="145"/>
      <c r="H46" s="129"/>
      <c r="I46" s="130"/>
      <c r="J46" s="131"/>
      <c r="K46" s="132"/>
      <c r="L46" s="4"/>
    </row>
    <row r="47" spans="2:12" ht="30" customHeight="1" x14ac:dyDescent="0.25">
      <c r="B47" s="3"/>
      <c r="C47" s="20">
        <v>8.1</v>
      </c>
      <c r="D47" s="16"/>
      <c r="E47" s="16"/>
      <c r="F47" s="16"/>
      <c r="G47" s="17" t="s">
        <v>114</v>
      </c>
      <c r="H47" s="16" t="s">
        <v>87</v>
      </c>
      <c r="I47" s="11">
        <v>3</v>
      </c>
      <c r="J47" s="12">
        <v>116336</v>
      </c>
      <c r="K47" s="14">
        <f>+J47*I47</f>
        <v>349008</v>
      </c>
      <c r="L47" s="4"/>
    </row>
    <row r="48" spans="2:12" ht="30" customHeight="1" x14ac:dyDescent="0.25">
      <c r="B48" s="3"/>
      <c r="C48" s="142" t="s">
        <v>16</v>
      </c>
      <c r="D48" s="143"/>
      <c r="E48" s="143"/>
      <c r="F48" s="143"/>
      <c r="G48" s="143"/>
      <c r="H48" s="143"/>
      <c r="I48" s="143"/>
      <c r="J48" s="144"/>
      <c r="K48" s="139">
        <f>SUM(K47:K47)</f>
        <v>349008</v>
      </c>
      <c r="L48" s="4"/>
    </row>
    <row r="49" spans="2:12" ht="30" customHeight="1" x14ac:dyDescent="0.25">
      <c r="B49" s="3"/>
      <c r="C49" s="138">
        <v>9</v>
      </c>
      <c r="D49" s="145" t="s">
        <v>115</v>
      </c>
      <c r="E49" s="145"/>
      <c r="F49" s="145"/>
      <c r="G49" s="145"/>
      <c r="H49" s="129"/>
      <c r="I49" s="130"/>
      <c r="J49" s="131"/>
      <c r="K49" s="132"/>
      <c r="L49" s="4"/>
    </row>
    <row r="50" spans="2:12" ht="30" customHeight="1" x14ac:dyDescent="0.25">
      <c r="B50" s="3"/>
      <c r="C50" s="20">
        <v>9.1</v>
      </c>
      <c r="D50" s="16"/>
      <c r="E50" s="16"/>
      <c r="F50" s="16"/>
      <c r="G50" s="17" t="s">
        <v>116</v>
      </c>
      <c r="H50" s="16" t="s">
        <v>87</v>
      </c>
      <c r="I50" s="11">
        <v>3</v>
      </c>
      <c r="J50" s="12">
        <v>103810</v>
      </c>
      <c r="K50" s="14">
        <f>+J50*I50</f>
        <v>311430</v>
      </c>
      <c r="L50" s="4"/>
    </row>
    <row r="51" spans="2:12" ht="30" customHeight="1" x14ac:dyDescent="0.25">
      <c r="B51" s="3"/>
      <c r="C51" s="142" t="s">
        <v>16</v>
      </c>
      <c r="D51" s="143"/>
      <c r="E51" s="143"/>
      <c r="F51" s="143"/>
      <c r="G51" s="143"/>
      <c r="H51" s="143"/>
      <c r="I51" s="143"/>
      <c r="J51" s="144"/>
      <c r="K51" s="139">
        <f>SUM(K50:K50)</f>
        <v>311430</v>
      </c>
      <c r="L51" s="4"/>
    </row>
    <row r="52" spans="2:12" ht="30" customHeight="1" x14ac:dyDescent="0.25">
      <c r="B52" s="3"/>
      <c r="C52" s="138">
        <v>10</v>
      </c>
      <c r="D52" s="145" t="s">
        <v>117</v>
      </c>
      <c r="E52" s="145"/>
      <c r="F52" s="145"/>
      <c r="G52" s="145"/>
      <c r="H52" s="129"/>
      <c r="I52" s="130"/>
      <c r="J52" s="131"/>
      <c r="K52" s="132"/>
      <c r="L52" s="4"/>
    </row>
    <row r="53" spans="2:12" ht="30" customHeight="1" x14ac:dyDescent="0.25">
      <c r="B53" s="3"/>
      <c r="C53" s="20">
        <v>10.1</v>
      </c>
      <c r="D53" s="16"/>
      <c r="E53" s="16"/>
      <c r="F53" s="16"/>
      <c r="G53" s="17" t="s">
        <v>118</v>
      </c>
      <c r="H53" s="16" t="s">
        <v>97</v>
      </c>
      <c r="I53" s="11">
        <v>6</v>
      </c>
      <c r="J53" s="12">
        <v>565141</v>
      </c>
      <c r="K53" s="14">
        <f>+J53*I53</f>
        <v>3390846</v>
      </c>
      <c r="L53" s="4"/>
    </row>
    <row r="54" spans="2:12" ht="30" customHeight="1" x14ac:dyDescent="0.25">
      <c r="B54" s="3"/>
      <c r="C54" s="20">
        <v>10.199999999999999</v>
      </c>
      <c r="D54" s="16"/>
      <c r="E54" s="16"/>
      <c r="F54" s="16"/>
      <c r="G54" s="17" t="s">
        <v>119</v>
      </c>
      <c r="H54" s="16" t="s">
        <v>97</v>
      </c>
      <c r="I54" s="11">
        <v>5</v>
      </c>
      <c r="J54" s="12">
        <v>233403</v>
      </c>
      <c r="K54" s="14">
        <f t="shared" ref="K54:K57" si="3">+J54*I54</f>
        <v>1167015</v>
      </c>
      <c r="L54" s="4"/>
    </row>
    <row r="55" spans="2:12" ht="30" customHeight="1" x14ac:dyDescent="0.25">
      <c r="B55" s="3"/>
      <c r="C55" s="20">
        <v>10.3</v>
      </c>
      <c r="D55" s="16"/>
      <c r="E55" s="16"/>
      <c r="F55" s="16"/>
      <c r="G55" s="17" t="s">
        <v>120</v>
      </c>
      <c r="H55" s="16" t="s">
        <v>97</v>
      </c>
      <c r="I55" s="11">
        <v>3</v>
      </c>
      <c r="J55" s="12">
        <v>752202</v>
      </c>
      <c r="K55" s="14">
        <f t="shared" si="3"/>
        <v>2256606</v>
      </c>
      <c r="L55" s="4"/>
    </row>
    <row r="56" spans="2:12" ht="30" customHeight="1" x14ac:dyDescent="0.25">
      <c r="B56" s="3"/>
      <c r="C56" s="20">
        <v>10.4</v>
      </c>
      <c r="D56" s="16"/>
      <c r="E56" s="16"/>
      <c r="F56" s="16"/>
      <c r="G56" s="17" t="s">
        <v>121</v>
      </c>
      <c r="H56" s="16" t="s">
        <v>97</v>
      </c>
      <c r="I56" s="11">
        <v>1</v>
      </c>
      <c r="J56" s="12">
        <v>451534</v>
      </c>
      <c r="K56" s="14">
        <f t="shared" si="3"/>
        <v>451534</v>
      </c>
      <c r="L56" s="4"/>
    </row>
    <row r="57" spans="2:12" ht="30" customHeight="1" x14ac:dyDescent="0.25">
      <c r="B57" s="3"/>
      <c r="C57" s="20">
        <v>10.5</v>
      </c>
      <c r="D57" s="16"/>
      <c r="E57" s="16"/>
      <c r="F57" s="16"/>
      <c r="G57" s="17" t="s">
        <v>122</v>
      </c>
      <c r="H57" s="16" t="s">
        <v>97</v>
      </c>
      <c r="I57" s="11">
        <v>1</v>
      </c>
      <c r="J57" s="12">
        <v>499429</v>
      </c>
      <c r="K57" s="14">
        <f t="shared" si="3"/>
        <v>499429</v>
      </c>
      <c r="L57" s="4"/>
    </row>
    <row r="58" spans="2:12" ht="30" customHeight="1" x14ac:dyDescent="0.25">
      <c r="B58" s="3"/>
      <c r="C58" s="142" t="s">
        <v>16</v>
      </c>
      <c r="D58" s="143"/>
      <c r="E58" s="143"/>
      <c r="F58" s="143"/>
      <c r="G58" s="143"/>
      <c r="H58" s="143"/>
      <c r="I58" s="143"/>
      <c r="J58" s="144"/>
      <c r="K58" s="139">
        <f>SUM(K53:K57)</f>
        <v>7765430</v>
      </c>
      <c r="L58" s="4"/>
    </row>
    <row r="59" spans="2:12" ht="30" customHeight="1" x14ac:dyDescent="0.25">
      <c r="B59" s="3"/>
      <c r="C59" s="138">
        <v>11</v>
      </c>
      <c r="D59" s="145" t="s">
        <v>123</v>
      </c>
      <c r="E59" s="145"/>
      <c r="F59" s="145"/>
      <c r="G59" s="145"/>
      <c r="H59" s="129"/>
      <c r="I59" s="130"/>
      <c r="J59" s="131"/>
      <c r="K59" s="132"/>
      <c r="L59" s="4"/>
    </row>
    <row r="60" spans="2:12" ht="30" customHeight="1" x14ac:dyDescent="0.25">
      <c r="B60" s="3"/>
      <c r="C60" s="20">
        <v>11.1</v>
      </c>
      <c r="D60" s="16"/>
      <c r="E60" s="16"/>
      <c r="F60" s="16"/>
      <c r="G60" s="17" t="s">
        <v>124</v>
      </c>
      <c r="H60" s="16" t="s">
        <v>87</v>
      </c>
      <c r="I60" s="11">
        <v>1468.1936593464513</v>
      </c>
      <c r="J60" s="12">
        <v>39166</v>
      </c>
      <c r="K60" s="14">
        <f>+J60*I60</f>
        <v>57503272.861963116</v>
      </c>
      <c r="L60" s="4"/>
    </row>
    <row r="61" spans="2:12" ht="30" customHeight="1" x14ac:dyDescent="0.25">
      <c r="B61" s="3"/>
      <c r="C61" s="20">
        <v>11.2</v>
      </c>
      <c r="D61" s="16"/>
      <c r="E61" s="16"/>
      <c r="F61" s="16"/>
      <c r="G61" s="17" t="s">
        <v>125</v>
      </c>
      <c r="H61" s="16" t="s">
        <v>87</v>
      </c>
      <c r="I61" s="11">
        <v>118.99999999999999</v>
      </c>
      <c r="J61" s="12">
        <v>35527</v>
      </c>
      <c r="K61" s="14">
        <f t="shared" ref="K61:K63" si="4">+J61*I61</f>
        <v>4227712.9999999991</v>
      </c>
      <c r="L61" s="4"/>
    </row>
    <row r="62" spans="2:12" ht="30" customHeight="1" x14ac:dyDescent="0.25">
      <c r="B62" s="3"/>
      <c r="C62" s="20">
        <v>11.3</v>
      </c>
      <c r="D62" s="16"/>
      <c r="E62" s="16"/>
      <c r="F62" s="16"/>
      <c r="G62" s="17" t="s">
        <v>126</v>
      </c>
      <c r="H62" s="16" t="s">
        <v>87</v>
      </c>
      <c r="I62" s="11">
        <v>13.0016</v>
      </c>
      <c r="J62" s="12">
        <v>32163</v>
      </c>
      <c r="K62" s="14">
        <f t="shared" si="4"/>
        <v>418170.4608</v>
      </c>
      <c r="L62" s="4"/>
    </row>
    <row r="63" spans="2:12" ht="30" customHeight="1" x14ac:dyDescent="0.25">
      <c r="B63" s="3"/>
      <c r="C63" s="20">
        <v>11.4</v>
      </c>
      <c r="D63" s="16"/>
      <c r="E63" s="16"/>
      <c r="F63" s="16"/>
      <c r="G63" s="17" t="s">
        <v>127</v>
      </c>
      <c r="H63" s="16" t="s">
        <v>93</v>
      </c>
      <c r="I63" s="11">
        <v>279.005</v>
      </c>
      <c r="J63" s="12">
        <v>84123</v>
      </c>
      <c r="K63" s="14">
        <f t="shared" si="4"/>
        <v>23470737.614999998</v>
      </c>
      <c r="L63" s="4"/>
    </row>
    <row r="64" spans="2:12" ht="30" customHeight="1" x14ac:dyDescent="0.25">
      <c r="B64" s="3"/>
      <c r="C64" s="142" t="s">
        <v>16</v>
      </c>
      <c r="D64" s="143"/>
      <c r="E64" s="143"/>
      <c r="F64" s="143"/>
      <c r="G64" s="143"/>
      <c r="H64" s="143"/>
      <c r="I64" s="143"/>
      <c r="J64" s="144"/>
      <c r="K64" s="139">
        <f>SUM(K60:K63)</f>
        <v>85619893.93776311</v>
      </c>
      <c r="L64" s="4"/>
    </row>
    <row r="65" spans="2:12" ht="30" customHeight="1" x14ac:dyDescent="0.25">
      <c r="B65" s="3"/>
      <c r="C65" s="138">
        <v>12</v>
      </c>
      <c r="D65" s="145" t="s">
        <v>115</v>
      </c>
      <c r="E65" s="145"/>
      <c r="F65" s="145"/>
      <c r="G65" s="145"/>
      <c r="H65" s="129"/>
      <c r="I65" s="130"/>
      <c r="J65" s="131"/>
      <c r="K65" s="132"/>
      <c r="L65" s="4"/>
    </row>
    <row r="66" spans="2:12" ht="30" customHeight="1" x14ac:dyDescent="0.25">
      <c r="B66" s="3"/>
      <c r="C66" s="20">
        <v>12.1</v>
      </c>
      <c r="D66" s="16"/>
      <c r="E66" s="16"/>
      <c r="F66" s="16"/>
      <c r="G66" s="17" t="s">
        <v>128</v>
      </c>
      <c r="H66" s="16" t="s">
        <v>129</v>
      </c>
      <c r="I66" s="11">
        <v>1</v>
      </c>
      <c r="J66" s="12">
        <v>17256761</v>
      </c>
      <c r="K66" s="14">
        <f>+J66*I66</f>
        <v>17256761</v>
      </c>
      <c r="L66" s="4"/>
    </row>
    <row r="67" spans="2:12" ht="30" customHeight="1" x14ac:dyDescent="0.25">
      <c r="B67" s="3"/>
      <c r="C67" s="142" t="s">
        <v>16</v>
      </c>
      <c r="D67" s="143"/>
      <c r="E67" s="143"/>
      <c r="F67" s="143"/>
      <c r="G67" s="143"/>
      <c r="H67" s="143"/>
      <c r="I67" s="143"/>
      <c r="J67" s="144"/>
      <c r="K67" s="139">
        <f>SUM(K66:K66)</f>
        <v>17256761</v>
      </c>
      <c r="L67" s="4"/>
    </row>
    <row r="68" spans="2:12" s="21" customFormat="1" ht="30" customHeight="1" x14ac:dyDescent="0.25">
      <c r="B68" s="22"/>
      <c r="C68" s="146" t="s">
        <v>130</v>
      </c>
      <c r="D68" s="147"/>
      <c r="E68" s="147"/>
      <c r="F68" s="147"/>
      <c r="G68" s="147"/>
      <c r="H68" s="147"/>
      <c r="I68" s="147"/>
      <c r="J68" s="147"/>
      <c r="K68" s="140">
        <f>+K67+K64+K58+K51+K48+K45+K39+K36+K28+K24+K19+K16</f>
        <v>219431120.37336311</v>
      </c>
      <c r="L68" s="23"/>
    </row>
    <row r="69" spans="2:12" s="21" customFormat="1" ht="30" customHeight="1" x14ac:dyDescent="0.25">
      <c r="B69" s="22"/>
      <c r="C69" s="200" t="s">
        <v>131</v>
      </c>
      <c r="D69" s="201"/>
      <c r="E69" s="201"/>
      <c r="F69" s="201"/>
      <c r="G69" s="201"/>
      <c r="H69" s="201"/>
      <c r="I69" s="201"/>
      <c r="J69" s="201"/>
      <c r="K69" s="202"/>
      <c r="L69" s="23"/>
    </row>
    <row r="70" spans="2:12" ht="30" customHeight="1" x14ac:dyDescent="0.25">
      <c r="B70" s="3"/>
      <c r="C70" s="138">
        <v>1</v>
      </c>
      <c r="D70" s="145" t="s">
        <v>85</v>
      </c>
      <c r="E70" s="145"/>
      <c r="F70" s="145"/>
      <c r="G70" s="145"/>
      <c r="H70" s="129"/>
      <c r="I70" s="130"/>
      <c r="J70" s="131"/>
      <c r="K70" s="132"/>
      <c r="L70" s="4"/>
    </row>
    <row r="71" spans="2:12" ht="30" customHeight="1" x14ac:dyDescent="0.25">
      <c r="B71" s="3"/>
      <c r="C71" s="20">
        <v>1.1000000000000001</v>
      </c>
      <c r="D71" s="16"/>
      <c r="E71" s="16"/>
      <c r="F71" s="16"/>
      <c r="G71" s="17" t="s">
        <v>132</v>
      </c>
      <c r="H71" s="16" t="s">
        <v>87</v>
      </c>
      <c r="I71" s="11">
        <v>3.34</v>
      </c>
      <c r="J71" s="12">
        <v>17033</v>
      </c>
      <c r="K71" s="14">
        <f>+J71*I71</f>
        <v>56890.22</v>
      </c>
      <c r="L71" s="4"/>
    </row>
    <row r="72" spans="2:12" ht="30" customHeight="1" x14ac:dyDescent="0.25">
      <c r="B72" s="3"/>
      <c r="C72" s="20">
        <v>1.2</v>
      </c>
      <c r="D72" s="16"/>
      <c r="E72" s="16"/>
      <c r="F72" s="16"/>
      <c r="G72" s="17" t="s">
        <v>133</v>
      </c>
      <c r="H72" s="16" t="s">
        <v>87</v>
      </c>
      <c r="I72" s="11">
        <v>57.192599999999999</v>
      </c>
      <c r="J72" s="12">
        <v>25468</v>
      </c>
      <c r="K72" s="14">
        <f t="shared" ref="K72:K74" si="5">+J72*I72</f>
        <v>1456581.1368</v>
      </c>
      <c r="L72" s="4"/>
    </row>
    <row r="73" spans="2:12" ht="30" customHeight="1" x14ac:dyDescent="0.25">
      <c r="B73" s="3"/>
      <c r="C73" s="20">
        <v>1.3</v>
      </c>
      <c r="D73" s="16"/>
      <c r="E73" s="16"/>
      <c r="F73" s="16"/>
      <c r="G73" s="17" t="s">
        <v>134</v>
      </c>
      <c r="H73" s="16" t="s">
        <v>87</v>
      </c>
      <c r="I73" s="11">
        <v>4</v>
      </c>
      <c r="J73" s="12">
        <v>84231</v>
      </c>
      <c r="K73" s="14">
        <f t="shared" si="5"/>
        <v>336924</v>
      </c>
      <c r="L73" s="4"/>
    </row>
    <row r="74" spans="2:12" ht="30" customHeight="1" x14ac:dyDescent="0.25">
      <c r="B74" s="3"/>
      <c r="C74" s="20">
        <v>1.4</v>
      </c>
      <c r="D74" s="16"/>
      <c r="E74" s="16"/>
      <c r="F74" s="16"/>
      <c r="G74" s="17" t="s">
        <v>135</v>
      </c>
      <c r="H74" s="16" t="s">
        <v>97</v>
      </c>
      <c r="I74" s="11">
        <v>1</v>
      </c>
      <c r="J74" s="12">
        <v>52414</v>
      </c>
      <c r="K74" s="14">
        <f t="shared" si="5"/>
        <v>52414</v>
      </c>
      <c r="L74" s="4"/>
    </row>
    <row r="75" spans="2:12" ht="30" customHeight="1" x14ac:dyDescent="0.25">
      <c r="B75" s="3"/>
      <c r="C75" s="142" t="s">
        <v>16</v>
      </c>
      <c r="D75" s="143"/>
      <c r="E75" s="143"/>
      <c r="F75" s="143"/>
      <c r="G75" s="143"/>
      <c r="H75" s="143"/>
      <c r="I75" s="143"/>
      <c r="J75" s="144"/>
      <c r="K75" s="139">
        <f>SUM(K71:K74)</f>
        <v>1902809.3568</v>
      </c>
      <c r="L75" s="4"/>
    </row>
    <row r="76" spans="2:12" ht="30" customHeight="1" x14ac:dyDescent="0.25">
      <c r="B76" s="3"/>
      <c r="C76" s="138">
        <v>2</v>
      </c>
      <c r="D76" s="145" t="s">
        <v>90</v>
      </c>
      <c r="E76" s="145"/>
      <c r="F76" s="145"/>
      <c r="G76" s="145"/>
      <c r="H76" s="129"/>
      <c r="I76" s="130"/>
      <c r="J76" s="131"/>
      <c r="K76" s="132"/>
      <c r="L76" s="4"/>
    </row>
    <row r="77" spans="2:12" ht="30" customHeight="1" x14ac:dyDescent="0.25">
      <c r="B77" s="3"/>
      <c r="C77" s="20">
        <v>2.1</v>
      </c>
      <c r="D77" s="16"/>
      <c r="E77" s="16"/>
      <c r="F77" s="16"/>
      <c r="G77" s="17" t="s">
        <v>91</v>
      </c>
      <c r="H77" s="16" t="s">
        <v>87</v>
      </c>
      <c r="I77" s="11">
        <v>411.4</v>
      </c>
      <c r="J77" s="12">
        <v>20931</v>
      </c>
      <c r="K77" s="14">
        <f>+J77*I77</f>
        <v>8611013.4000000004</v>
      </c>
      <c r="L77" s="4"/>
    </row>
    <row r="78" spans="2:12" ht="30" customHeight="1" x14ac:dyDescent="0.25">
      <c r="B78" s="3"/>
      <c r="C78" s="20">
        <v>2.2000000000000002</v>
      </c>
      <c r="D78" s="16"/>
      <c r="E78" s="16"/>
      <c r="F78" s="16"/>
      <c r="G78" s="17" t="s">
        <v>92</v>
      </c>
      <c r="H78" s="16" t="s">
        <v>93</v>
      </c>
      <c r="I78" s="11">
        <v>50</v>
      </c>
      <c r="J78" s="12">
        <v>27320</v>
      </c>
      <c r="K78" s="14">
        <f t="shared" ref="K78:K79" si="6">+J78*I78</f>
        <v>1366000</v>
      </c>
      <c r="L78" s="4"/>
    </row>
    <row r="79" spans="2:12" ht="30" customHeight="1" x14ac:dyDescent="0.25">
      <c r="B79" s="3"/>
      <c r="C79" s="20">
        <v>2.2999999999999998</v>
      </c>
      <c r="D79" s="16"/>
      <c r="E79" s="16"/>
      <c r="F79" s="16"/>
      <c r="G79" s="17" t="s">
        <v>136</v>
      </c>
      <c r="H79" s="16" t="s">
        <v>87</v>
      </c>
      <c r="I79" s="11">
        <v>57.192599999999999</v>
      </c>
      <c r="J79" s="12">
        <v>103810</v>
      </c>
      <c r="K79" s="14">
        <f t="shared" si="6"/>
        <v>5937163.8059999999</v>
      </c>
      <c r="L79" s="4"/>
    </row>
    <row r="80" spans="2:12" ht="30" customHeight="1" x14ac:dyDescent="0.25">
      <c r="B80" s="3"/>
      <c r="C80" s="142" t="s">
        <v>16</v>
      </c>
      <c r="D80" s="143"/>
      <c r="E80" s="143"/>
      <c r="F80" s="143"/>
      <c r="G80" s="143"/>
      <c r="H80" s="143"/>
      <c r="I80" s="143"/>
      <c r="J80" s="144"/>
      <c r="K80" s="139">
        <f>SUM(K77:K79)</f>
        <v>15914177.206</v>
      </c>
      <c r="L80" s="4"/>
    </row>
    <row r="81" spans="2:12" ht="30" customHeight="1" x14ac:dyDescent="0.25">
      <c r="B81" s="3"/>
      <c r="C81" s="138">
        <v>3</v>
      </c>
      <c r="D81" s="145" t="s">
        <v>90</v>
      </c>
      <c r="E81" s="145"/>
      <c r="F81" s="145"/>
      <c r="G81" s="145"/>
      <c r="H81" s="129"/>
      <c r="I81" s="130"/>
      <c r="J81" s="131"/>
      <c r="K81" s="132"/>
      <c r="L81" s="4"/>
    </row>
    <row r="82" spans="2:12" ht="30" customHeight="1" x14ac:dyDescent="0.25">
      <c r="B82" s="3"/>
      <c r="C82" s="20">
        <v>3.1</v>
      </c>
      <c r="D82" s="16"/>
      <c r="E82" s="16"/>
      <c r="F82" s="16"/>
      <c r="G82" s="17" t="s">
        <v>137</v>
      </c>
      <c r="H82" s="16" t="s">
        <v>138</v>
      </c>
      <c r="I82" s="11">
        <v>4</v>
      </c>
      <c r="J82" s="12">
        <v>54901</v>
      </c>
      <c r="K82" s="14">
        <f>+J82*I82</f>
        <v>219604</v>
      </c>
      <c r="L82" s="4"/>
    </row>
    <row r="83" spans="2:12" ht="30" customHeight="1" x14ac:dyDescent="0.25">
      <c r="B83" s="3"/>
      <c r="C83" s="20">
        <v>3.2</v>
      </c>
      <c r="D83" s="16"/>
      <c r="E83" s="16"/>
      <c r="F83" s="16"/>
      <c r="G83" s="17" t="s">
        <v>139</v>
      </c>
      <c r="H83" s="16" t="s">
        <v>138</v>
      </c>
      <c r="I83" s="11">
        <v>0.8</v>
      </c>
      <c r="J83" s="12">
        <v>166404</v>
      </c>
      <c r="K83" s="14">
        <f t="shared" ref="K83:K84" si="7">+J83*I83</f>
        <v>133123.20000000001</v>
      </c>
      <c r="L83" s="4"/>
    </row>
    <row r="84" spans="2:12" ht="30" customHeight="1" x14ac:dyDescent="0.25">
      <c r="B84" s="3"/>
      <c r="C84" s="20">
        <v>3.3</v>
      </c>
      <c r="D84" s="16"/>
      <c r="E84" s="16"/>
      <c r="F84" s="16"/>
      <c r="G84" s="17" t="s">
        <v>140</v>
      </c>
      <c r="H84" s="16" t="s">
        <v>138</v>
      </c>
      <c r="I84" s="11">
        <v>3.2</v>
      </c>
      <c r="J84" s="12">
        <v>45784</v>
      </c>
      <c r="K84" s="14">
        <f t="shared" si="7"/>
        <v>146508.80000000002</v>
      </c>
      <c r="L84" s="4"/>
    </row>
    <row r="85" spans="2:12" ht="30" customHeight="1" x14ac:dyDescent="0.25">
      <c r="B85" s="3"/>
      <c r="C85" s="142" t="s">
        <v>16</v>
      </c>
      <c r="D85" s="143"/>
      <c r="E85" s="143"/>
      <c r="F85" s="143"/>
      <c r="G85" s="143"/>
      <c r="H85" s="143"/>
      <c r="I85" s="143"/>
      <c r="J85" s="144"/>
      <c r="K85" s="139">
        <f>SUM(K82:K84)</f>
        <v>499236</v>
      </c>
      <c r="L85" s="4"/>
    </row>
    <row r="86" spans="2:12" ht="30" customHeight="1" x14ac:dyDescent="0.25">
      <c r="B86" s="3"/>
      <c r="C86" s="138">
        <v>4</v>
      </c>
      <c r="D86" s="145" t="s">
        <v>141</v>
      </c>
      <c r="E86" s="145"/>
      <c r="F86" s="145"/>
      <c r="G86" s="145"/>
      <c r="H86" s="129"/>
      <c r="I86" s="130"/>
      <c r="J86" s="131"/>
      <c r="K86" s="132"/>
      <c r="L86" s="4"/>
    </row>
    <row r="87" spans="2:12" ht="30" customHeight="1" x14ac:dyDescent="0.25">
      <c r="B87" s="3"/>
      <c r="C87" s="20">
        <v>4.0999999999999996</v>
      </c>
      <c r="D87" s="16"/>
      <c r="E87" s="16"/>
      <c r="F87" s="16"/>
      <c r="G87" s="17" t="s">
        <v>142</v>
      </c>
      <c r="H87" s="16" t="s">
        <v>87</v>
      </c>
      <c r="I87" s="11">
        <v>0.91849999999999998</v>
      </c>
      <c r="J87" s="12">
        <v>202250</v>
      </c>
      <c r="K87" s="14">
        <f>+J87*I87</f>
        <v>185766.625</v>
      </c>
      <c r="L87" s="4"/>
    </row>
    <row r="88" spans="2:12" ht="30" customHeight="1" x14ac:dyDescent="0.25">
      <c r="B88" s="3"/>
      <c r="C88" s="20">
        <v>4.2</v>
      </c>
      <c r="D88" s="16"/>
      <c r="E88" s="16"/>
      <c r="F88" s="16"/>
      <c r="G88" s="17" t="s">
        <v>143</v>
      </c>
      <c r="H88" s="16" t="s">
        <v>87</v>
      </c>
      <c r="I88" s="11">
        <v>10</v>
      </c>
      <c r="J88" s="12">
        <v>36218</v>
      </c>
      <c r="K88" s="14">
        <f t="shared" ref="K88" si="8">+J88*I88</f>
        <v>362180</v>
      </c>
      <c r="L88" s="4"/>
    </row>
    <row r="89" spans="2:12" ht="30" customHeight="1" x14ac:dyDescent="0.25">
      <c r="B89" s="3"/>
      <c r="C89" s="142" t="s">
        <v>16</v>
      </c>
      <c r="D89" s="143"/>
      <c r="E89" s="143"/>
      <c r="F89" s="143"/>
      <c r="G89" s="143"/>
      <c r="H89" s="143"/>
      <c r="I89" s="143"/>
      <c r="J89" s="144"/>
      <c r="K89" s="139">
        <f>SUM(K87:K88)</f>
        <v>547946.625</v>
      </c>
      <c r="L89" s="4"/>
    </row>
    <row r="90" spans="2:12" ht="30" customHeight="1" x14ac:dyDescent="0.25">
      <c r="B90" s="3"/>
      <c r="C90" s="138">
        <v>5</v>
      </c>
      <c r="D90" s="145" t="s">
        <v>144</v>
      </c>
      <c r="E90" s="145"/>
      <c r="F90" s="145"/>
      <c r="G90" s="145"/>
      <c r="H90" s="129"/>
      <c r="I90" s="130"/>
      <c r="J90" s="131"/>
      <c r="K90" s="132"/>
      <c r="L90" s="4"/>
    </row>
    <row r="91" spans="2:12" ht="30" customHeight="1" x14ac:dyDescent="0.25">
      <c r="B91" s="3"/>
      <c r="C91" s="20">
        <v>5.0999999999999996</v>
      </c>
      <c r="D91" s="16"/>
      <c r="E91" s="16"/>
      <c r="F91" s="16"/>
      <c r="G91" s="17" t="s">
        <v>114</v>
      </c>
      <c r="H91" s="16" t="s">
        <v>87</v>
      </c>
      <c r="I91" s="11">
        <v>4.9264999999999999</v>
      </c>
      <c r="J91" s="12">
        <v>116336</v>
      </c>
      <c r="K91" s="14">
        <f>+J91*I91</f>
        <v>573129.304</v>
      </c>
      <c r="L91" s="4"/>
    </row>
    <row r="92" spans="2:12" ht="30" customHeight="1" x14ac:dyDescent="0.25">
      <c r="B92" s="3"/>
      <c r="C92" s="20">
        <v>5.2</v>
      </c>
      <c r="D92" s="16"/>
      <c r="E92" s="16"/>
      <c r="F92" s="16"/>
      <c r="G92" s="17" t="s">
        <v>145</v>
      </c>
      <c r="H92" s="16" t="s">
        <v>93</v>
      </c>
      <c r="I92" s="11">
        <v>3.34</v>
      </c>
      <c r="J92" s="12">
        <v>35207</v>
      </c>
      <c r="K92" s="14">
        <f t="shared" ref="K92" si="9">+J92*I92</f>
        <v>117591.37999999999</v>
      </c>
      <c r="L92" s="4"/>
    </row>
    <row r="93" spans="2:12" ht="30" customHeight="1" x14ac:dyDescent="0.25">
      <c r="B93" s="3"/>
      <c r="C93" s="142" t="s">
        <v>16</v>
      </c>
      <c r="D93" s="143"/>
      <c r="E93" s="143"/>
      <c r="F93" s="143"/>
      <c r="G93" s="143"/>
      <c r="H93" s="143"/>
      <c r="I93" s="143"/>
      <c r="J93" s="144"/>
      <c r="K93" s="139">
        <f>SUM(K91:K92)</f>
        <v>690720.68400000001</v>
      </c>
      <c r="L93" s="4"/>
    </row>
    <row r="94" spans="2:12" ht="30" customHeight="1" x14ac:dyDescent="0.25">
      <c r="B94" s="3"/>
      <c r="C94" s="138">
        <v>6</v>
      </c>
      <c r="D94" s="145" t="s">
        <v>117</v>
      </c>
      <c r="E94" s="145"/>
      <c r="F94" s="145"/>
      <c r="G94" s="145"/>
      <c r="H94" s="129"/>
      <c r="I94" s="130"/>
      <c r="J94" s="131"/>
      <c r="K94" s="132"/>
      <c r="L94" s="4"/>
    </row>
    <row r="95" spans="2:12" ht="30" customHeight="1" x14ac:dyDescent="0.25">
      <c r="B95" s="3"/>
      <c r="C95" s="20">
        <v>6.1</v>
      </c>
      <c r="D95" s="16"/>
      <c r="E95" s="16"/>
      <c r="F95" s="16"/>
      <c r="G95" s="17" t="s">
        <v>118</v>
      </c>
      <c r="H95" s="16" t="s">
        <v>97</v>
      </c>
      <c r="I95" s="11">
        <v>1</v>
      </c>
      <c r="J95" s="12">
        <v>565141</v>
      </c>
      <c r="K95" s="14">
        <f>+J95*I95</f>
        <v>565141</v>
      </c>
      <c r="L95" s="4"/>
    </row>
    <row r="96" spans="2:12" ht="30" customHeight="1" x14ac:dyDescent="0.25">
      <c r="B96" s="3"/>
      <c r="C96" s="20">
        <v>6.2</v>
      </c>
      <c r="D96" s="16"/>
      <c r="E96" s="16"/>
      <c r="F96" s="16"/>
      <c r="G96" s="17" t="s">
        <v>146</v>
      </c>
      <c r="H96" s="16" t="s">
        <v>97</v>
      </c>
      <c r="I96" s="11">
        <v>1</v>
      </c>
      <c r="J96" s="12">
        <v>475226</v>
      </c>
      <c r="K96" s="14">
        <f t="shared" ref="K96:K97" si="10">+J96*I96</f>
        <v>475226</v>
      </c>
      <c r="L96" s="4"/>
    </row>
    <row r="97" spans="2:12" ht="30" customHeight="1" x14ac:dyDescent="0.25">
      <c r="B97" s="3"/>
      <c r="C97" s="20">
        <v>6.3</v>
      </c>
      <c r="D97" s="16"/>
      <c r="E97" s="16"/>
      <c r="F97" s="16"/>
      <c r="G97" s="17" t="s">
        <v>119</v>
      </c>
      <c r="H97" s="16" t="s">
        <v>97</v>
      </c>
      <c r="I97" s="11">
        <v>1</v>
      </c>
      <c r="J97" s="12">
        <v>233403</v>
      </c>
      <c r="K97" s="14">
        <f t="shared" si="10"/>
        <v>233403</v>
      </c>
      <c r="L97" s="4"/>
    </row>
    <row r="98" spans="2:12" ht="30" customHeight="1" x14ac:dyDescent="0.25">
      <c r="B98" s="3"/>
      <c r="C98" s="142" t="s">
        <v>16</v>
      </c>
      <c r="D98" s="143"/>
      <c r="E98" s="143"/>
      <c r="F98" s="143"/>
      <c r="G98" s="143"/>
      <c r="H98" s="143"/>
      <c r="I98" s="143"/>
      <c r="J98" s="144"/>
      <c r="K98" s="139">
        <f>SUM(K95:K97)</f>
        <v>1273770</v>
      </c>
      <c r="L98" s="4"/>
    </row>
    <row r="99" spans="2:12" ht="30" customHeight="1" x14ac:dyDescent="0.25">
      <c r="B99" s="3"/>
      <c r="C99" s="138">
        <v>7</v>
      </c>
      <c r="D99" s="145" t="s">
        <v>106</v>
      </c>
      <c r="E99" s="145"/>
      <c r="F99" s="145"/>
      <c r="G99" s="145"/>
      <c r="H99" s="129"/>
      <c r="I99" s="130"/>
      <c r="J99" s="131"/>
      <c r="K99" s="132"/>
      <c r="L99" s="4"/>
    </row>
    <row r="100" spans="2:12" ht="30" customHeight="1" x14ac:dyDescent="0.25">
      <c r="B100" s="3"/>
      <c r="C100" s="20">
        <v>7.1</v>
      </c>
      <c r="D100" s="16"/>
      <c r="E100" s="16"/>
      <c r="F100" s="16"/>
      <c r="G100" s="17" t="s">
        <v>147</v>
      </c>
      <c r="H100" s="16" t="s">
        <v>93</v>
      </c>
      <c r="I100" s="11">
        <v>2</v>
      </c>
      <c r="J100" s="12">
        <v>18911</v>
      </c>
      <c r="K100" s="14">
        <f>+J100*I100</f>
        <v>37822</v>
      </c>
      <c r="L100" s="4"/>
    </row>
    <row r="101" spans="2:12" ht="30" customHeight="1" x14ac:dyDescent="0.25">
      <c r="B101" s="3"/>
      <c r="C101" s="20">
        <v>7.2</v>
      </c>
      <c r="D101" s="16"/>
      <c r="E101" s="16"/>
      <c r="F101" s="16"/>
      <c r="G101" s="17" t="s">
        <v>148</v>
      </c>
      <c r="H101" s="16" t="s">
        <v>93</v>
      </c>
      <c r="I101" s="11">
        <v>2</v>
      </c>
      <c r="J101" s="12">
        <v>54433</v>
      </c>
      <c r="K101" s="14">
        <f t="shared" ref="K101:K105" si="11">+J101*I101</f>
        <v>108866</v>
      </c>
      <c r="L101" s="4"/>
    </row>
    <row r="102" spans="2:12" ht="30" customHeight="1" x14ac:dyDescent="0.25">
      <c r="B102" s="3"/>
      <c r="C102" s="20">
        <v>7.3</v>
      </c>
      <c r="D102" s="16"/>
      <c r="E102" s="16"/>
      <c r="F102" s="16"/>
      <c r="G102" s="17" t="s">
        <v>149</v>
      </c>
      <c r="H102" s="16" t="s">
        <v>93</v>
      </c>
      <c r="I102" s="11">
        <v>2</v>
      </c>
      <c r="J102" s="12">
        <v>100361</v>
      </c>
      <c r="K102" s="14">
        <f t="shared" si="11"/>
        <v>200722</v>
      </c>
      <c r="L102" s="4"/>
    </row>
    <row r="103" spans="2:12" ht="30" customHeight="1" x14ac:dyDescent="0.25">
      <c r="B103" s="3"/>
      <c r="C103" s="20">
        <v>7.4</v>
      </c>
      <c r="D103" s="16"/>
      <c r="E103" s="16"/>
      <c r="F103" s="16"/>
      <c r="G103" s="17" t="s">
        <v>150</v>
      </c>
      <c r="H103" s="16" t="s">
        <v>97</v>
      </c>
      <c r="I103" s="11">
        <v>1</v>
      </c>
      <c r="J103" s="12">
        <v>468347</v>
      </c>
      <c r="K103" s="14">
        <f t="shared" si="11"/>
        <v>468347</v>
      </c>
      <c r="L103" s="4"/>
    </row>
    <row r="104" spans="2:12" ht="30" customHeight="1" x14ac:dyDescent="0.25">
      <c r="B104" s="3"/>
      <c r="C104" s="20">
        <v>7.5</v>
      </c>
      <c r="D104" s="16"/>
      <c r="E104" s="16"/>
      <c r="F104" s="16"/>
      <c r="G104" s="17" t="s">
        <v>151</v>
      </c>
      <c r="H104" s="16" t="s">
        <v>93</v>
      </c>
      <c r="I104" s="11">
        <v>5</v>
      </c>
      <c r="J104" s="12">
        <v>78737</v>
      </c>
      <c r="K104" s="14">
        <f t="shared" si="11"/>
        <v>393685</v>
      </c>
      <c r="L104" s="4"/>
    </row>
    <row r="105" spans="2:12" ht="30" customHeight="1" x14ac:dyDescent="0.25">
      <c r="B105" s="3"/>
      <c r="C105" s="20">
        <v>7.6</v>
      </c>
      <c r="D105" s="16"/>
      <c r="E105" s="16"/>
      <c r="F105" s="16"/>
      <c r="G105" s="17" t="s">
        <v>152</v>
      </c>
      <c r="H105" s="16" t="s">
        <v>97</v>
      </c>
      <c r="I105" s="11">
        <v>1</v>
      </c>
      <c r="J105" s="12">
        <v>218427</v>
      </c>
      <c r="K105" s="14">
        <f t="shared" si="11"/>
        <v>218427</v>
      </c>
      <c r="L105" s="4"/>
    </row>
    <row r="106" spans="2:12" ht="30" customHeight="1" x14ac:dyDescent="0.25">
      <c r="B106" s="3"/>
      <c r="C106" s="142" t="s">
        <v>16</v>
      </c>
      <c r="D106" s="143"/>
      <c r="E106" s="143"/>
      <c r="F106" s="143"/>
      <c r="G106" s="143"/>
      <c r="H106" s="143"/>
      <c r="I106" s="143"/>
      <c r="J106" s="144"/>
      <c r="K106" s="139">
        <f>SUM(K100:K105)</f>
        <v>1427869</v>
      </c>
      <c r="L106" s="4"/>
    </row>
    <row r="107" spans="2:12" ht="30" customHeight="1" x14ac:dyDescent="0.25">
      <c r="B107" s="3"/>
      <c r="C107" s="138">
        <v>8</v>
      </c>
      <c r="D107" s="145" t="s">
        <v>153</v>
      </c>
      <c r="E107" s="145"/>
      <c r="F107" s="145"/>
      <c r="G107" s="145"/>
      <c r="H107" s="129"/>
      <c r="I107" s="130"/>
      <c r="J107" s="131"/>
      <c r="K107" s="132"/>
      <c r="L107" s="4"/>
    </row>
    <row r="108" spans="2:12" ht="30" customHeight="1" x14ac:dyDescent="0.25">
      <c r="B108" s="3"/>
      <c r="C108" s="20">
        <v>8.1</v>
      </c>
      <c r="D108" s="16"/>
      <c r="E108" s="16"/>
      <c r="F108" s="16"/>
      <c r="G108" s="17" t="s">
        <v>154</v>
      </c>
      <c r="H108" s="16" t="s">
        <v>93</v>
      </c>
      <c r="I108" s="11">
        <v>63.600000000000009</v>
      </c>
      <c r="J108" s="12">
        <v>6500</v>
      </c>
      <c r="K108" s="14">
        <f>+J108*I108</f>
        <v>413400.00000000006</v>
      </c>
      <c r="L108" s="4"/>
    </row>
    <row r="109" spans="2:12" ht="30" customHeight="1" x14ac:dyDescent="0.25">
      <c r="B109" s="3"/>
      <c r="C109" s="20">
        <v>8.1999999999999993</v>
      </c>
      <c r="D109" s="16"/>
      <c r="E109" s="16"/>
      <c r="F109" s="16"/>
      <c r="G109" s="17" t="s">
        <v>126</v>
      </c>
      <c r="H109" s="16" t="s">
        <v>87</v>
      </c>
      <c r="I109" s="11">
        <v>17.759999999999998</v>
      </c>
      <c r="J109" s="12">
        <v>32163</v>
      </c>
      <c r="K109" s="14">
        <f t="shared" ref="K109:K112" si="12">+J109*I109</f>
        <v>571214.87999999989</v>
      </c>
      <c r="L109" s="4"/>
    </row>
    <row r="110" spans="2:12" ht="30" customHeight="1" x14ac:dyDescent="0.25">
      <c r="B110" s="3"/>
      <c r="C110" s="20">
        <v>8.3000000000000007</v>
      </c>
      <c r="D110" s="16"/>
      <c r="E110" s="16"/>
      <c r="F110" s="16"/>
      <c r="G110" s="17" t="s">
        <v>155</v>
      </c>
      <c r="H110" s="16" t="s">
        <v>93</v>
      </c>
      <c r="I110" s="11">
        <v>126</v>
      </c>
      <c r="J110" s="12">
        <v>11832</v>
      </c>
      <c r="K110" s="14">
        <f t="shared" si="12"/>
        <v>1490832</v>
      </c>
      <c r="L110" s="4"/>
    </row>
    <row r="111" spans="2:12" ht="30" customHeight="1" x14ac:dyDescent="0.25">
      <c r="B111" s="3"/>
      <c r="C111" s="20">
        <v>8.4</v>
      </c>
      <c r="D111" s="16"/>
      <c r="E111" s="16"/>
      <c r="F111" s="16"/>
      <c r="G111" s="17" t="s">
        <v>124</v>
      </c>
      <c r="H111" s="16" t="s">
        <v>87</v>
      </c>
      <c r="I111" s="11">
        <v>252.31999999999996</v>
      </c>
      <c r="J111" s="12">
        <v>39166</v>
      </c>
      <c r="K111" s="14">
        <f t="shared" si="12"/>
        <v>9882365.1199999992</v>
      </c>
      <c r="L111" s="4"/>
    </row>
    <row r="112" spans="2:12" ht="30" customHeight="1" x14ac:dyDescent="0.25">
      <c r="B112" s="3"/>
      <c r="C112" s="20">
        <v>8.5</v>
      </c>
      <c r="D112" s="16"/>
      <c r="E112" s="16"/>
      <c r="F112" s="16"/>
      <c r="G112" s="17" t="s">
        <v>156</v>
      </c>
      <c r="H112" s="16" t="s">
        <v>87</v>
      </c>
      <c r="I112" s="11">
        <v>163.79999999999998</v>
      </c>
      <c r="J112" s="12">
        <v>23437</v>
      </c>
      <c r="K112" s="14">
        <f t="shared" si="12"/>
        <v>3838980.5999999996</v>
      </c>
      <c r="L112" s="4"/>
    </row>
    <row r="113" spans="2:12" ht="30" customHeight="1" x14ac:dyDescent="0.25">
      <c r="B113" s="3"/>
      <c r="C113" s="142" t="s">
        <v>16</v>
      </c>
      <c r="D113" s="143"/>
      <c r="E113" s="143"/>
      <c r="F113" s="143"/>
      <c r="G113" s="143"/>
      <c r="H113" s="143"/>
      <c r="I113" s="143"/>
      <c r="J113" s="144"/>
      <c r="K113" s="139">
        <f>SUM(K108:K112)</f>
        <v>16196792.6</v>
      </c>
      <c r="L113" s="4"/>
    </row>
    <row r="114" spans="2:12" ht="30" customHeight="1" x14ac:dyDescent="0.25">
      <c r="B114" s="3"/>
      <c r="C114" s="138">
        <v>9</v>
      </c>
      <c r="D114" s="145" t="s">
        <v>157</v>
      </c>
      <c r="E114" s="145"/>
      <c r="F114" s="145"/>
      <c r="G114" s="145"/>
      <c r="H114" s="129"/>
      <c r="I114" s="130"/>
      <c r="J114" s="131"/>
      <c r="K114" s="132"/>
      <c r="L114" s="4"/>
    </row>
    <row r="115" spans="2:12" ht="30" customHeight="1" x14ac:dyDescent="0.25">
      <c r="B115" s="3"/>
      <c r="C115" s="20">
        <v>9.1</v>
      </c>
      <c r="D115" s="16"/>
      <c r="E115" s="16"/>
      <c r="F115" s="16"/>
      <c r="G115" s="17" t="s">
        <v>158</v>
      </c>
      <c r="H115" s="16" t="s">
        <v>97</v>
      </c>
      <c r="I115" s="11">
        <v>30</v>
      </c>
      <c r="J115" s="12">
        <v>66431</v>
      </c>
      <c r="K115" s="14">
        <f>+J115*I115</f>
        <v>1992930</v>
      </c>
      <c r="L115" s="4"/>
    </row>
    <row r="116" spans="2:12" ht="30" customHeight="1" x14ac:dyDescent="0.25">
      <c r="B116" s="3"/>
      <c r="C116" s="142" t="s">
        <v>16</v>
      </c>
      <c r="D116" s="143"/>
      <c r="E116" s="143"/>
      <c r="F116" s="143"/>
      <c r="G116" s="143"/>
      <c r="H116" s="143"/>
      <c r="I116" s="143"/>
      <c r="J116" s="144"/>
      <c r="K116" s="139">
        <f>SUM(K115:K115)</f>
        <v>1992930</v>
      </c>
      <c r="L116" s="4"/>
    </row>
    <row r="117" spans="2:12" s="21" customFormat="1" ht="30" customHeight="1" x14ac:dyDescent="0.25">
      <c r="B117" s="22"/>
      <c r="C117" s="146" t="s">
        <v>159</v>
      </c>
      <c r="D117" s="147"/>
      <c r="E117" s="147"/>
      <c r="F117" s="147"/>
      <c r="G117" s="147"/>
      <c r="H117" s="147"/>
      <c r="I117" s="147"/>
      <c r="J117" s="147"/>
      <c r="K117" s="140">
        <f>+K116+K113+K106+K98+K93+K89+K85+K80+K75</f>
        <v>40446251.471799999</v>
      </c>
      <c r="L117" s="23"/>
    </row>
    <row r="118" spans="2:12" s="21" customFormat="1" ht="30" customHeight="1" thickBot="1" x14ac:dyDescent="0.3">
      <c r="B118" s="22"/>
      <c r="C118" s="151" t="s">
        <v>160</v>
      </c>
      <c r="D118" s="152"/>
      <c r="E118" s="152"/>
      <c r="F118" s="152"/>
      <c r="G118" s="152"/>
      <c r="H118" s="152"/>
      <c r="I118" s="152"/>
      <c r="J118" s="152"/>
      <c r="K118" s="141">
        <f>+K117+K68</f>
        <v>259877371.84516311</v>
      </c>
      <c r="L118" s="23"/>
    </row>
    <row r="119" spans="2:12" s="21" customFormat="1" ht="15" customHeight="1" x14ac:dyDescent="0.25">
      <c r="B119" s="22"/>
      <c r="C119" s="24"/>
      <c r="D119" s="24"/>
      <c r="E119" s="24"/>
      <c r="F119" s="24"/>
      <c r="G119" s="24"/>
      <c r="H119" s="24"/>
      <c r="I119" s="24"/>
      <c r="J119" s="24"/>
      <c r="K119" s="25"/>
      <c r="L119" s="23"/>
    </row>
    <row r="120" spans="2:12" s="21" customFormat="1" ht="30" customHeight="1" x14ac:dyDescent="0.25">
      <c r="B120" s="22"/>
      <c r="C120" s="26"/>
      <c r="D120" s="27"/>
      <c r="E120" s="26"/>
      <c r="F120" s="26"/>
      <c r="G120" s="148" t="s">
        <v>163</v>
      </c>
      <c r="H120" s="149"/>
      <c r="I120" s="149"/>
      <c r="J120" s="150"/>
      <c r="K120" s="135">
        <f>+K118</f>
        <v>259877371.84516311</v>
      </c>
      <c r="L120" s="23"/>
    </row>
    <row r="121" spans="2:12" s="21" customFormat="1" x14ac:dyDescent="0.25">
      <c r="B121" s="22"/>
      <c r="C121" s="26"/>
      <c r="D121" s="27"/>
      <c r="E121" s="27"/>
      <c r="F121" s="27"/>
      <c r="G121" s="26"/>
      <c r="H121" s="26"/>
      <c r="I121" s="28"/>
      <c r="J121" s="29"/>
      <c r="K121" s="30"/>
      <c r="L121" s="23"/>
    </row>
    <row r="122" spans="2:12" ht="30" customHeight="1" x14ac:dyDescent="0.25">
      <c r="B122" s="3"/>
      <c r="C122" s="138">
        <v>10</v>
      </c>
      <c r="D122" s="145" t="s">
        <v>161</v>
      </c>
      <c r="E122" s="145"/>
      <c r="F122" s="145"/>
      <c r="G122" s="145"/>
      <c r="H122" s="129"/>
      <c r="I122" s="130"/>
      <c r="J122" s="131"/>
      <c r="K122" s="132"/>
      <c r="L122" s="4"/>
    </row>
    <row r="123" spans="2:12" ht="30" customHeight="1" x14ac:dyDescent="0.25">
      <c r="B123" s="3"/>
      <c r="C123" s="20">
        <v>10.1</v>
      </c>
      <c r="D123" s="16"/>
      <c r="E123" s="16"/>
      <c r="F123" s="16"/>
      <c r="G123" s="17" t="s">
        <v>162</v>
      </c>
      <c r="H123" s="16" t="s">
        <v>97</v>
      </c>
      <c r="I123" s="11">
        <v>16</v>
      </c>
      <c r="J123" s="12">
        <v>473185.32217730588</v>
      </c>
      <c r="K123" s="14">
        <f>+J123*I123</f>
        <v>7570965.154836894</v>
      </c>
      <c r="L123" s="4"/>
    </row>
    <row r="124" spans="2:12" ht="30" customHeight="1" x14ac:dyDescent="0.25">
      <c r="B124" s="3"/>
      <c r="C124" s="142" t="s">
        <v>16</v>
      </c>
      <c r="D124" s="143"/>
      <c r="E124" s="143"/>
      <c r="F124" s="143"/>
      <c r="G124" s="143"/>
      <c r="H124" s="143"/>
      <c r="I124" s="143"/>
      <c r="J124" s="144"/>
      <c r="K124" s="139">
        <f>SUM(K123:K123)</f>
        <v>7570965.154836894</v>
      </c>
      <c r="L124" s="4"/>
    </row>
    <row r="125" spans="2:12" s="21" customFormat="1" ht="30" customHeight="1" thickBot="1" x14ac:dyDescent="0.3">
      <c r="B125" s="22"/>
      <c r="C125" s="151" t="s">
        <v>164</v>
      </c>
      <c r="D125" s="152"/>
      <c r="E125" s="152"/>
      <c r="F125" s="152"/>
      <c r="G125" s="152"/>
      <c r="H125" s="152"/>
      <c r="I125" s="152"/>
      <c r="J125" s="152"/>
      <c r="K125" s="141">
        <f>ROUND(K124+K120,0)</f>
        <v>267448337</v>
      </c>
      <c r="L125" s="23"/>
    </row>
    <row r="126" spans="2:12" s="21" customFormat="1" ht="14.4" thickBot="1" x14ac:dyDescent="0.3">
      <c r="B126" s="22"/>
      <c r="C126" s="24"/>
      <c r="D126" s="24"/>
      <c r="E126" s="24"/>
      <c r="F126" s="24"/>
      <c r="G126" s="24"/>
      <c r="H126" s="24"/>
      <c r="I126" s="24"/>
      <c r="J126" s="24"/>
      <c r="K126" s="25"/>
      <c r="L126" s="23"/>
    </row>
    <row r="127" spans="2:12" s="21" customFormat="1" x14ac:dyDescent="0.25">
      <c r="B127" s="22"/>
      <c r="C127" s="31"/>
      <c r="D127" s="174"/>
      <c r="E127" s="174"/>
      <c r="F127" s="174"/>
      <c r="G127" s="174"/>
      <c r="H127" s="174"/>
      <c r="I127" s="174"/>
      <c r="J127" s="174"/>
      <c r="K127" s="175"/>
      <c r="L127" s="32"/>
    </row>
    <row r="128" spans="2:12" s="21" customFormat="1" ht="46.5" customHeight="1" x14ac:dyDescent="0.25">
      <c r="B128" s="22"/>
      <c r="C128" s="155" t="s">
        <v>17</v>
      </c>
      <c r="D128" s="156"/>
      <c r="E128" s="156"/>
      <c r="F128" s="156"/>
      <c r="G128" s="156"/>
      <c r="H128" s="173" t="s">
        <v>9</v>
      </c>
      <c r="I128" s="173"/>
      <c r="J128" s="173"/>
      <c r="K128" s="33" t="s">
        <v>18</v>
      </c>
      <c r="L128" s="34"/>
    </row>
    <row r="129" spans="2:12" s="21" customFormat="1" ht="32.25" customHeight="1" x14ac:dyDescent="0.25">
      <c r="B129" s="22"/>
      <c r="C129" s="155" t="s">
        <v>19</v>
      </c>
      <c r="D129" s="156"/>
      <c r="E129" s="156"/>
      <c r="F129" s="156"/>
      <c r="G129" s="156"/>
      <c r="H129" s="160" t="s">
        <v>20</v>
      </c>
      <c r="I129" s="160"/>
      <c r="J129" s="35" t="s">
        <v>21</v>
      </c>
      <c r="K129" s="36">
        <v>0.28000000000000003</v>
      </c>
      <c r="L129" s="34"/>
    </row>
    <row r="130" spans="2:12" s="21" customFormat="1" ht="30" customHeight="1" x14ac:dyDescent="0.25">
      <c r="B130" s="22"/>
      <c r="C130" s="155" t="s">
        <v>22</v>
      </c>
      <c r="D130" s="156"/>
      <c r="E130" s="156"/>
      <c r="F130" s="156"/>
      <c r="G130" s="156"/>
      <c r="H130" s="157" t="s">
        <v>23</v>
      </c>
      <c r="I130" s="158"/>
      <c r="J130" s="35" t="s">
        <v>24</v>
      </c>
      <c r="K130" s="36">
        <v>0.01</v>
      </c>
      <c r="L130" s="34"/>
    </row>
    <row r="131" spans="2:12" s="21" customFormat="1" ht="58.5" customHeight="1" x14ac:dyDescent="0.25">
      <c r="B131" s="22"/>
      <c r="C131" s="161"/>
      <c r="D131" s="162"/>
      <c r="E131" s="162"/>
      <c r="F131" s="162"/>
      <c r="G131" s="163"/>
      <c r="H131" s="159" t="s">
        <v>25</v>
      </c>
      <c r="I131" s="160"/>
      <c r="J131" s="35" t="s">
        <v>26</v>
      </c>
      <c r="K131" s="36">
        <v>0.05</v>
      </c>
      <c r="L131" s="23"/>
    </row>
    <row r="132" spans="2:12" ht="39" customHeight="1" x14ac:dyDescent="0.25">
      <c r="B132" s="3"/>
      <c r="C132" s="164"/>
      <c r="D132" s="165"/>
      <c r="E132" s="165"/>
      <c r="F132" s="165"/>
      <c r="G132" s="166"/>
      <c r="H132" s="160" t="s">
        <v>27</v>
      </c>
      <c r="I132" s="160"/>
      <c r="J132" s="35" t="s">
        <v>28</v>
      </c>
      <c r="K132" s="36">
        <v>0.34</v>
      </c>
      <c r="L132" s="4"/>
    </row>
    <row r="133" spans="2:12" ht="47.25" customHeight="1" thickBot="1" x14ac:dyDescent="0.3">
      <c r="B133" s="3"/>
      <c r="C133" s="167"/>
      <c r="D133" s="168"/>
      <c r="E133" s="168"/>
      <c r="F133" s="168"/>
      <c r="G133" s="169"/>
      <c r="H133" s="153"/>
      <c r="I133" s="153"/>
      <c r="J133" s="153"/>
      <c r="K133" s="154"/>
      <c r="L133" s="4"/>
    </row>
    <row r="134" spans="2:12" ht="14.4" thickBot="1" x14ac:dyDescent="0.3">
      <c r="B134" s="37"/>
      <c r="C134" s="38"/>
      <c r="D134" s="38"/>
      <c r="E134" s="39"/>
      <c r="F134" s="38"/>
      <c r="G134" s="40"/>
      <c r="H134" s="38"/>
      <c r="I134" s="38"/>
      <c r="J134" s="38"/>
      <c r="K134" s="38"/>
      <c r="L134" s="41"/>
    </row>
    <row r="135" spans="2:12" ht="14.4" thickTop="1" x14ac:dyDescent="0.25"/>
  </sheetData>
  <mergeCells count="77">
    <mergeCell ref="C130:G130"/>
    <mergeCell ref="H130:I130"/>
    <mergeCell ref="C131:G133"/>
    <mergeCell ref="H131:I131"/>
    <mergeCell ref="H132:I132"/>
    <mergeCell ref="H133:K133"/>
    <mergeCell ref="C124:J124"/>
    <mergeCell ref="C125:J125"/>
    <mergeCell ref="D127:K127"/>
    <mergeCell ref="C128:G128"/>
    <mergeCell ref="H128:J128"/>
    <mergeCell ref="C129:G129"/>
    <mergeCell ref="H129:I129"/>
    <mergeCell ref="D114:G114"/>
    <mergeCell ref="C116:J116"/>
    <mergeCell ref="C117:J117"/>
    <mergeCell ref="C118:J118"/>
    <mergeCell ref="G120:J120"/>
    <mergeCell ref="D122:G122"/>
    <mergeCell ref="D94:G94"/>
    <mergeCell ref="C98:J98"/>
    <mergeCell ref="D99:G99"/>
    <mergeCell ref="C106:J106"/>
    <mergeCell ref="D107:G107"/>
    <mergeCell ref="C113:J113"/>
    <mergeCell ref="D81:G81"/>
    <mergeCell ref="C85:J85"/>
    <mergeCell ref="D86:G86"/>
    <mergeCell ref="C89:J89"/>
    <mergeCell ref="D90:G90"/>
    <mergeCell ref="C93:J93"/>
    <mergeCell ref="C68:J68"/>
    <mergeCell ref="C69:K69"/>
    <mergeCell ref="D70:G70"/>
    <mergeCell ref="C75:J75"/>
    <mergeCell ref="D76:G76"/>
    <mergeCell ref="C80:J80"/>
    <mergeCell ref="D52:G52"/>
    <mergeCell ref="C58:J58"/>
    <mergeCell ref="D59:G59"/>
    <mergeCell ref="C64:J64"/>
    <mergeCell ref="D65:G65"/>
    <mergeCell ref="C67:J67"/>
    <mergeCell ref="D40:G40"/>
    <mergeCell ref="C45:J45"/>
    <mergeCell ref="D46:G46"/>
    <mergeCell ref="C48:J48"/>
    <mergeCell ref="D49:G49"/>
    <mergeCell ref="C51:J51"/>
    <mergeCell ref="D25:G25"/>
    <mergeCell ref="C28:J28"/>
    <mergeCell ref="D29:G29"/>
    <mergeCell ref="C36:J36"/>
    <mergeCell ref="D37:G37"/>
    <mergeCell ref="C39:J39"/>
    <mergeCell ref="D14:G14"/>
    <mergeCell ref="C16:J16"/>
    <mergeCell ref="D17:G17"/>
    <mergeCell ref="C19:J19"/>
    <mergeCell ref="D20:G20"/>
    <mergeCell ref="C24:J24"/>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7" right="0.7" top="0.75" bottom="0.75" header="0.3" footer="0.3"/>
  <pageSetup scale="39" fitToHeight="0" orientation="portrait" r:id="rId1"/>
  <rowBreaks count="2" manualBreakCount="2">
    <brk id="58" max="12" man="1"/>
    <brk id="110"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B1:L135"/>
  <sheetViews>
    <sheetView showGridLines="0" tabSelected="1" view="pageBreakPreview" zoomScale="70" zoomScaleNormal="55" zoomScaleSheetLayoutView="70" zoomScalePageLayoutView="70" workbookViewId="0">
      <selection activeCell="H17" sqref="A17:XFD17"/>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181" t="s">
        <v>0</v>
      </c>
      <c r="C1" s="181"/>
      <c r="D1" s="181"/>
      <c r="E1" s="181"/>
      <c r="F1" s="181"/>
      <c r="G1" s="181"/>
    </row>
    <row r="2" spans="2:12" x14ac:dyDescent="0.25">
      <c r="B2" s="181" t="s">
        <v>1</v>
      </c>
      <c r="C2" s="181"/>
      <c r="D2" s="181"/>
      <c r="E2" s="181"/>
    </row>
    <row r="3" spans="2:12" ht="14.4" thickBot="1" x14ac:dyDescent="0.3">
      <c r="B3" s="6"/>
      <c r="C3" s="7"/>
      <c r="D3" s="6"/>
      <c r="E3" s="7"/>
    </row>
    <row r="4" spans="2:12" ht="15" thickTop="1" thickBot="1" x14ac:dyDescent="0.3">
      <c r="B4" s="182"/>
      <c r="C4" s="183"/>
      <c r="D4" s="183"/>
      <c r="E4" s="183"/>
      <c r="F4" s="183"/>
      <c r="G4" s="183"/>
      <c r="H4" s="183"/>
      <c r="I4" s="183"/>
      <c r="J4" s="183"/>
      <c r="K4" s="183"/>
      <c r="L4" s="184"/>
    </row>
    <row r="5" spans="2:12" ht="31.5" customHeight="1" x14ac:dyDescent="0.25">
      <c r="B5" s="3"/>
      <c r="C5" s="185" t="s">
        <v>165</v>
      </c>
      <c r="D5" s="186"/>
      <c r="E5" s="186"/>
      <c r="F5" s="186"/>
      <c r="G5" s="186"/>
      <c r="H5" s="186"/>
      <c r="I5" s="186"/>
      <c r="J5" s="186"/>
      <c r="K5" s="187"/>
      <c r="L5" s="4"/>
    </row>
    <row r="6" spans="2:12" ht="14.4" thickBot="1" x14ac:dyDescent="0.3">
      <c r="B6" s="3"/>
      <c r="C6" s="309" t="s">
        <v>166</v>
      </c>
      <c r="D6" s="310"/>
      <c r="E6" s="310"/>
      <c r="F6" s="310"/>
      <c r="G6" s="310"/>
      <c r="H6" s="310"/>
      <c r="I6" s="310"/>
      <c r="J6" s="310"/>
      <c r="K6" s="311"/>
      <c r="L6" s="4"/>
    </row>
    <row r="7" spans="2:12" s="2" customFormat="1" ht="16.2" customHeight="1" x14ac:dyDescent="0.25">
      <c r="B7" s="42"/>
      <c r="C7" s="191" t="s">
        <v>4</v>
      </c>
      <c r="D7" s="192"/>
      <c r="E7" s="192"/>
      <c r="F7" s="192"/>
      <c r="G7" s="192"/>
      <c r="H7" s="192"/>
      <c r="I7" s="192"/>
      <c r="J7" s="192"/>
      <c r="K7" s="193"/>
      <c r="L7" s="8"/>
    </row>
    <row r="8" spans="2:12" ht="16.95" customHeight="1" x14ac:dyDescent="0.25">
      <c r="B8" s="3"/>
      <c r="C8" s="194"/>
      <c r="D8" s="195"/>
      <c r="E8" s="195"/>
      <c r="F8" s="195"/>
      <c r="G8" s="195"/>
      <c r="H8" s="195"/>
      <c r="I8" s="195"/>
      <c r="J8" s="195"/>
      <c r="K8" s="196"/>
      <c r="L8" s="4"/>
    </row>
    <row r="9" spans="2:12" ht="34.5" customHeight="1" x14ac:dyDescent="0.25">
      <c r="B9" s="3"/>
      <c r="C9" s="197" t="s">
        <v>5</v>
      </c>
      <c r="D9" s="198"/>
      <c r="E9" s="198"/>
      <c r="F9" s="198"/>
      <c r="G9" s="198"/>
      <c r="H9" s="198"/>
      <c r="I9" s="198"/>
      <c r="J9" s="198"/>
      <c r="K9" s="199"/>
      <c r="L9" s="4"/>
    </row>
    <row r="10" spans="2:12" ht="30" customHeight="1" x14ac:dyDescent="0.25">
      <c r="B10" s="3"/>
      <c r="C10" s="170"/>
      <c r="D10" s="171"/>
      <c r="E10" s="171"/>
      <c r="F10" s="171"/>
      <c r="G10" s="171"/>
      <c r="H10" s="171"/>
      <c r="I10" s="171"/>
      <c r="J10" s="171"/>
      <c r="K10" s="172"/>
      <c r="L10" s="4"/>
    </row>
    <row r="11" spans="2:12" ht="15.6" customHeight="1" x14ac:dyDescent="0.25">
      <c r="B11" s="3"/>
      <c r="C11" s="179" t="s">
        <v>6</v>
      </c>
      <c r="D11" s="176" t="s">
        <v>7</v>
      </c>
      <c r="E11" s="180" t="s">
        <v>8</v>
      </c>
      <c r="F11" s="180"/>
      <c r="G11" s="176" t="s">
        <v>9</v>
      </c>
      <c r="H11" s="176" t="s">
        <v>10</v>
      </c>
      <c r="I11" s="176" t="s">
        <v>11</v>
      </c>
      <c r="J11" s="177" t="s">
        <v>12</v>
      </c>
      <c r="K11" s="178" t="s">
        <v>13</v>
      </c>
      <c r="L11" s="4"/>
    </row>
    <row r="12" spans="2:12" ht="19.8" customHeight="1" x14ac:dyDescent="0.25">
      <c r="B12" s="3"/>
      <c r="C12" s="179"/>
      <c r="D12" s="176"/>
      <c r="E12" s="133" t="s">
        <v>14</v>
      </c>
      <c r="F12" s="133" t="s">
        <v>15</v>
      </c>
      <c r="G12" s="176"/>
      <c r="H12" s="176"/>
      <c r="I12" s="176"/>
      <c r="J12" s="177"/>
      <c r="K12" s="178"/>
      <c r="L12" s="4"/>
    </row>
    <row r="13" spans="2:12" ht="30" customHeight="1" x14ac:dyDescent="0.25">
      <c r="B13" s="3"/>
      <c r="C13" s="136"/>
      <c r="D13" s="134"/>
      <c r="E13" s="134"/>
      <c r="F13" s="134"/>
      <c r="G13" s="134"/>
      <c r="H13" s="134"/>
      <c r="I13" s="134"/>
      <c r="J13" s="134"/>
      <c r="K13" s="137"/>
      <c r="L13" s="4"/>
    </row>
    <row r="14" spans="2:12" ht="30" customHeight="1" x14ac:dyDescent="0.25">
      <c r="B14" s="3"/>
      <c r="C14" s="138">
        <v>1</v>
      </c>
      <c r="D14" s="145" t="s">
        <v>85</v>
      </c>
      <c r="E14" s="145"/>
      <c r="F14" s="145"/>
      <c r="G14" s="145"/>
      <c r="H14" s="129"/>
      <c r="I14" s="130"/>
      <c r="J14" s="131"/>
      <c r="K14" s="132"/>
      <c r="L14" s="4"/>
    </row>
    <row r="15" spans="2:12" ht="30" customHeight="1" x14ac:dyDescent="0.25">
      <c r="B15" s="3"/>
      <c r="C15" s="20">
        <v>1.1000000000000001</v>
      </c>
      <c r="D15" s="9"/>
      <c r="E15" s="9"/>
      <c r="F15" s="9"/>
      <c r="G15" s="10" t="s">
        <v>86</v>
      </c>
      <c r="H15" s="9" t="s">
        <v>87</v>
      </c>
      <c r="I15" s="11">
        <v>454.45</v>
      </c>
      <c r="J15" s="12"/>
      <c r="K15" s="14">
        <f>+J15*I15</f>
        <v>0</v>
      </c>
      <c r="L15" s="4"/>
    </row>
    <row r="16" spans="2:12" ht="29.4" customHeight="1" x14ac:dyDescent="0.25">
      <c r="B16" s="3"/>
      <c r="C16" s="142" t="s">
        <v>16</v>
      </c>
      <c r="D16" s="143"/>
      <c r="E16" s="143"/>
      <c r="F16" s="143"/>
      <c r="G16" s="143"/>
      <c r="H16" s="143"/>
      <c r="I16" s="143"/>
      <c r="J16" s="144"/>
      <c r="K16" s="139">
        <f>SUM(K15)</f>
        <v>0</v>
      </c>
      <c r="L16" s="4"/>
    </row>
    <row r="17" spans="2:12" ht="30" customHeight="1" x14ac:dyDescent="0.25">
      <c r="B17" s="3"/>
      <c r="C17" s="138">
        <v>2</v>
      </c>
      <c r="D17" s="145" t="s">
        <v>88</v>
      </c>
      <c r="E17" s="145"/>
      <c r="F17" s="145"/>
      <c r="G17" s="145"/>
      <c r="H17" s="129"/>
      <c r="I17" s="130"/>
      <c r="J17" s="131"/>
      <c r="K17" s="132"/>
      <c r="L17" s="4"/>
    </row>
    <row r="18" spans="2:12" ht="30" customHeight="1" x14ac:dyDescent="0.25">
      <c r="B18" s="3"/>
      <c r="C18" s="20">
        <v>2.1</v>
      </c>
      <c r="D18" s="9"/>
      <c r="E18" s="9"/>
      <c r="F18" s="9"/>
      <c r="G18" s="13" t="s">
        <v>89</v>
      </c>
      <c r="H18" s="9" t="s">
        <v>87</v>
      </c>
      <c r="I18" s="11">
        <v>5</v>
      </c>
      <c r="J18" s="12"/>
      <c r="K18" s="14">
        <f>+J18*I18</f>
        <v>0</v>
      </c>
      <c r="L18" s="4"/>
    </row>
    <row r="19" spans="2:12" ht="20.399999999999999" customHeight="1" x14ac:dyDescent="0.25">
      <c r="B19" s="3"/>
      <c r="C19" s="142" t="s">
        <v>16</v>
      </c>
      <c r="D19" s="143"/>
      <c r="E19" s="143"/>
      <c r="F19" s="143"/>
      <c r="G19" s="143"/>
      <c r="H19" s="143"/>
      <c r="I19" s="143"/>
      <c r="J19" s="144"/>
      <c r="K19" s="139">
        <f>SUM(K18)</f>
        <v>0</v>
      </c>
      <c r="L19" s="4"/>
    </row>
    <row r="20" spans="2:12" ht="30" customHeight="1" x14ac:dyDescent="0.25">
      <c r="B20" s="3"/>
      <c r="C20" s="138">
        <v>3</v>
      </c>
      <c r="D20" s="145" t="s">
        <v>90</v>
      </c>
      <c r="E20" s="145"/>
      <c r="F20" s="145"/>
      <c r="G20" s="145"/>
      <c r="H20" s="129"/>
      <c r="I20" s="130"/>
      <c r="J20" s="131"/>
      <c r="K20" s="132"/>
      <c r="L20" s="4"/>
    </row>
    <row r="21" spans="2:12" ht="30" customHeight="1" x14ac:dyDescent="0.25">
      <c r="B21" s="3"/>
      <c r="C21" s="20">
        <v>3.1</v>
      </c>
      <c r="D21" s="18"/>
      <c r="E21" s="18"/>
      <c r="F21" s="18"/>
      <c r="G21" s="17" t="s">
        <v>91</v>
      </c>
      <c r="H21" s="16" t="s">
        <v>87</v>
      </c>
      <c r="I21" s="11">
        <v>750.4</v>
      </c>
      <c r="J21" s="12"/>
      <c r="K21" s="14">
        <f>+J21*I21</f>
        <v>0</v>
      </c>
      <c r="L21" s="4"/>
    </row>
    <row r="22" spans="2:12" ht="30" customHeight="1" x14ac:dyDescent="0.25">
      <c r="B22" s="3"/>
      <c r="C22" s="20">
        <v>3.2</v>
      </c>
      <c r="D22" s="16"/>
      <c r="E22" s="16"/>
      <c r="F22" s="16"/>
      <c r="G22" s="17" t="s">
        <v>92</v>
      </c>
      <c r="H22" s="16" t="s">
        <v>93</v>
      </c>
      <c r="I22" s="11">
        <v>20</v>
      </c>
      <c r="J22" s="12"/>
      <c r="K22" s="14">
        <f t="shared" ref="K22:K23" si="0">+J22*I22</f>
        <v>0</v>
      </c>
      <c r="L22" s="4"/>
    </row>
    <row r="23" spans="2:12" ht="30" customHeight="1" x14ac:dyDescent="0.25">
      <c r="B23" s="3"/>
      <c r="C23" s="20">
        <v>3.3</v>
      </c>
      <c r="D23" s="15"/>
      <c r="E23" s="15"/>
      <c r="F23" s="15"/>
      <c r="G23" s="19" t="s">
        <v>94</v>
      </c>
      <c r="H23" s="15" t="s">
        <v>93</v>
      </c>
      <c r="I23" s="11">
        <v>107.2</v>
      </c>
      <c r="J23" s="12"/>
      <c r="K23" s="14">
        <f t="shared" si="0"/>
        <v>0</v>
      </c>
      <c r="L23" s="4"/>
    </row>
    <row r="24" spans="2:12" ht="24" customHeight="1" x14ac:dyDescent="0.25">
      <c r="B24" s="3"/>
      <c r="C24" s="142" t="s">
        <v>16</v>
      </c>
      <c r="D24" s="143"/>
      <c r="E24" s="143"/>
      <c r="F24" s="143"/>
      <c r="G24" s="143"/>
      <c r="H24" s="143"/>
      <c r="I24" s="143"/>
      <c r="J24" s="144"/>
      <c r="K24" s="139">
        <f>SUM(K21:K23)</f>
        <v>0</v>
      </c>
      <c r="L24" s="4"/>
    </row>
    <row r="25" spans="2:12" ht="30" customHeight="1" x14ac:dyDescent="0.25">
      <c r="B25" s="3"/>
      <c r="C25" s="138">
        <v>4</v>
      </c>
      <c r="D25" s="145" t="s">
        <v>95</v>
      </c>
      <c r="E25" s="145"/>
      <c r="F25" s="145"/>
      <c r="G25" s="145"/>
      <c r="H25" s="129"/>
      <c r="I25" s="130"/>
      <c r="J25" s="131"/>
      <c r="K25" s="132"/>
      <c r="L25" s="4"/>
    </row>
    <row r="26" spans="2:12" ht="30" customHeight="1" x14ac:dyDescent="0.25">
      <c r="B26" s="3"/>
      <c r="C26" s="20">
        <v>4.0999999999999996</v>
      </c>
      <c r="D26" s="16"/>
      <c r="E26" s="16"/>
      <c r="F26" s="16"/>
      <c r="G26" s="17" t="s">
        <v>96</v>
      </c>
      <c r="H26" s="16" t="s">
        <v>97</v>
      </c>
      <c r="I26" s="11">
        <v>3</v>
      </c>
      <c r="J26" s="12"/>
      <c r="K26" s="14">
        <f>+J26*I26</f>
        <v>0</v>
      </c>
      <c r="L26" s="4"/>
    </row>
    <row r="27" spans="2:12" ht="30" customHeight="1" x14ac:dyDescent="0.25">
      <c r="B27" s="3"/>
      <c r="C27" s="20">
        <v>4.2</v>
      </c>
      <c r="D27" s="16"/>
      <c r="E27" s="16"/>
      <c r="F27" s="16"/>
      <c r="G27" s="17" t="s">
        <v>98</v>
      </c>
      <c r="H27" s="16" t="s">
        <v>87</v>
      </c>
      <c r="I27" s="11">
        <v>2.2399999999999998</v>
      </c>
      <c r="J27" s="12"/>
      <c r="K27" s="14">
        <f>+J27*I27</f>
        <v>0</v>
      </c>
      <c r="L27" s="4"/>
    </row>
    <row r="28" spans="2:12" ht="30" customHeight="1" x14ac:dyDescent="0.25">
      <c r="B28" s="3"/>
      <c r="C28" s="142" t="s">
        <v>16</v>
      </c>
      <c r="D28" s="143"/>
      <c r="E28" s="143"/>
      <c r="F28" s="143"/>
      <c r="G28" s="143"/>
      <c r="H28" s="143"/>
      <c r="I28" s="143"/>
      <c r="J28" s="144"/>
      <c r="K28" s="139">
        <f>SUM(K26:K27)</f>
        <v>0</v>
      </c>
      <c r="L28" s="4"/>
    </row>
    <row r="29" spans="2:12" ht="30" customHeight="1" x14ac:dyDescent="0.25">
      <c r="B29" s="3"/>
      <c r="C29" s="138">
        <v>5</v>
      </c>
      <c r="D29" s="145" t="s">
        <v>99</v>
      </c>
      <c r="E29" s="145"/>
      <c r="F29" s="145"/>
      <c r="G29" s="145"/>
      <c r="H29" s="129"/>
      <c r="I29" s="130"/>
      <c r="J29" s="131"/>
      <c r="K29" s="132"/>
      <c r="L29" s="4"/>
    </row>
    <row r="30" spans="2:12" ht="30" customHeight="1" x14ac:dyDescent="0.25">
      <c r="B30" s="3"/>
      <c r="C30" s="20">
        <v>5.0999999999999996</v>
      </c>
      <c r="D30" s="16"/>
      <c r="E30" s="16"/>
      <c r="F30" s="16"/>
      <c r="G30" s="17" t="s">
        <v>100</v>
      </c>
      <c r="H30" s="16" t="s">
        <v>97</v>
      </c>
      <c r="I30" s="11">
        <v>3</v>
      </c>
      <c r="J30" s="12"/>
      <c r="K30" s="14">
        <f>+J30*I30</f>
        <v>0</v>
      </c>
      <c r="L30" s="4"/>
    </row>
    <row r="31" spans="2:12" ht="30" customHeight="1" x14ac:dyDescent="0.25">
      <c r="B31" s="3"/>
      <c r="C31" s="20">
        <v>5.2</v>
      </c>
      <c r="D31" s="16"/>
      <c r="E31" s="16"/>
      <c r="F31" s="16"/>
      <c r="G31" s="17" t="s">
        <v>101</v>
      </c>
      <c r="H31" s="16" t="s">
        <v>87</v>
      </c>
      <c r="I31" s="11">
        <v>6.5007999999999999</v>
      </c>
      <c r="J31" s="12"/>
      <c r="K31" s="14">
        <f t="shared" ref="K31:K35" si="1">+J31*I31</f>
        <v>0</v>
      </c>
      <c r="L31" s="4"/>
    </row>
    <row r="32" spans="2:12" ht="30" customHeight="1" x14ac:dyDescent="0.25">
      <c r="B32" s="3"/>
      <c r="C32" s="20">
        <v>5.3</v>
      </c>
      <c r="D32" s="16"/>
      <c r="E32" s="16"/>
      <c r="F32" s="16"/>
      <c r="G32" s="17" t="s">
        <v>102</v>
      </c>
      <c r="H32" s="16" t="s">
        <v>87</v>
      </c>
      <c r="I32" s="11">
        <v>14.963200000000002</v>
      </c>
      <c r="J32" s="12"/>
      <c r="K32" s="14">
        <f t="shared" si="1"/>
        <v>0</v>
      </c>
      <c r="L32" s="4"/>
    </row>
    <row r="33" spans="2:12" ht="30" customHeight="1" x14ac:dyDescent="0.25">
      <c r="B33" s="3"/>
      <c r="C33" s="20">
        <v>5.4</v>
      </c>
      <c r="D33" s="16"/>
      <c r="E33" s="16"/>
      <c r="F33" s="16"/>
      <c r="G33" s="17" t="s">
        <v>103</v>
      </c>
      <c r="H33" s="16" t="s">
        <v>87</v>
      </c>
      <c r="I33" s="11">
        <v>123.99999999999999</v>
      </c>
      <c r="J33" s="12"/>
      <c r="K33" s="14">
        <f t="shared" si="1"/>
        <v>0</v>
      </c>
      <c r="L33" s="4"/>
    </row>
    <row r="34" spans="2:12" ht="30" customHeight="1" x14ac:dyDescent="0.25">
      <c r="B34" s="3"/>
      <c r="C34" s="20">
        <v>5.5</v>
      </c>
      <c r="D34" s="16"/>
      <c r="E34" s="16"/>
      <c r="F34" s="16"/>
      <c r="G34" s="17" t="s">
        <v>104</v>
      </c>
      <c r="H34" s="16" t="s">
        <v>93</v>
      </c>
      <c r="I34" s="11">
        <v>36</v>
      </c>
      <c r="J34" s="12"/>
      <c r="K34" s="14">
        <f t="shared" si="1"/>
        <v>0</v>
      </c>
      <c r="L34" s="4"/>
    </row>
    <row r="35" spans="2:12" ht="30" customHeight="1" x14ac:dyDescent="0.25">
      <c r="B35" s="3"/>
      <c r="C35" s="20">
        <v>5.6</v>
      </c>
      <c r="D35" s="16"/>
      <c r="E35" s="16"/>
      <c r="F35" s="16"/>
      <c r="G35" s="17" t="s">
        <v>105</v>
      </c>
      <c r="H35" s="16" t="s">
        <v>87</v>
      </c>
      <c r="I35" s="11">
        <v>123.99999999999999</v>
      </c>
      <c r="J35" s="12"/>
      <c r="K35" s="14">
        <f t="shared" si="1"/>
        <v>0</v>
      </c>
      <c r="L35" s="4"/>
    </row>
    <row r="36" spans="2:12" ht="30" customHeight="1" x14ac:dyDescent="0.25">
      <c r="B36" s="3"/>
      <c r="C36" s="142" t="s">
        <v>16</v>
      </c>
      <c r="D36" s="143"/>
      <c r="E36" s="143"/>
      <c r="F36" s="143"/>
      <c r="G36" s="143"/>
      <c r="H36" s="143"/>
      <c r="I36" s="143"/>
      <c r="J36" s="144"/>
      <c r="K36" s="139">
        <f>SUM(K30:K35)</f>
        <v>0</v>
      </c>
      <c r="L36" s="4"/>
    </row>
    <row r="37" spans="2:12" ht="30" customHeight="1" x14ac:dyDescent="0.25">
      <c r="B37" s="3"/>
      <c r="C37" s="138">
        <v>6</v>
      </c>
      <c r="D37" s="145" t="s">
        <v>106</v>
      </c>
      <c r="E37" s="145"/>
      <c r="F37" s="145"/>
      <c r="G37" s="145"/>
      <c r="H37" s="129"/>
      <c r="I37" s="130"/>
      <c r="J37" s="131"/>
      <c r="K37" s="132"/>
      <c r="L37" s="4"/>
    </row>
    <row r="38" spans="2:12" ht="30" customHeight="1" x14ac:dyDescent="0.25">
      <c r="B38" s="3"/>
      <c r="C38" s="20">
        <v>6.1</v>
      </c>
      <c r="D38" s="16"/>
      <c r="E38" s="16"/>
      <c r="F38" s="16"/>
      <c r="G38" s="17" t="s">
        <v>107</v>
      </c>
      <c r="H38" s="16" t="s">
        <v>97</v>
      </c>
      <c r="I38" s="11">
        <v>1</v>
      </c>
      <c r="J38" s="12"/>
      <c r="K38" s="14">
        <f>+J38*I38</f>
        <v>0</v>
      </c>
      <c r="L38" s="4"/>
    </row>
    <row r="39" spans="2:12" ht="30" customHeight="1" x14ac:dyDescent="0.25">
      <c r="B39" s="3"/>
      <c r="C39" s="142" t="s">
        <v>16</v>
      </c>
      <c r="D39" s="143"/>
      <c r="E39" s="143"/>
      <c r="F39" s="143"/>
      <c r="G39" s="143"/>
      <c r="H39" s="143"/>
      <c r="I39" s="143"/>
      <c r="J39" s="144"/>
      <c r="K39" s="139">
        <f>SUM(K38:K38)</f>
        <v>0</v>
      </c>
      <c r="L39" s="4"/>
    </row>
    <row r="40" spans="2:12" ht="30" customHeight="1" x14ac:dyDescent="0.25">
      <c r="B40" s="3"/>
      <c r="C40" s="138">
        <v>7</v>
      </c>
      <c r="D40" s="145" t="s">
        <v>108</v>
      </c>
      <c r="E40" s="145"/>
      <c r="F40" s="145"/>
      <c r="G40" s="145"/>
      <c r="H40" s="129"/>
      <c r="I40" s="130"/>
      <c r="J40" s="131"/>
      <c r="K40" s="132"/>
      <c r="L40" s="4"/>
    </row>
    <row r="41" spans="2:12" ht="30" customHeight="1" x14ac:dyDescent="0.25">
      <c r="B41" s="3"/>
      <c r="C41" s="20">
        <v>7.1</v>
      </c>
      <c r="D41" s="16"/>
      <c r="E41" s="16"/>
      <c r="F41" s="16"/>
      <c r="G41" s="17" t="s">
        <v>109</v>
      </c>
      <c r="H41" s="16" t="s">
        <v>97</v>
      </c>
      <c r="I41" s="11">
        <v>9</v>
      </c>
      <c r="J41" s="12"/>
      <c r="K41" s="14">
        <f>+J41*I41</f>
        <v>0</v>
      </c>
      <c r="L41" s="4"/>
    </row>
    <row r="42" spans="2:12" ht="30" customHeight="1" x14ac:dyDescent="0.25">
      <c r="B42" s="3"/>
      <c r="C42" s="20">
        <v>7.2</v>
      </c>
      <c r="D42" s="16"/>
      <c r="E42" s="16"/>
      <c r="F42" s="16"/>
      <c r="G42" s="17" t="s">
        <v>110</v>
      </c>
      <c r="H42" s="16" t="s">
        <v>97</v>
      </c>
      <c r="I42" s="11">
        <v>28</v>
      </c>
      <c r="J42" s="12"/>
      <c r="K42" s="14">
        <f t="shared" ref="K42:K44" si="2">+J42*I42</f>
        <v>0</v>
      </c>
      <c r="L42" s="4"/>
    </row>
    <row r="43" spans="2:12" ht="30" customHeight="1" x14ac:dyDescent="0.25">
      <c r="B43" s="3"/>
      <c r="C43" s="20">
        <v>7.3</v>
      </c>
      <c r="D43" s="16"/>
      <c r="E43" s="16"/>
      <c r="F43" s="16"/>
      <c r="G43" s="17" t="s">
        <v>111</v>
      </c>
      <c r="H43" s="16" t="s">
        <v>97</v>
      </c>
      <c r="I43" s="11">
        <v>16</v>
      </c>
      <c r="J43" s="12"/>
      <c r="K43" s="14">
        <f t="shared" si="2"/>
        <v>0</v>
      </c>
      <c r="L43" s="4"/>
    </row>
    <row r="44" spans="2:12" ht="30" customHeight="1" x14ac:dyDescent="0.25">
      <c r="B44" s="3"/>
      <c r="C44" s="20">
        <v>7.4</v>
      </c>
      <c r="D44" s="16"/>
      <c r="E44" s="16"/>
      <c r="F44" s="16"/>
      <c r="G44" s="17" t="s">
        <v>112</v>
      </c>
      <c r="H44" s="16" t="s">
        <v>97</v>
      </c>
      <c r="I44" s="11">
        <v>16</v>
      </c>
      <c r="J44" s="12"/>
      <c r="K44" s="14">
        <f t="shared" si="2"/>
        <v>0</v>
      </c>
      <c r="L44" s="4"/>
    </row>
    <row r="45" spans="2:12" ht="30" customHeight="1" x14ac:dyDescent="0.25">
      <c r="B45" s="3"/>
      <c r="C45" s="142" t="s">
        <v>16</v>
      </c>
      <c r="D45" s="143"/>
      <c r="E45" s="143"/>
      <c r="F45" s="143"/>
      <c r="G45" s="143"/>
      <c r="H45" s="143"/>
      <c r="I45" s="143"/>
      <c r="J45" s="144"/>
      <c r="K45" s="139">
        <f>SUM(K41:K44)</f>
        <v>0</v>
      </c>
      <c r="L45" s="4"/>
    </row>
    <row r="46" spans="2:12" ht="30" customHeight="1" x14ac:dyDescent="0.25">
      <c r="B46" s="3"/>
      <c r="C46" s="138">
        <v>8</v>
      </c>
      <c r="D46" s="145" t="s">
        <v>113</v>
      </c>
      <c r="E46" s="145"/>
      <c r="F46" s="145"/>
      <c r="G46" s="145"/>
      <c r="H46" s="129"/>
      <c r="I46" s="130"/>
      <c r="J46" s="131"/>
      <c r="K46" s="132"/>
      <c r="L46" s="4"/>
    </row>
    <row r="47" spans="2:12" ht="30" customHeight="1" x14ac:dyDescent="0.25">
      <c r="B47" s="3"/>
      <c r="C47" s="20">
        <v>8.1</v>
      </c>
      <c r="D47" s="16"/>
      <c r="E47" s="16"/>
      <c r="F47" s="16"/>
      <c r="G47" s="17" t="s">
        <v>114</v>
      </c>
      <c r="H47" s="16" t="s">
        <v>87</v>
      </c>
      <c r="I47" s="11">
        <v>3</v>
      </c>
      <c r="J47" s="12"/>
      <c r="K47" s="14">
        <f>+J47*I47</f>
        <v>0</v>
      </c>
      <c r="L47" s="4"/>
    </row>
    <row r="48" spans="2:12" ht="30" customHeight="1" x14ac:dyDescent="0.25">
      <c r="B48" s="3"/>
      <c r="C48" s="142" t="s">
        <v>16</v>
      </c>
      <c r="D48" s="143"/>
      <c r="E48" s="143"/>
      <c r="F48" s="143"/>
      <c r="G48" s="143"/>
      <c r="H48" s="143"/>
      <c r="I48" s="143"/>
      <c r="J48" s="144"/>
      <c r="K48" s="139">
        <f>SUM(K47:K47)</f>
        <v>0</v>
      </c>
      <c r="L48" s="4"/>
    </row>
    <row r="49" spans="2:12" ht="30" customHeight="1" x14ac:dyDescent="0.25">
      <c r="B49" s="3"/>
      <c r="C49" s="138">
        <v>9</v>
      </c>
      <c r="D49" s="145" t="s">
        <v>115</v>
      </c>
      <c r="E49" s="145"/>
      <c r="F49" s="145"/>
      <c r="G49" s="145"/>
      <c r="H49" s="129"/>
      <c r="I49" s="130"/>
      <c r="J49" s="131"/>
      <c r="K49" s="132"/>
      <c r="L49" s="4"/>
    </row>
    <row r="50" spans="2:12" ht="30" customHeight="1" x14ac:dyDescent="0.25">
      <c r="B50" s="3"/>
      <c r="C50" s="20">
        <v>9.1</v>
      </c>
      <c r="D50" s="16"/>
      <c r="E50" s="16"/>
      <c r="F50" s="16"/>
      <c r="G50" s="17" t="s">
        <v>116</v>
      </c>
      <c r="H50" s="16" t="s">
        <v>87</v>
      </c>
      <c r="I50" s="11">
        <v>3</v>
      </c>
      <c r="J50" s="12"/>
      <c r="K50" s="14">
        <f>+J50*I50</f>
        <v>0</v>
      </c>
      <c r="L50" s="4"/>
    </row>
    <row r="51" spans="2:12" ht="30" customHeight="1" x14ac:dyDescent="0.25">
      <c r="B51" s="3"/>
      <c r="C51" s="142" t="s">
        <v>16</v>
      </c>
      <c r="D51" s="143"/>
      <c r="E51" s="143"/>
      <c r="F51" s="143"/>
      <c r="G51" s="143"/>
      <c r="H51" s="143"/>
      <c r="I51" s="143"/>
      <c r="J51" s="144"/>
      <c r="K51" s="139">
        <f>SUM(K50:K50)</f>
        <v>0</v>
      </c>
      <c r="L51" s="4"/>
    </row>
    <row r="52" spans="2:12" ht="30" customHeight="1" x14ac:dyDescent="0.25">
      <c r="B52" s="3"/>
      <c r="C52" s="138">
        <v>10</v>
      </c>
      <c r="D52" s="145" t="s">
        <v>117</v>
      </c>
      <c r="E52" s="145"/>
      <c r="F52" s="145"/>
      <c r="G52" s="145"/>
      <c r="H52" s="129"/>
      <c r="I52" s="130"/>
      <c r="J52" s="131"/>
      <c r="K52" s="132"/>
      <c r="L52" s="4"/>
    </row>
    <row r="53" spans="2:12" ht="30" customHeight="1" x14ac:dyDescent="0.25">
      <c r="B53" s="3"/>
      <c r="C53" s="20">
        <v>10.1</v>
      </c>
      <c r="D53" s="16"/>
      <c r="E53" s="16"/>
      <c r="F53" s="16"/>
      <c r="G53" s="17" t="s">
        <v>118</v>
      </c>
      <c r="H53" s="16" t="s">
        <v>97</v>
      </c>
      <c r="I53" s="11">
        <v>6</v>
      </c>
      <c r="J53" s="12"/>
      <c r="K53" s="14">
        <f>+J53*I53</f>
        <v>0</v>
      </c>
      <c r="L53" s="4"/>
    </row>
    <row r="54" spans="2:12" ht="30" customHeight="1" x14ac:dyDescent="0.25">
      <c r="B54" s="3"/>
      <c r="C54" s="20">
        <v>10.199999999999999</v>
      </c>
      <c r="D54" s="16"/>
      <c r="E54" s="16"/>
      <c r="F54" s="16"/>
      <c r="G54" s="17" t="s">
        <v>119</v>
      </c>
      <c r="H54" s="16" t="s">
        <v>97</v>
      </c>
      <c r="I54" s="11">
        <v>5</v>
      </c>
      <c r="J54" s="12"/>
      <c r="K54" s="14">
        <f t="shared" ref="K54:K57" si="3">+J54*I54</f>
        <v>0</v>
      </c>
      <c r="L54" s="4"/>
    </row>
    <row r="55" spans="2:12" ht="30" customHeight="1" x14ac:dyDescent="0.25">
      <c r="B55" s="3"/>
      <c r="C55" s="20">
        <v>10.3</v>
      </c>
      <c r="D55" s="16"/>
      <c r="E55" s="16"/>
      <c r="F55" s="16"/>
      <c r="G55" s="17" t="s">
        <v>120</v>
      </c>
      <c r="H55" s="16" t="s">
        <v>97</v>
      </c>
      <c r="I55" s="11">
        <v>3</v>
      </c>
      <c r="J55" s="12"/>
      <c r="K55" s="14">
        <f t="shared" si="3"/>
        <v>0</v>
      </c>
      <c r="L55" s="4"/>
    </row>
    <row r="56" spans="2:12" ht="30" customHeight="1" x14ac:dyDescent="0.25">
      <c r="B56" s="3"/>
      <c r="C56" s="20">
        <v>10.4</v>
      </c>
      <c r="D56" s="16"/>
      <c r="E56" s="16"/>
      <c r="F56" s="16"/>
      <c r="G56" s="17" t="s">
        <v>121</v>
      </c>
      <c r="H56" s="16" t="s">
        <v>97</v>
      </c>
      <c r="I56" s="11">
        <v>1</v>
      </c>
      <c r="J56" s="12"/>
      <c r="K56" s="14">
        <f t="shared" si="3"/>
        <v>0</v>
      </c>
      <c r="L56" s="4"/>
    </row>
    <row r="57" spans="2:12" ht="30" customHeight="1" x14ac:dyDescent="0.25">
      <c r="B57" s="3"/>
      <c r="C57" s="20">
        <v>10.5</v>
      </c>
      <c r="D57" s="16"/>
      <c r="E57" s="16"/>
      <c r="F57" s="16"/>
      <c r="G57" s="17" t="s">
        <v>122</v>
      </c>
      <c r="H57" s="16" t="s">
        <v>97</v>
      </c>
      <c r="I57" s="11">
        <v>1</v>
      </c>
      <c r="J57" s="12"/>
      <c r="K57" s="14">
        <f t="shared" si="3"/>
        <v>0</v>
      </c>
      <c r="L57" s="4"/>
    </row>
    <row r="58" spans="2:12" ht="30" customHeight="1" x14ac:dyDescent="0.25">
      <c r="B58" s="3"/>
      <c r="C58" s="142" t="s">
        <v>16</v>
      </c>
      <c r="D58" s="143"/>
      <c r="E58" s="143"/>
      <c r="F58" s="143"/>
      <c r="G58" s="143"/>
      <c r="H58" s="143"/>
      <c r="I58" s="143"/>
      <c r="J58" s="144"/>
      <c r="K58" s="139">
        <f>SUM(K53:K57)</f>
        <v>0</v>
      </c>
      <c r="L58" s="4"/>
    </row>
    <row r="59" spans="2:12" ht="30" customHeight="1" x14ac:dyDescent="0.25">
      <c r="B59" s="3"/>
      <c r="C59" s="138">
        <v>11</v>
      </c>
      <c r="D59" s="145" t="s">
        <v>123</v>
      </c>
      <c r="E59" s="145"/>
      <c r="F59" s="145"/>
      <c r="G59" s="145"/>
      <c r="H59" s="129"/>
      <c r="I59" s="130"/>
      <c r="J59" s="131"/>
      <c r="K59" s="132"/>
      <c r="L59" s="4"/>
    </row>
    <row r="60" spans="2:12" ht="30" customHeight="1" x14ac:dyDescent="0.25">
      <c r="B60" s="3"/>
      <c r="C60" s="20">
        <v>11.1</v>
      </c>
      <c r="D60" s="16"/>
      <c r="E60" s="16"/>
      <c r="F60" s="16"/>
      <c r="G60" s="17" t="s">
        <v>124</v>
      </c>
      <c r="H60" s="16" t="s">
        <v>87</v>
      </c>
      <c r="I60" s="11">
        <v>1468.1936593464513</v>
      </c>
      <c r="J60" s="12"/>
      <c r="K60" s="14">
        <f>+J60*I60</f>
        <v>0</v>
      </c>
      <c r="L60" s="4"/>
    </row>
    <row r="61" spans="2:12" ht="30" customHeight="1" x14ac:dyDescent="0.25">
      <c r="B61" s="3"/>
      <c r="C61" s="20">
        <v>11.2</v>
      </c>
      <c r="D61" s="16"/>
      <c r="E61" s="16"/>
      <c r="F61" s="16"/>
      <c r="G61" s="17" t="s">
        <v>125</v>
      </c>
      <c r="H61" s="16" t="s">
        <v>87</v>
      </c>
      <c r="I61" s="11">
        <v>118.99999999999999</v>
      </c>
      <c r="J61" s="12"/>
      <c r="K61" s="14">
        <f t="shared" ref="K61:K63" si="4">+J61*I61</f>
        <v>0</v>
      </c>
      <c r="L61" s="4"/>
    </row>
    <row r="62" spans="2:12" ht="30" customHeight="1" x14ac:dyDescent="0.25">
      <c r="B62" s="3"/>
      <c r="C62" s="20">
        <v>11.3</v>
      </c>
      <c r="D62" s="16"/>
      <c r="E62" s="16"/>
      <c r="F62" s="16"/>
      <c r="G62" s="17" t="s">
        <v>126</v>
      </c>
      <c r="H62" s="16" t="s">
        <v>87</v>
      </c>
      <c r="I62" s="11">
        <v>13.0016</v>
      </c>
      <c r="J62" s="12"/>
      <c r="K62" s="14">
        <f t="shared" si="4"/>
        <v>0</v>
      </c>
      <c r="L62" s="4"/>
    </row>
    <row r="63" spans="2:12" ht="30" customHeight="1" x14ac:dyDescent="0.25">
      <c r="B63" s="3"/>
      <c r="C63" s="20">
        <v>11.4</v>
      </c>
      <c r="D63" s="16"/>
      <c r="E63" s="16"/>
      <c r="F63" s="16"/>
      <c r="G63" s="17" t="s">
        <v>127</v>
      </c>
      <c r="H63" s="16" t="s">
        <v>93</v>
      </c>
      <c r="I63" s="11">
        <v>279.005</v>
      </c>
      <c r="J63" s="12"/>
      <c r="K63" s="14">
        <f t="shared" si="4"/>
        <v>0</v>
      </c>
      <c r="L63" s="4"/>
    </row>
    <row r="64" spans="2:12" ht="30" customHeight="1" x14ac:dyDescent="0.25">
      <c r="B64" s="3"/>
      <c r="C64" s="142" t="s">
        <v>16</v>
      </c>
      <c r="D64" s="143"/>
      <c r="E64" s="143"/>
      <c r="F64" s="143"/>
      <c r="G64" s="143"/>
      <c r="H64" s="143"/>
      <c r="I64" s="143"/>
      <c r="J64" s="144"/>
      <c r="K64" s="139">
        <f>SUM(K60:K63)</f>
        <v>0</v>
      </c>
      <c r="L64" s="4"/>
    </row>
    <row r="65" spans="2:12" ht="30" customHeight="1" x14ac:dyDescent="0.25">
      <c r="B65" s="3"/>
      <c r="C65" s="138">
        <v>12</v>
      </c>
      <c r="D65" s="145" t="s">
        <v>115</v>
      </c>
      <c r="E65" s="145"/>
      <c r="F65" s="145"/>
      <c r="G65" s="145"/>
      <c r="H65" s="129"/>
      <c r="I65" s="130"/>
      <c r="J65" s="131"/>
      <c r="K65" s="132"/>
      <c r="L65" s="4"/>
    </row>
    <row r="66" spans="2:12" ht="30" customHeight="1" x14ac:dyDescent="0.25">
      <c r="B66" s="3"/>
      <c r="C66" s="20">
        <v>12.1</v>
      </c>
      <c r="D66" s="16"/>
      <c r="E66" s="16"/>
      <c r="F66" s="16"/>
      <c r="G66" s="17" t="s">
        <v>128</v>
      </c>
      <c r="H66" s="16" t="s">
        <v>129</v>
      </c>
      <c r="I66" s="11">
        <v>1</v>
      </c>
      <c r="J66" s="12"/>
      <c r="K66" s="14">
        <f>+J66*I66</f>
        <v>0</v>
      </c>
      <c r="L66" s="4"/>
    </row>
    <row r="67" spans="2:12" ht="30" customHeight="1" x14ac:dyDescent="0.25">
      <c r="B67" s="3"/>
      <c r="C67" s="142" t="s">
        <v>16</v>
      </c>
      <c r="D67" s="143"/>
      <c r="E67" s="143"/>
      <c r="F67" s="143"/>
      <c r="G67" s="143"/>
      <c r="H67" s="143"/>
      <c r="I67" s="143"/>
      <c r="J67" s="144"/>
      <c r="K67" s="139">
        <f>SUM(K66:K66)</f>
        <v>0</v>
      </c>
      <c r="L67" s="4"/>
    </row>
    <row r="68" spans="2:12" s="21" customFormat="1" ht="30" customHeight="1" x14ac:dyDescent="0.25">
      <c r="B68" s="22"/>
      <c r="C68" s="146" t="s">
        <v>130</v>
      </c>
      <c r="D68" s="147"/>
      <c r="E68" s="147"/>
      <c r="F68" s="147"/>
      <c r="G68" s="147"/>
      <c r="H68" s="147"/>
      <c r="I68" s="147"/>
      <c r="J68" s="147"/>
      <c r="K68" s="140">
        <f>+K67+K64+K58+K51+K48+K45+K39+K36+K28+K24+K19+K16</f>
        <v>0</v>
      </c>
      <c r="L68" s="23"/>
    </row>
    <row r="69" spans="2:12" s="21" customFormat="1" ht="30" customHeight="1" x14ac:dyDescent="0.25">
      <c r="B69" s="22"/>
      <c r="C69" s="200" t="s">
        <v>131</v>
      </c>
      <c r="D69" s="201"/>
      <c r="E69" s="201"/>
      <c r="F69" s="201"/>
      <c r="G69" s="201"/>
      <c r="H69" s="201"/>
      <c r="I69" s="201"/>
      <c r="J69" s="201"/>
      <c r="K69" s="202"/>
      <c r="L69" s="23"/>
    </row>
    <row r="70" spans="2:12" ht="30" customHeight="1" x14ac:dyDescent="0.25">
      <c r="B70" s="3"/>
      <c r="C70" s="138">
        <v>1</v>
      </c>
      <c r="D70" s="145" t="s">
        <v>85</v>
      </c>
      <c r="E70" s="145"/>
      <c r="F70" s="145"/>
      <c r="G70" s="145"/>
      <c r="H70" s="129"/>
      <c r="I70" s="130"/>
      <c r="J70" s="131"/>
      <c r="K70" s="132"/>
      <c r="L70" s="4"/>
    </row>
    <row r="71" spans="2:12" ht="30" customHeight="1" x14ac:dyDescent="0.25">
      <c r="B71" s="3"/>
      <c r="C71" s="20">
        <v>1.1000000000000001</v>
      </c>
      <c r="D71" s="16"/>
      <c r="E71" s="16"/>
      <c r="F71" s="16"/>
      <c r="G71" s="17" t="s">
        <v>132</v>
      </c>
      <c r="H71" s="16" t="s">
        <v>87</v>
      </c>
      <c r="I71" s="11">
        <v>3.34</v>
      </c>
      <c r="J71" s="12"/>
      <c r="K71" s="14">
        <f>+J71*I71</f>
        <v>0</v>
      </c>
      <c r="L71" s="4"/>
    </row>
    <row r="72" spans="2:12" ht="30" customHeight="1" x14ac:dyDescent="0.25">
      <c r="B72" s="3"/>
      <c r="C72" s="20">
        <v>1.2</v>
      </c>
      <c r="D72" s="16"/>
      <c r="E72" s="16"/>
      <c r="F72" s="16"/>
      <c r="G72" s="17" t="s">
        <v>133</v>
      </c>
      <c r="H72" s="16" t="s">
        <v>87</v>
      </c>
      <c r="I72" s="11">
        <v>57.192599999999999</v>
      </c>
      <c r="J72" s="12"/>
      <c r="K72" s="14">
        <f t="shared" ref="K72:K74" si="5">+J72*I72</f>
        <v>0</v>
      </c>
      <c r="L72" s="4"/>
    </row>
    <row r="73" spans="2:12" ht="30" customHeight="1" x14ac:dyDescent="0.25">
      <c r="B73" s="3"/>
      <c r="C73" s="20">
        <v>1.3</v>
      </c>
      <c r="D73" s="16"/>
      <c r="E73" s="16"/>
      <c r="F73" s="16"/>
      <c r="G73" s="17" t="s">
        <v>134</v>
      </c>
      <c r="H73" s="16" t="s">
        <v>87</v>
      </c>
      <c r="I73" s="11">
        <v>4</v>
      </c>
      <c r="J73" s="12"/>
      <c r="K73" s="14">
        <f t="shared" si="5"/>
        <v>0</v>
      </c>
      <c r="L73" s="4"/>
    </row>
    <row r="74" spans="2:12" ht="30" customHeight="1" x14ac:dyDescent="0.25">
      <c r="B74" s="3"/>
      <c r="C74" s="20">
        <v>1.4</v>
      </c>
      <c r="D74" s="16"/>
      <c r="E74" s="16"/>
      <c r="F74" s="16"/>
      <c r="G74" s="17" t="s">
        <v>135</v>
      </c>
      <c r="H74" s="16" t="s">
        <v>97</v>
      </c>
      <c r="I74" s="11">
        <v>1</v>
      </c>
      <c r="J74" s="12"/>
      <c r="K74" s="14">
        <f t="shared" si="5"/>
        <v>0</v>
      </c>
      <c r="L74" s="4"/>
    </row>
    <row r="75" spans="2:12" ht="30" customHeight="1" x14ac:dyDescent="0.25">
      <c r="B75" s="3"/>
      <c r="C75" s="142" t="s">
        <v>16</v>
      </c>
      <c r="D75" s="143"/>
      <c r="E75" s="143"/>
      <c r="F75" s="143"/>
      <c r="G75" s="143"/>
      <c r="H75" s="143"/>
      <c r="I75" s="143"/>
      <c r="J75" s="144"/>
      <c r="K75" s="139">
        <f>SUM(K71:K74)</f>
        <v>0</v>
      </c>
      <c r="L75" s="4"/>
    </row>
    <row r="76" spans="2:12" ht="30" customHeight="1" x14ac:dyDescent="0.25">
      <c r="B76" s="3"/>
      <c r="C76" s="138">
        <v>2</v>
      </c>
      <c r="D76" s="145" t="s">
        <v>90</v>
      </c>
      <c r="E76" s="145"/>
      <c r="F76" s="145"/>
      <c r="G76" s="145"/>
      <c r="H76" s="129"/>
      <c r="I76" s="130"/>
      <c r="J76" s="131"/>
      <c r="K76" s="132"/>
      <c r="L76" s="4"/>
    </row>
    <row r="77" spans="2:12" ht="30" customHeight="1" x14ac:dyDescent="0.25">
      <c r="B77" s="3"/>
      <c r="C77" s="20">
        <v>2.1</v>
      </c>
      <c r="D77" s="16"/>
      <c r="E77" s="16"/>
      <c r="F77" s="16"/>
      <c r="G77" s="17" t="s">
        <v>91</v>
      </c>
      <c r="H77" s="16" t="s">
        <v>87</v>
      </c>
      <c r="I77" s="11">
        <v>411.4</v>
      </c>
      <c r="J77" s="12"/>
      <c r="K77" s="14">
        <f>+J77*I77</f>
        <v>0</v>
      </c>
      <c r="L77" s="4"/>
    </row>
    <row r="78" spans="2:12" ht="30" customHeight="1" x14ac:dyDescent="0.25">
      <c r="B78" s="3"/>
      <c r="C78" s="20">
        <v>2.2000000000000002</v>
      </c>
      <c r="D78" s="16"/>
      <c r="E78" s="16"/>
      <c r="F78" s="16"/>
      <c r="G78" s="17" t="s">
        <v>92</v>
      </c>
      <c r="H78" s="16" t="s">
        <v>93</v>
      </c>
      <c r="I78" s="11">
        <v>50</v>
      </c>
      <c r="J78" s="12"/>
      <c r="K78" s="14">
        <f t="shared" ref="K78:K79" si="6">+J78*I78</f>
        <v>0</v>
      </c>
      <c r="L78" s="4"/>
    </row>
    <row r="79" spans="2:12" ht="30" customHeight="1" x14ac:dyDescent="0.25">
      <c r="B79" s="3"/>
      <c r="C79" s="20">
        <v>2.2999999999999998</v>
      </c>
      <c r="D79" s="16"/>
      <c r="E79" s="16"/>
      <c r="F79" s="16"/>
      <c r="G79" s="17" t="s">
        <v>136</v>
      </c>
      <c r="H79" s="16" t="s">
        <v>87</v>
      </c>
      <c r="I79" s="11">
        <v>57.192599999999999</v>
      </c>
      <c r="J79" s="12"/>
      <c r="K79" s="14">
        <f t="shared" si="6"/>
        <v>0</v>
      </c>
      <c r="L79" s="4"/>
    </row>
    <row r="80" spans="2:12" ht="30" customHeight="1" x14ac:dyDescent="0.25">
      <c r="B80" s="3"/>
      <c r="C80" s="142" t="s">
        <v>16</v>
      </c>
      <c r="D80" s="143"/>
      <c r="E80" s="143"/>
      <c r="F80" s="143"/>
      <c r="G80" s="143"/>
      <c r="H80" s="143"/>
      <c r="I80" s="143"/>
      <c r="J80" s="144"/>
      <c r="K80" s="139">
        <f>SUM(K77:K79)</f>
        <v>0</v>
      </c>
      <c r="L80" s="4"/>
    </row>
    <row r="81" spans="2:12" ht="30" customHeight="1" x14ac:dyDescent="0.25">
      <c r="B81" s="3"/>
      <c r="C81" s="138">
        <v>3</v>
      </c>
      <c r="D81" s="145" t="s">
        <v>90</v>
      </c>
      <c r="E81" s="145"/>
      <c r="F81" s="145"/>
      <c r="G81" s="145"/>
      <c r="H81" s="129"/>
      <c r="I81" s="130"/>
      <c r="J81" s="131"/>
      <c r="K81" s="132"/>
      <c r="L81" s="4"/>
    </row>
    <row r="82" spans="2:12" ht="30" customHeight="1" x14ac:dyDescent="0.25">
      <c r="B82" s="3"/>
      <c r="C82" s="20">
        <v>3.1</v>
      </c>
      <c r="D82" s="16"/>
      <c r="E82" s="16"/>
      <c r="F82" s="16"/>
      <c r="G82" s="17" t="s">
        <v>137</v>
      </c>
      <c r="H82" s="16" t="s">
        <v>138</v>
      </c>
      <c r="I82" s="11">
        <v>4</v>
      </c>
      <c r="J82" s="12"/>
      <c r="K82" s="14">
        <f>+J82*I82</f>
        <v>0</v>
      </c>
      <c r="L82" s="4"/>
    </row>
    <row r="83" spans="2:12" ht="30" customHeight="1" x14ac:dyDescent="0.25">
      <c r="B83" s="3"/>
      <c r="C83" s="20">
        <v>3.2</v>
      </c>
      <c r="D83" s="16"/>
      <c r="E83" s="16"/>
      <c r="F83" s="16"/>
      <c r="G83" s="17" t="s">
        <v>139</v>
      </c>
      <c r="H83" s="16" t="s">
        <v>138</v>
      </c>
      <c r="I83" s="11">
        <v>0.8</v>
      </c>
      <c r="J83" s="12"/>
      <c r="K83" s="14">
        <f t="shared" ref="K83:K84" si="7">+J83*I83</f>
        <v>0</v>
      </c>
      <c r="L83" s="4"/>
    </row>
    <row r="84" spans="2:12" ht="30" customHeight="1" x14ac:dyDescent="0.25">
      <c r="B84" s="3"/>
      <c r="C84" s="20">
        <v>3.3</v>
      </c>
      <c r="D84" s="16"/>
      <c r="E84" s="16"/>
      <c r="F84" s="16"/>
      <c r="G84" s="17" t="s">
        <v>140</v>
      </c>
      <c r="H84" s="16" t="s">
        <v>138</v>
      </c>
      <c r="I84" s="11">
        <v>3.2</v>
      </c>
      <c r="J84" s="12"/>
      <c r="K84" s="14">
        <f t="shared" si="7"/>
        <v>0</v>
      </c>
      <c r="L84" s="4"/>
    </row>
    <row r="85" spans="2:12" ht="30" customHeight="1" x14ac:dyDescent="0.25">
      <c r="B85" s="3"/>
      <c r="C85" s="142" t="s">
        <v>16</v>
      </c>
      <c r="D85" s="143"/>
      <c r="E85" s="143"/>
      <c r="F85" s="143"/>
      <c r="G85" s="143"/>
      <c r="H85" s="143"/>
      <c r="I85" s="143"/>
      <c r="J85" s="144"/>
      <c r="K85" s="139">
        <f>SUM(K82:K84)</f>
        <v>0</v>
      </c>
      <c r="L85" s="4"/>
    </row>
    <row r="86" spans="2:12" ht="30" customHeight="1" x14ac:dyDescent="0.25">
      <c r="B86" s="3"/>
      <c r="C86" s="138">
        <v>4</v>
      </c>
      <c r="D86" s="145" t="s">
        <v>141</v>
      </c>
      <c r="E86" s="145"/>
      <c r="F86" s="145"/>
      <c r="G86" s="145"/>
      <c r="H86" s="129"/>
      <c r="I86" s="130"/>
      <c r="J86" s="131"/>
      <c r="K86" s="132"/>
      <c r="L86" s="4"/>
    </row>
    <row r="87" spans="2:12" ht="30" customHeight="1" x14ac:dyDescent="0.25">
      <c r="B87" s="3"/>
      <c r="C87" s="20">
        <v>4.0999999999999996</v>
      </c>
      <c r="D87" s="16"/>
      <c r="E87" s="16"/>
      <c r="F87" s="16"/>
      <c r="G87" s="17" t="s">
        <v>142</v>
      </c>
      <c r="H87" s="16" t="s">
        <v>87</v>
      </c>
      <c r="I87" s="11">
        <v>0.91849999999999998</v>
      </c>
      <c r="J87" s="12"/>
      <c r="K87" s="14">
        <f>+J87*I87</f>
        <v>0</v>
      </c>
      <c r="L87" s="4"/>
    </row>
    <row r="88" spans="2:12" ht="30" customHeight="1" x14ac:dyDescent="0.25">
      <c r="B88" s="3"/>
      <c r="C88" s="20">
        <v>4.2</v>
      </c>
      <c r="D88" s="16"/>
      <c r="E88" s="16"/>
      <c r="F88" s="16"/>
      <c r="G88" s="17" t="s">
        <v>143</v>
      </c>
      <c r="H88" s="16" t="s">
        <v>87</v>
      </c>
      <c r="I88" s="11">
        <v>10</v>
      </c>
      <c r="J88" s="12"/>
      <c r="K88" s="14">
        <f t="shared" ref="K88" si="8">+J88*I88</f>
        <v>0</v>
      </c>
      <c r="L88" s="4"/>
    </row>
    <row r="89" spans="2:12" ht="30" customHeight="1" x14ac:dyDescent="0.25">
      <c r="B89" s="3"/>
      <c r="C89" s="142" t="s">
        <v>16</v>
      </c>
      <c r="D89" s="143"/>
      <c r="E89" s="143"/>
      <c r="F89" s="143"/>
      <c r="G89" s="143"/>
      <c r="H89" s="143"/>
      <c r="I89" s="143"/>
      <c r="J89" s="144"/>
      <c r="K89" s="139">
        <f>SUM(K87:K88)</f>
        <v>0</v>
      </c>
      <c r="L89" s="4"/>
    </row>
    <row r="90" spans="2:12" ht="30" customHeight="1" x14ac:dyDescent="0.25">
      <c r="B90" s="3"/>
      <c r="C90" s="138">
        <v>5</v>
      </c>
      <c r="D90" s="145" t="s">
        <v>144</v>
      </c>
      <c r="E90" s="145"/>
      <c r="F90" s="145"/>
      <c r="G90" s="145"/>
      <c r="H90" s="129"/>
      <c r="I90" s="130"/>
      <c r="J90" s="131"/>
      <c r="K90" s="132"/>
      <c r="L90" s="4"/>
    </row>
    <row r="91" spans="2:12" ht="30" customHeight="1" x14ac:dyDescent="0.25">
      <c r="B91" s="3"/>
      <c r="C91" s="20">
        <v>5.0999999999999996</v>
      </c>
      <c r="D91" s="16"/>
      <c r="E91" s="16"/>
      <c r="F91" s="16"/>
      <c r="G91" s="17" t="s">
        <v>114</v>
      </c>
      <c r="H91" s="16" t="s">
        <v>87</v>
      </c>
      <c r="I91" s="11">
        <v>4.9264999999999999</v>
      </c>
      <c r="J91" s="12"/>
      <c r="K91" s="14">
        <f>+J91*I91</f>
        <v>0</v>
      </c>
      <c r="L91" s="4"/>
    </row>
    <row r="92" spans="2:12" ht="30" customHeight="1" x14ac:dyDescent="0.25">
      <c r="B92" s="3"/>
      <c r="C92" s="20">
        <v>5.2</v>
      </c>
      <c r="D92" s="16"/>
      <c r="E92" s="16"/>
      <c r="F92" s="16"/>
      <c r="G92" s="17" t="s">
        <v>145</v>
      </c>
      <c r="H92" s="16" t="s">
        <v>93</v>
      </c>
      <c r="I92" s="11">
        <v>3.34</v>
      </c>
      <c r="J92" s="12"/>
      <c r="K92" s="14">
        <f t="shared" ref="K92" si="9">+J92*I92</f>
        <v>0</v>
      </c>
      <c r="L92" s="4"/>
    </row>
    <row r="93" spans="2:12" ht="30" customHeight="1" x14ac:dyDescent="0.25">
      <c r="B93" s="3"/>
      <c r="C93" s="142" t="s">
        <v>16</v>
      </c>
      <c r="D93" s="143"/>
      <c r="E93" s="143"/>
      <c r="F93" s="143"/>
      <c r="G93" s="143"/>
      <c r="H93" s="143"/>
      <c r="I93" s="143"/>
      <c r="J93" s="144"/>
      <c r="K93" s="139">
        <f>SUM(K91:K92)</f>
        <v>0</v>
      </c>
      <c r="L93" s="4"/>
    </row>
    <row r="94" spans="2:12" ht="30" customHeight="1" x14ac:dyDescent="0.25">
      <c r="B94" s="3"/>
      <c r="C94" s="138">
        <v>6</v>
      </c>
      <c r="D94" s="145" t="s">
        <v>117</v>
      </c>
      <c r="E94" s="145"/>
      <c r="F94" s="145"/>
      <c r="G94" s="145"/>
      <c r="H94" s="129"/>
      <c r="I94" s="130"/>
      <c r="J94" s="131"/>
      <c r="K94" s="132"/>
      <c r="L94" s="4"/>
    </row>
    <row r="95" spans="2:12" ht="30" customHeight="1" x14ac:dyDescent="0.25">
      <c r="B95" s="3"/>
      <c r="C95" s="20">
        <v>6.1</v>
      </c>
      <c r="D95" s="16"/>
      <c r="E95" s="16"/>
      <c r="F95" s="16"/>
      <c r="G95" s="17" t="s">
        <v>118</v>
      </c>
      <c r="H95" s="16" t="s">
        <v>97</v>
      </c>
      <c r="I95" s="11">
        <v>1</v>
      </c>
      <c r="J95" s="12"/>
      <c r="K95" s="14">
        <f>+J95*I95</f>
        <v>0</v>
      </c>
      <c r="L95" s="4"/>
    </row>
    <row r="96" spans="2:12" ht="30" customHeight="1" x14ac:dyDescent="0.25">
      <c r="B96" s="3"/>
      <c r="C96" s="20">
        <v>6.2</v>
      </c>
      <c r="D96" s="16"/>
      <c r="E96" s="16"/>
      <c r="F96" s="16"/>
      <c r="G96" s="17" t="s">
        <v>146</v>
      </c>
      <c r="H96" s="16" t="s">
        <v>97</v>
      </c>
      <c r="I96" s="11">
        <v>1</v>
      </c>
      <c r="J96" s="12"/>
      <c r="K96" s="14">
        <f t="shared" ref="K96:K97" si="10">+J96*I96</f>
        <v>0</v>
      </c>
      <c r="L96" s="4"/>
    </row>
    <row r="97" spans="2:12" ht="30" customHeight="1" x14ac:dyDescent="0.25">
      <c r="B97" s="3"/>
      <c r="C97" s="20">
        <v>6.3</v>
      </c>
      <c r="D97" s="16"/>
      <c r="E97" s="16"/>
      <c r="F97" s="16"/>
      <c r="G97" s="17" t="s">
        <v>119</v>
      </c>
      <c r="H97" s="16" t="s">
        <v>97</v>
      </c>
      <c r="I97" s="11">
        <v>1</v>
      </c>
      <c r="J97" s="12"/>
      <c r="K97" s="14">
        <f t="shared" si="10"/>
        <v>0</v>
      </c>
      <c r="L97" s="4"/>
    </row>
    <row r="98" spans="2:12" ht="30" customHeight="1" x14ac:dyDescent="0.25">
      <c r="B98" s="3"/>
      <c r="C98" s="142" t="s">
        <v>16</v>
      </c>
      <c r="D98" s="143"/>
      <c r="E98" s="143"/>
      <c r="F98" s="143"/>
      <c r="G98" s="143"/>
      <c r="H98" s="143"/>
      <c r="I98" s="143"/>
      <c r="J98" s="144"/>
      <c r="K98" s="139">
        <f>SUM(K95:K97)</f>
        <v>0</v>
      </c>
      <c r="L98" s="4"/>
    </row>
    <row r="99" spans="2:12" ht="30" customHeight="1" x14ac:dyDescent="0.25">
      <c r="B99" s="3"/>
      <c r="C99" s="138">
        <v>7</v>
      </c>
      <c r="D99" s="145" t="s">
        <v>106</v>
      </c>
      <c r="E99" s="145"/>
      <c r="F99" s="145"/>
      <c r="G99" s="145"/>
      <c r="H99" s="129"/>
      <c r="I99" s="130"/>
      <c r="J99" s="131"/>
      <c r="K99" s="132"/>
      <c r="L99" s="4"/>
    </row>
    <row r="100" spans="2:12" ht="30" customHeight="1" x14ac:dyDescent="0.25">
      <c r="B100" s="3"/>
      <c r="C100" s="20">
        <v>7.1</v>
      </c>
      <c r="D100" s="16"/>
      <c r="E100" s="16"/>
      <c r="F100" s="16"/>
      <c r="G100" s="17" t="s">
        <v>147</v>
      </c>
      <c r="H100" s="16" t="s">
        <v>93</v>
      </c>
      <c r="I100" s="11">
        <v>2</v>
      </c>
      <c r="J100" s="12"/>
      <c r="K100" s="14">
        <f>+J100*I100</f>
        <v>0</v>
      </c>
      <c r="L100" s="4"/>
    </row>
    <row r="101" spans="2:12" ht="30" customHeight="1" x14ac:dyDescent="0.25">
      <c r="B101" s="3"/>
      <c r="C101" s="20">
        <v>7.2</v>
      </c>
      <c r="D101" s="16"/>
      <c r="E101" s="16"/>
      <c r="F101" s="16"/>
      <c r="G101" s="17" t="s">
        <v>148</v>
      </c>
      <c r="H101" s="16" t="s">
        <v>93</v>
      </c>
      <c r="I101" s="11">
        <v>2</v>
      </c>
      <c r="J101" s="12"/>
      <c r="K101" s="14">
        <f t="shared" ref="K101:K105" si="11">+J101*I101</f>
        <v>0</v>
      </c>
      <c r="L101" s="4"/>
    </row>
    <row r="102" spans="2:12" ht="30" customHeight="1" x14ac:dyDescent="0.25">
      <c r="B102" s="3"/>
      <c r="C102" s="20">
        <v>7.3</v>
      </c>
      <c r="D102" s="16"/>
      <c r="E102" s="16"/>
      <c r="F102" s="16"/>
      <c r="G102" s="17" t="s">
        <v>149</v>
      </c>
      <c r="H102" s="16" t="s">
        <v>93</v>
      </c>
      <c r="I102" s="11">
        <v>2</v>
      </c>
      <c r="J102" s="12"/>
      <c r="K102" s="14">
        <f t="shared" si="11"/>
        <v>0</v>
      </c>
      <c r="L102" s="4"/>
    </row>
    <row r="103" spans="2:12" ht="30" customHeight="1" x14ac:dyDescent="0.25">
      <c r="B103" s="3"/>
      <c r="C103" s="20">
        <v>7.4</v>
      </c>
      <c r="D103" s="16"/>
      <c r="E103" s="16"/>
      <c r="F103" s="16"/>
      <c r="G103" s="17" t="s">
        <v>150</v>
      </c>
      <c r="H103" s="16" t="s">
        <v>97</v>
      </c>
      <c r="I103" s="11">
        <v>1</v>
      </c>
      <c r="J103" s="12"/>
      <c r="K103" s="14">
        <f t="shared" si="11"/>
        <v>0</v>
      </c>
      <c r="L103" s="4"/>
    </row>
    <row r="104" spans="2:12" ht="30" customHeight="1" x14ac:dyDescent="0.25">
      <c r="B104" s="3"/>
      <c r="C104" s="20">
        <v>7.5</v>
      </c>
      <c r="D104" s="16"/>
      <c r="E104" s="16"/>
      <c r="F104" s="16"/>
      <c r="G104" s="17" t="s">
        <v>151</v>
      </c>
      <c r="H104" s="16" t="s">
        <v>93</v>
      </c>
      <c r="I104" s="11">
        <v>5</v>
      </c>
      <c r="J104" s="12"/>
      <c r="K104" s="14">
        <f t="shared" si="11"/>
        <v>0</v>
      </c>
      <c r="L104" s="4"/>
    </row>
    <row r="105" spans="2:12" ht="30" customHeight="1" x14ac:dyDescent="0.25">
      <c r="B105" s="3"/>
      <c r="C105" s="20">
        <v>7.6</v>
      </c>
      <c r="D105" s="16"/>
      <c r="E105" s="16"/>
      <c r="F105" s="16"/>
      <c r="G105" s="17" t="s">
        <v>152</v>
      </c>
      <c r="H105" s="16" t="s">
        <v>97</v>
      </c>
      <c r="I105" s="11">
        <v>1</v>
      </c>
      <c r="J105" s="12"/>
      <c r="K105" s="14">
        <f t="shared" si="11"/>
        <v>0</v>
      </c>
      <c r="L105" s="4"/>
    </row>
    <row r="106" spans="2:12" ht="30" customHeight="1" x14ac:dyDescent="0.25">
      <c r="B106" s="3"/>
      <c r="C106" s="142" t="s">
        <v>16</v>
      </c>
      <c r="D106" s="143"/>
      <c r="E106" s="143"/>
      <c r="F106" s="143"/>
      <c r="G106" s="143"/>
      <c r="H106" s="143"/>
      <c r="I106" s="143"/>
      <c r="J106" s="144"/>
      <c r="K106" s="139">
        <f>SUM(K100:K105)</f>
        <v>0</v>
      </c>
      <c r="L106" s="4"/>
    </row>
    <row r="107" spans="2:12" ht="30" customHeight="1" x14ac:dyDescent="0.25">
      <c r="B107" s="3"/>
      <c r="C107" s="138">
        <v>8</v>
      </c>
      <c r="D107" s="145" t="s">
        <v>153</v>
      </c>
      <c r="E107" s="145"/>
      <c r="F107" s="145"/>
      <c r="G107" s="145"/>
      <c r="H107" s="129"/>
      <c r="I107" s="130"/>
      <c r="J107" s="131"/>
      <c r="K107" s="132"/>
      <c r="L107" s="4"/>
    </row>
    <row r="108" spans="2:12" ht="30" customHeight="1" x14ac:dyDescent="0.25">
      <c r="B108" s="3"/>
      <c r="C108" s="20">
        <v>8.1</v>
      </c>
      <c r="D108" s="16"/>
      <c r="E108" s="16"/>
      <c r="F108" s="16"/>
      <c r="G108" s="17" t="s">
        <v>154</v>
      </c>
      <c r="H108" s="16" t="s">
        <v>93</v>
      </c>
      <c r="I108" s="11">
        <v>63.600000000000009</v>
      </c>
      <c r="J108" s="12"/>
      <c r="K108" s="14">
        <f>+J108*I108</f>
        <v>0</v>
      </c>
      <c r="L108" s="4"/>
    </row>
    <row r="109" spans="2:12" ht="30" customHeight="1" x14ac:dyDescent="0.25">
      <c r="B109" s="3"/>
      <c r="C109" s="20">
        <v>8.1999999999999993</v>
      </c>
      <c r="D109" s="16"/>
      <c r="E109" s="16"/>
      <c r="F109" s="16"/>
      <c r="G109" s="17" t="s">
        <v>126</v>
      </c>
      <c r="H109" s="16" t="s">
        <v>87</v>
      </c>
      <c r="I109" s="11">
        <v>17.759999999999998</v>
      </c>
      <c r="J109" s="12"/>
      <c r="K109" s="14">
        <f t="shared" ref="K109:K112" si="12">+J109*I109</f>
        <v>0</v>
      </c>
      <c r="L109" s="4"/>
    </row>
    <row r="110" spans="2:12" ht="30" customHeight="1" x14ac:dyDescent="0.25">
      <c r="B110" s="3"/>
      <c r="C110" s="20">
        <v>8.3000000000000007</v>
      </c>
      <c r="D110" s="16"/>
      <c r="E110" s="16"/>
      <c r="F110" s="16"/>
      <c r="G110" s="17" t="s">
        <v>155</v>
      </c>
      <c r="H110" s="16" t="s">
        <v>93</v>
      </c>
      <c r="I110" s="11">
        <v>126</v>
      </c>
      <c r="J110" s="12"/>
      <c r="K110" s="14">
        <f t="shared" si="12"/>
        <v>0</v>
      </c>
      <c r="L110" s="4"/>
    </row>
    <row r="111" spans="2:12" ht="30" customHeight="1" x14ac:dyDescent="0.25">
      <c r="B111" s="3"/>
      <c r="C111" s="20">
        <v>8.4</v>
      </c>
      <c r="D111" s="16"/>
      <c r="E111" s="16"/>
      <c r="F111" s="16"/>
      <c r="G111" s="17" t="s">
        <v>124</v>
      </c>
      <c r="H111" s="16" t="s">
        <v>87</v>
      </c>
      <c r="I111" s="11">
        <v>252.31999999999996</v>
      </c>
      <c r="J111" s="12"/>
      <c r="K111" s="14">
        <f t="shared" si="12"/>
        <v>0</v>
      </c>
      <c r="L111" s="4"/>
    </row>
    <row r="112" spans="2:12" ht="30" customHeight="1" x14ac:dyDescent="0.25">
      <c r="B112" s="3"/>
      <c r="C112" s="20">
        <v>8.5</v>
      </c>
      <c r="D112" s="16"/>
      <c r="E112" s="16"/>
      <c r="F112" s="16"/>
      <c r="G112" s="17" t="s">
        <v>156</v>
      </c>
      <c r="H112" s="16" t="s">
        <v>87</v>
      </c>
      <c r="I112" s="11">
        <v>163.79999999999998</v>
      </c>
      <c r="J112" s="12"/>
      <c r="K112" s="14">
        <f t="shared" si="12"/>
        <v>0</v>
      </c>
      <c r="L112" s="4"/>
    </row>
    <row r="113" spans="2:12" ht="30" customHeight="1" x14ac:dyDescent="0.25">
      <c r="B113" s="3"/>
      <c r="C113" s="142" t="s">
        <v>16</v>
      </c>
      <c r="D113" s="143"/>
      <c r="E113" s="143"/>
      <c r="F113" s="143"/>
      <c r="G113" s="143"/>
      <c r="H113" s="143"/>
      <c r="I113" s="143"/>
      <c r="J113" s="144"/>
      <c r="K113" s="139">
        <f>SUM(K108:K112)</f>
        <v>0</v>
      </c>
      <c r="L113" s="4"/>
    </row>
    <row r="114" spans="2:12" ht="30" customHeight="1" x14ac:dyDescent="0.25">
      <c r="B114" s="3"/>
      <c r="C114" s="138">
        <v>9</v>
      </c>
      <c r="D114" s="145" t="s">
        <v>157</v>
      </c>
      <c r="E114" s="145"/>
      <c r="F114" s="145"/>
      <c r="G114" s="145"/>
      <c r="H114" s="129"/>
      <c r="I114" s="130"/>
      <c r="J114" s="131"/>
      <c r="K114" s="132"/>
      <c r="L114" s="4"/>
    </row>
    <row r="115" spans="2:12" ht="30" customHeight="1" x14ac:dyDescent="0.25">
      <c r="B115" s="3"/>
      <c r="C115" s="20">
        <v>9.1</v>
      </c>
      <c r="D115" s="16"/>
      <c r="E115" s="16"/>
      <c r="F115" s="16"/>
      <c r="G115" s="17" t="s">
        <v>158</v>
      </c>
      <c r="H115" s="16" t="s">
        <v>97</v>
      </c>
      <c r="I115" s="11">
        <v>30</v>
      </c>
      <c r="J115" s="12"/>
      <c r="K115" s="14">
        <f>+J115*I115</f>
        <v>0</v>
      </c>
      <c r="L115" s="4"/>
    </row>
    <row r="116" spans="2:12" ht="30" customHeight="1" x14ac:dyDescent="0.25">
      <c r="B116" s="3"/>
      <c r="C116" s="142" t="s">
        <v>16</v>
      </c>
      <c r="D116" s="143"/>
      <c r="E116" s="143"/>
      <c r="F116" s="143"/>
      <c r="G116" s="143"/>
      <c r="H116" s="143"/>
      <c r="I116" s="143"/>
      <c r="J116" s="144"/>
      <c r="K116" s="139">
        <f>SUM(K115:K115)</f>
        <v>0</v>
      </c>
      <c r="L116" s="4"/>
    </row>
    <row r="117" spans="2:12" s="21" customFormat="1" ht="30" customHeight="1" x14ac:dyDescent="0.25">
      <c r="B117" s="22"/>
      <c r="C117" s="146" t="s">
        <v>159</v>
      </c>
      <c r="D117" s="147"/>
      <c r="E117" s="147"/>
      <c r="F117" s="147"/>
      <c r="G117" s="147"/>
      <c r="H117" s="147"/>
      <c r="I117" s="147"/>
      <c r="J117" s="147"/>
      <c r="K117" s="140">
        <f>+K116+K113+K106+K98+K93+K89+K85+K80+K75</f>
        <v>0</v>
      </c>
      <c r="L117" s="23"/>
    </row>
    <row r="118" spans="2:12" s="21" customFormat="1" ht="30" customHeight="1" thickBot="1" x14ac:dyDescent="0.3">
      <c r="B118" s="22"/>
      <c r="C118" s="151" t="s">
        <v>160</v>
      </c>
      <c r="D118" s="152"/>
      <c r="E118" s="152"/>
      <c r="F118" s="152"/>
      <c r="G118" s="152"/>
      <c r="H118" s="152"/>
      <c r="I118" s="152"/>
      <c r="J118" s="152"/>
      <c r="K118" s="141">
        <f>+K117+K68</f>
        <v>0</v>
      </c>
      <c r="L118" s="23"/>
    </row>
    <row r="119" spans="2:12" s="21" customFormat="1" ht="15" customHeight="1" x14ac:dyDescent="0.25">
      <c r="B119" s="22"/>
      <c r="C119" s="24"/>
      <c r="D119" s="24"/>
      <c r="E119" s="24"/>
      <c r="F119" s="24"/>
      <c r="G119" s="24"/>
      <c r="H119" s="24"/>
      <c r="I119" s="24"/>
      <c r="J119" s="24"/>
      <c r="K119" s="25"/>
      <c r="L119" s="23"/>
    </row>
    <row r="120" spans="2:12" s="21" customFormat="1" ht="30" customHeight="1" x14ac:dyDescent="0.25">
      <c r="B120" s="22"/>
      <c r="C120" s="26"/>
      <c r="D120" s="27"/>
      <c r="E120" s="26"/>
      <c r="F120" s="26"/>
      <c r="G120" s="148" t="s">
        <v>163</v>
      </c>
      <c r="H120" s="149"/>
      <c r="I120" s="149"/>
      <c r="J120" s="150"/>
      <c r="K120" s="135">
        <f>+K118</f>
        <v>0</v>
      </c>
      <c r="L120" s="23"/>
    </row>
    <row r="121" spans="2:12" s="21" customFormat="1" x14ac:dyDescent="0.25">
      <c r="B121" s="22"/>
      <c r="C121" s="26"/>
      <c r="D121" s="27"/>
      <c r="E121" s="27"/>
      <c r="F121" s="27"/>
      <c r="G121" s="26"/>
      <c r="H121" s="26"/>
      <c r="I121" s="28"/>
      <c r="J121" s="29"/>
      <c r="K121" s="30"/>
      <c r="L121" s="23"/>
    </row>
    <row r="122" spans="2:12" ht="30" customHeight="1" x14ac:dyDescent="0.25">
      <c r="B122" s="3"/>
      <c r="C122" s="138">
        <v>10</v>
      </c>
      <c r="D122" s="145" t="s">
        <v>161</v>
      </c>
      <c r="E122" s="145"/>
      <c r="F122" s="145"/>
      <c r="G122" s="145"/>
      <c r="H122" s="129"/>
      <c r="I122" s="130"/>
      <c r="J122" s="131"/>
      <c r="K122" s="132"/>
      <c r="L122" s="4"/>
    </row>
    <row r="123" spans="2:12" ht="30" customHeight="1" x14ac:dyDescent="0.25">
      <c r="B123" s="3"/>
      <c r="C123" s="20">
        <v>10.1</v>
      </c>
      <c r="D123" s="16"/>
      <c r="E123" s="16"/>
      <c r="F123" s="16"/>
      <c r="G123" s="17" t="s">
        <v>162</v>
      </c>
      <c r="H123" s="16" t="s">
        <v>97</v>
      </c>
      <c r="I123" s="11">
        <v>16</v>
      </c>
      <c r="J123" s="12"/>
      <c r="K123" s="14">
        <f>+J123*I123</f>
        <v>0</v>
      </c>
      <c r="L123" s="4"/>
    </row>
    <row r="124" spans="2:12" ht="30" customHeight="1" x14ac:dyDescent="0.25">
      <c r="B124" s="3"/>
      <c r="C124" s="142" t="s">
        <v>16</v>
      </c>
      <c r="D124" s="143"/>
      <c r="E124" s="143"/>
      <c r="F124" s="143"/>
      <c r="G124" s="143"/>
      <c r="H124" s="143"/>
      <c r="I124" s="143"/>
      <c r="J124" s="144"/>
      <c r="K124" s="139">
        <f>SUM(K123:K123)</f>
        <v>0</v>
      </c>
      <c r="L124" s="4"/>
    </row>
    <row r="125" spans="2:12" s="21" customFormat="1" ht="30" customHeight="1" thickBot="1" x14ac:dyDescent="0.3">
      <c r="B125" s="22"/>
      <c r="C125" s="151" t="s">
        <v>164</v>
      </c>
      <c r="D125" s="152"/>
      <c r="E125" s="152"/>
      <c r="F125" s="152"/>
      <c r="G125" s="152"/>
      <c r="H125" s="152"/>
      <c r="I125" s="152"/>
      <c r="J125" s="152"/>
      <c r="K125" s="141">
        <f>ROUND(K124+K120,0)</f>
        <v>0</v>
      </c>
      <c r="L125" s="23"/>
    </row>
    <row r="126" spans="2:12" s="21" customFormat="1" ht="14.4" thickBot="1" x14ac:dyDescent="0.3">
      <c r="B126" s="22"/>
      <c r="C126" s="24"/>
      <c r="D126" s="24"/>
      <c r="E126" s="24"/>
      <c r="F126" s="24"/>
      <c r="G126" s="24"/>
      <c r="H126" s="24"/>
      <c r="I126" s="24"/>
      <c r="J126" s="24"/>
      <c r="K126" s="25"/>
      <c r="L126" s="23"/>
    </row>
    <row r="127" spans="2:12" s="21" customFormat="1" x14ac:dyDescent="0.25">
      <c r="B127" s="22"/>
      <c r="C127" s="31"/>
      <c r="D127" s="174"/>
      <c r="E127" s="174"/>
      <c r="F127" s="174"/>
      <c r="G127" s="174"/>
      <c r="H127" s="174"/>
      <c r="I127" s="174"/>
      <c r="J127" s="174"/>
      <c r="K127" s="175"/>
      <c r="L127" s="32"/>
    </row>
    <row r="128" spans="2:12" s="21" customFormat="1" ht="46.5" customHeight="1" x14ac:dyDescent="0.25">
      <c r="B128" s="22"/>
      <c r="C128" s="155" t="s">
        <v>17</v>
      </c>
      <c r="D128" s="156"/>
      <c r="E128" s="156"/>
      <c r="F128" s="156"/>
      <c r="G128" s="156"/>
      <c r="H128" s="173" t="s">
        <v>9</v>
      </c>
      <c r="I128" s="173"/>
      <c r="J128" s="173"/>
      <c r="K128" s="33" t="s">
        <v>18</v>
      </c>
      <c r="L128" s="34"/>
    </row>
    <row r="129" spans="2:12" s="21" customFormat="1" ht="32.25" customHeight="1" x14ac:dyDescent="0.25">
      <c r="B129" s="22"/>
      <c r="C129" s="155" t="s">
        <v>19</v>
      </c>
      <c r="D129" s="156"/>
      <c r="E129" s="156"/>
      <c r="F129" s="156"/>
      <c r="G129" s="156"/>
      <c r="H129" s="160" t="s">
        <v>20</v>
      </c>
      <c r="I129" s="160"/>
      <c r="J129" s="35" t="s">
        <v>21</v>
      </c>
      <c r="K129" s="36">
        <v>0.28000000000000003</v>
      </c>
      <c r="L129" s="34"/>
    </row>
    <row r="130" spans="2:12" s="21" customFormat="1" ht="30" customHeight="1" x14ac:dyDescent="0.25">
      <c r="B130" s="22"/>
      <c r="C130" s="155" t="s">
        <v>22</v>
      </c>
      <c r="D130" s="156"/>
      <c r="E130" s="156"/>
      <c r="F130" s="156"/>
      <c r="G130" s="156"/>
      <c r="H130" s="157" t="s">
        <v>23</v>
      </c>
      <c r="I130" s="158"/>
      <c r="J130" s="35" t="s">
        <v>24</v>
      </c>
      <c r="K130" s="36">
        <v>0.01</v>
      </c>
      <c r="L130" s="34"/>
    </row>
    <row r="131" spans="2:12" s="21" customFormat="1" ht="58.5" customHeight="1" x14ac:dyDescent="0.25">
      <c r="B131" s="22"/>
      <c r="C131" s="161"/>
      <c r="D131" s="162"/>
      <c r="E131" s="162"/>
      <c r="F131" s="162"/>
      <c r="G131" s="163"/>
      <c r="H131" s="159" t="s">
        <v>25</v>
      </c>
      <c r="I131" s="160"/>
      <c r="J131" s="35" t="s">
        <v>26</v>
      </c>
      <c r="K131" s="36">
        <v>0.05</v>
      </c>
      <c r="L131" s="23"/>
    </row>
    <row r="132" spans="2:12" ht="39" customHeight="1" x14ac:dyDescent="0.25">
      <c r="B132" s="3"/>
      <c r="C132" s="164"/>
      <c r="D132" s="165"/>
      <c r="E132" s="165"/>
      <c r="F132" s="165"/>
      <c r="G132" s="166"/>
      <c r="H132" s="160" t="s">
        <v>27</v>
      </c>
      <c r="I132" s="160"/>
      <c r="J132" s="35" t="s">
        <v>28</v>
      </c>
      <c r="K132" s="36">
        <v>0.34</v>
      </c>
      <c r="L132" s="4"/>
    </row>
    <row r="133" spans="2:12" ht="47.25" customHeight="1" thickBot="1" x14ac:dyDescent="0.3">
      <c r="B133" s="3"/>
      <c r="C133" s="167"/>
      <c r="D133" s="168"/>
      <c r="E133" s="168"/>
      <c r="F133" s="168"/>
      <c r="G133" s="169"/>
      <c r="H133" s="153"/>
      <c r="I133" s="153"/>
      <c r="J133" s="153"/>
      <c r="K133" s="154"/>
      <c r="L133" s="4"/>
    </row>
    <row r="134" spans="2:12" ht="14.4" thickBot="1" x14ac:dyDescent="0.3">
      <c r="B134" s="37"/>
      <c r="C134" s="38"/>
      <c r="D134" s="38"/>
      <c r="E134" s="39"/>
      <c r="F134" s="38"/>
      <c r="G134" s="40"/>
      <c r="H134" s="38"/>
      <c r="I134" s="38"/>
      <c r="J134" s="38"/>
      <c r="K134" s="38"/>
      <c r="L134" s="41"/>
    </row>
    <row r="135" spans="2:12" ht="14.4" thickTop="1" x14ac:dyDescent="0.25"/>
  </sheetData>
  <mergeCells count="77">
    <mergeCell ref="D76:G76"/>
    <mergeCell ref="D81:G81"/>
    <mergeCell ref="D86:G86"/>
    <mergeCell ref="D90:G90"/>
    <mergeCell ref="C85:J85"/>
    <mergeCell ref="C89:J89"/>
    <mergeCell ref="C69:K69"/>
    <mergeCell ref="D52:G52"/>
    <mergeCell ref="D59:G59"/>
    <mergeCell ref="D65:G65"/>
    <mergeCell ref="D70:G70"/>
    <mergeCell ref="D25:G25"/>
    <mergeCell ref="D29:G29"/>
    <mergeCell ref="D37:G37"/>
    <mergeCell ref="D40:G40"/>
    <mergeCell ref="C68:J68"/>
    <mergeCell ref="C7:K8"/>
    <mergeCell ref="C9:K9"/>
    <mergeCell ref="D14:G14"/>
    <mergeCell ref="D17:G17"/>
    <mergeCell ref="D20:G20"/>
    <mergeCell ref="B1:G1"/>
    <mergeCell ref="B2:E2"/>
    <mergeCell ref="B4:L4"/>
    <mergeCell ref="C5:K5"/>
    <mergeCell ref="C6:K6"/>
    <mergeCell ref="C129:G129"/>
    <mergeCell ref="C10:K10"/>
    <mergeCell ref="C128:G128"/>
    <mergeCell ref="H128:J128"/>
    <mergeCell ref="H129:I129"/>
    <mergeCell ref="D127:K127"/>
    <mergeCell ref="I11:I12"/>
    <mergeCell ref="J11:J12"/>
    <mergeCell ref="K11:K12"/>
    <mergeCell ref="C11:C12"/>
    <mergeCell ref="D11:D12"/>
    <mergeCell ref="G11:G12"/>
    <mergeCell ref="H11:H12"/>
    <mergeCell ref="E11:F11"/>
    <mergeCell ref="D122:G122"/>
    <mergeCell ref="D49:G49"/>
    <mergeCell ref="H133:K133"/>
    <mergeCell ref="C130:G130"/>
    <mergeCell ref="H130:I130"/>
    <mergeCell ref="H131:I131"/>
    <mergeCell ref="H132:I132"/>
    <mergeCell ref="C131:G133"/>
    <mergeCell ref="C125:J125"/>
    <mergeCell ref="C16:J16"/>
    <mergeCell ref="C19:J19"/>
    <mergeCell ref="C24:J24"/>
    <mergeCell ref="C28:J28"/>
    <mergeCell ref="C36:J36"/>
    <mergeCell ref="C39:J39"/>
    <mergeCell ref="C45:J45"/>
    <mergeCell ref="C48:J48"/>
    <mergeCell ref="C51:J51"/>
    <mergeCell ref="C58:J58"/>
    <mergeCell ref="C64:J64"/>
    <mergeCell ref="C67:J67"/>
    <mergeCell ref="C75:J75"/>
    <mergeCell ref="C80:J80"/>
    <mergeCell ref="D46:G46"/>
    <mergeCell ref="C124:J124"/>
    <mergeCell ref="C93:J93"/>
    <mergeCell ref="C98:J98"/>
    <mergeCell ref="C106:J106"/>
    <mergeCell ref="C113:J113"/>
    <mergeCell ref="C116:J116"/>
    <mergeCell ref="D94:G94"/>
    <mergeCell ref="D99:G99"/>
    <mergeCell ref="D107:G107"/>
    <mergeCell ref="D114:G114"/>
    <mergeCell ref="C117:J117"/>
    <mergeCell ref="G120:J120"/>
    <mergeCell ref="C118:J118"/>
  </mergeCells>
  <pageMargins left="0.7" right="0.7" top="0.75" bottom="0.75" header="0.3" footer="0.3"/>
  <pageSetup scale="39" fitToHeight="0" orientation="portrait" r:id="rId1"/>
  <rowBreaks count="2" manualBreakCount="2">
    <brk id="58" max="12" man="1"/>
    <brk id="11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43" customWidth="1"/>
    <col min="3" max="3" width="14.6640625" style="43" customWidth="1"/>
    <col min="4" max="4" width="13" style="43" customWidth="1"/>
    <col min="5" max="11" width="11.44140625" style="43"/>
    <col min="12" max="12" width="12.88671875" style="43" customWidth="1"/>
    <col min="13" max="14" width="11.44140625" style="43"/>
    <col min="15" max="15" width="18.6640625" style="43" customWidth="1"/>
    <col min="16" max="17" width="3.109375" style="43" customWidth="1"/>
    <col min="18" max="16384" width="11.44140625" style="43"/>
  </cols>
  <sheetData>
    <row r="1" spans="2:16" x14ac:dyDescent="0.25">
      <c r="B1" s="181" t="s">
        <v>29</v>
      </c>
      <c r="C1" s="181"/>
      <c r="D1" s="181"/>
      <c r="E1" s="181"/>
      <c r="F1" s="181"/>
      <c r="G1" s="181"/>
      <c r="H1" s="181"/>
      <c r="I1" s="181"/>
      <c r="J1" s="181"/>
      <c r="K1" s="181"/>
      <c r="L1" s="181"/>
    </row>
    <row r="2" spans="2:16" x14ac:dyDescent="0.25">
      <c r="B2" s="181" t="s">
        <v>1</v>
      </c>
      <c r="C2" s="181"/>
      <c r="D2" s="181"/>
      <c r="E2" s="181"/>
    </row>
    <row r="3" spans="2:16" ht="14.4" thickBot="1" x14ac:dyDescent="0.3"/>
    <row r="4" spans="2:16" ht="25.5" customHeight="1" thickTop="1" x14ac:dyDescent="0.25">
      <c r="B4" s="288"/>
      <c r="C4" s="289"/>
      <c r="D4" s="289"/>
      <c r="E4" s="289"/>
      <c r="F4" s="289"/>
      <c r="G4" s="289"/>
      <c r="H4" s="289"/>
      <c r="I4" s="289"/>
      <c r="J4" s="289"/>
      <c r="K4" s="289"/>
      <c r="L4" s="289"/>
      <c r="M4" s="289"/>
      <c r="N4" s="289"/>
      <c r="O4" s="289"/>
      <c r="P4" s="290"/>
    </row>
    <row r="5" spans="2:16" ht="36.75" customHeight="1" x14ac:dyDescent="0.25">
      <c r="B5" s="45"/>
      <c r="C5" s="203" t="s">
        <v>30</v>
      </c>
      <c r="D5" s="203"/>
      <c r="E5" s="203"/>
      <c r="F5" s="203"/>
      <c r="G5" s="203"/>
      <c r="H5" s="203"/>
      <c r="I5" s="203"/>
      <c r="J5" s="203"/>
      <c r="K5" s="203"/>
      <c r="L5" s="203"/>
      <c r="M5" s="203"/>
      <c r="N5" s="203"/>
      <c r="O5" s="203"/>
      <c r="P5" s="44"/>
    </row>
    <row r="6" spans="2:16" ht="14.4" thickBot="1" x14ac:dyDescent="0.3">
      <c r="B6" s="45"/>
      <c r="P6" s="44"/>
    </row>
    <row r="7" spans="2:16" x14ac:dyDescent="0.25">
      <c r="B7" s="45"/>
      <c r="C7" s="212"/>
      <c r="D7" s="214"/>
      <c r="E7" s="215"/>
      <c r="F7" s="215"/>
      <c r="G7" s="215"/>
      <c r="H7" s="215"/>
      <c r="I7" s="215"/>
      <c r="J7" s="215"/>
      <c r="K7" s="216"/>
      <c r="L7" s="232"/>
      <c r="M7" s="233"/>
      <c r="N7" s="233"/>
      <c r="O7" s="234"/>
      <c r="P7" s="44"/>
    </row>
    <row r="8" spans="2:16" x14ac:dyDescent="0.25">
      <c r="B8" s="45"/>
      <c r="C8" s="213"/>
      <c r="D8" s="206" t="s">
        <v>31</v>
      </c>
      <c r="E8" s="207"/>
      <c r="F8" s="207"/>
      <c r="G8" s="207"/>
      <c r="H8" s="207"/>
      <c r="I8" s="207"/>
      <c r="J8" s="207"/>
      <c r="K8" s="208"/>
      <c r="L8" s="235"/>
      <c r="M8" s="236"/>
      <c r="N8" s="236"/>
      <c r="O8" s="237"/>
      <c r="P8" s="44"/>
    </row>
    <row r="9" spans="2:16" x14ac:dyDescent="0.25">
      <c r="B9" s="45"/>
      <c r="C9" s="213"/>
      <c r="D9" s="206"/>
      <c r="E9" s="207"/>
      <c r="F9" s="207"/>
      <c r="G9" s="207"/>
      <c r="H9" s="207"/>
      <c r="I9" s="207"/>
      <c r="J9" s="207"/>
      <c r="K9" s="208"/>
      <c r="L9" s="204" t="s">
        <v>32</v>
      </c>
      <c r="M9" s="238"/>
      <c r="N9" s="239"/>
      <c r="O9" s="240"/>
      <c r="P9" s="44"/>
    </row>
    <row r="10" spans="2:16" x14ac:dyDescent="0.25">
      <c r="B10" s="45"/>
      <c r="C10" s="213"/>
      <c r="D10" s="206" t="s">
        <v>33</v>
      </c>
      <c r="E10" s="207"/>
      <c r="F10" s="207"/>
      <c r="G10" s="207"/>
      <c r="H10" s="207"/>
      <c r="I10" s="207"/>
      <c r="J10" s="207"/>
      <c r="K10" s="208"/>
      <c r="L10" s="217"/>
      <c r="M10" s="241"/>
      <c r="N10" s="242"/>
      <c r="O10" s="243"/>
      <c r="P10" s="44"/>
    </row>
    <row r="11" spans="2:16" ht="12.75" customHeight="1" x14ac:dyDescent="0.25">
      <c r="B11" s="45"/>
      <c r="C11" s="213"/>
      <c r="D11" s="209"/>
      <c r="E11" s="210"/>
      <c r="F11" s="210"/>
      <c r="G11" s="210"/>
      <c r="H11" s="210"/>
      <c r="I11" s="210"/>
      <c r="J11" s="210"/>
      <c r="K11" s="211"/>
      <c r="L11" s="204" t="s">
        <v>34</v>
      </c>
      <c r="M11" s="204">
        <v>1</v>
      </c>
      <c r="N11" s="204" t="s">
        <v>35</v>
      </c>
      <c r="O11" s="230">
        <v>1</v>
      </c>
      <c r="P11" s="44"/>
    </row>
    <row r="12" spans="2:16" x14ac:dyDescent="0.25">
      <c r="B12" s="45"/>
      <c r="C12" s="213"/>
      <c r="D12" s="209"/>
      <c r="E12" s="210"/>
      <c r="F12" s="210"/>
      <c r="G12" s="210"/>
      <c r="H12" s="210"/>
      <c r="I12" s="210"/>
      <c r="J12" s="210"/>
      <c r="K12" s="211"/>
      <c r="L12" s="205"/>
      <c r="M12" s="205"/>
      <c r="N12" s="205"/>
      <c r="O12" s="231"/>
      <c r="P12" s="44"/>
    </row>
    <row r="13" spans="2:16" x14ac:dyDescent="0.25">
      <c r="B13" s="45"/>
      <c r="C13" s="213"/>
      <c r="D13" s="206" t="s">
        <v>36</v>
      </c>
      <c r="E13" s="207"/>
      <c r="F13" s="207"/>
      <c r="G13" s="207"/>
      <c r="H13" s="207"/>
      <c r="I13" s="207"/>
      <c r="J13" s="207"/>
      <c r="K13" s="208"/>
      <c r="L13" s="205"/>
      <c r="M13" s="205"/>
      <c r="N13" s="205"/>
      <c r="O13" s="231"/>
      <c r="P13" s="44"/>
    </row>
    <row r="14" spans="2:16" ht="14.4" thickBot="1" x14ac:dyDescent="0.3">
      <c r="B14" s="45"/>
      <c r="C14" s="48"/>
      <c r="D14" s="49"/>
      <c r="E14" s="49"/>
      <c r="F14" s="49"/>
      <c r="G14" s="49"/>
      <c r="H14" s="49"/>
      <c r="I14" s="49"/>
      <c r="J14" s="49"/>
      <c r="K14" s="49"/>
      <c r="L14" s="49"/>
      <c r="M14" s="50"/>
      <c r="N14" s="50"/>
      <c r="O14" s="51"/>
      <c r="P14" s="44"/>
    </row>
    <row r="15" spans="2:16" x14ac:dyDescent="0.25">
      <c r="B15" s="45"/>
      <c r="C15" s="52"/>
      <c r="D15" s="46"/>
      <c r="E15" s="46"/>
      <c r="F15" s="46"/>
      <c r="G15" s="46"/>
      <c r="H15" s="46"/>
      <c r="I15" s="46"/>
      <c r="J15" s="46"/>
      <c r="K15" s="46"/>
      <c r="L15" s="53" t="s">
        <v>37</v>
      </c>
      <c r="M15" s="54" t="s">
        <v>38</v>
      </c>
      <c r="N15" s="54" t="s">
        <v>39</v>
      </c>
      <c r="O15" s="55" t="s">
        <v>40</v>
      </c>
      <c r="P15" s="44"/>
    </row>
    <row r="16" spans="2:16" x14ac:dyDescent="0.25">
      <c r="B16" s="45"/>
      <c r="C16" s="56"/>
      <c r="D16" s="47"/>
      <c r="E16" s="47"/>
      <c r="F16" s="47"/>
      <c r="G16" s="47"/>
      <c r="H16" s="47"/>
      <c r="I16" s="47"/>
      <c r="J16" s="47"/>
      <c r="K16" s="47"/>
      <c r="L16" s="57"/>
      <c r="M16" s="58"/>
      <c r="N16" s="58"/>
      <c r="O16" s="59"/>
      <c r="P16" s="44"/>
    </row>
    <row r="17" spans="2:16" ht="18" customHeight="1" x14ac:dyDescent="0.25">
      <c r="B17" s="45"/>
      <c r="C17" s="297" t="s">
        <v>41</v>
      </c>
      <c r="D17" s="298"/>
      <c r="E17" s="298"/>
      <c r="F17" s="298"/>
      <c r="G17" s="47"/>
      <c r="H17" s="47"/>
      <c r="I17" s="47" t="s">
        <v>42</v>
      </c>
      <c r="K17" s="47"/>
      <c r="L17" s="57"/>
      <c r="O17" s="60"/>
      <c r="P17" s="44"/>
    </row>
    <row r="18" spans="2:16" x14ac:dyDescent="0.25">
      <c r="B18" s="45"/>
      <c r="C18" s="61"/>
      <c r="D18" s="62"/>
      <c r="E18" s="62"/>
      <c r="F18" s="62"/>
      <c r="G18" s="62"/>
      <c r="H18" s="62"/>
      <c r="I18" s="62"/>
      <c r="J18" s="62"/>
      <c r="K18" s="62"/>
      <c r="L18" s="62"/>
      <c r="M18" s="62"/>
      <c r="N18" s="62"/>
      <c r="O18" s="63"/>
      <c r="P18" s="44"/>
    </row>
    <row r="19" spans="2:16" ht="14.4" thickBot="1" x14ac:dyDescent="0.3">
      <c r="B19" s="45"/>
      <c r="C19" s="64"/>
      <c r="D19" s="65"/>
      <c r="E19" s="65"/>
      <c r="F19" s="65"/>
      <c r="G19" s="65"/>
      <c r="H19" s="65"/>
      <c r="I19" s="65"/>
      <c r="J19" s="65"/>
      <c r="K19" s="65"/>
      <c r="L19" s="65"/>
      <c r="M19" s="65"/>
      <c r="N19" s="65"/>
      <c r="O19" s="66"/>
      <c r="P19" s="44"/>
    </row>
    <row r="20" spans="2:16" ht="14.4" thickBot="1" x14ac:dyDescent="0.3">
      <c r="B20" s="45"/>
      <c r="C20" s="67"/>
      <c r="D20" s="68"/>
      <c r="E20" s="68"/>
      <c r="F20" s="68"/>
      <c r="G20" s="68"/>
      <c r="H20" s="68"/>
      <c r="K20" s="68"/>
      <c r="L20" s="68"/>
      <c r="M20" s="68"/>
      <c r="N20" s="68"/>
      <c r="O20" s="69"/>
      <c r="P20" s="44"/>
    </row>
    <row r="21" spans="2:16" x14ac:dyDescent="0.25">
      <c r="B21" s="45"/>
      <c r="C21" s="252" t="s">
        <v>43</v>
      </c>
      <c r="D21" s="253"/>
      <c r="E21" s="253"/>
      <c r="F21" s="253"/>
      <c r="G21" s="253"/>
      <c r="H21" s="253"/>
      <c r="I21" s="253"/>
      <c r="J21" s="253"/>
      <c r="K21" s="253"/>
      <c r="L21" s="253"/>
      <c r="M21" s="253"/>
      <c r="N21" s="253"/>
      <c r="O21" s="254"/>
      <c r="P21" s="44"/>
    </row>
    <row r="22" spans="2:16" ht="14.4" thickBot="1" x14ac:dyDescent="0.3">
      <c r="B22" s="45"/>
      <c r="C22" s="70"/>
      <c r="O22" s="71"/>
      <c r="P22" s="44"/>
    </row>
    <row r="23" spans="2:16" x14ac:dyDescent="0.25">
      <c r="B23" s="45"/>
      <c r="C23" s="72" t="s">
        <v>44</v>
      </c>
      <c r="D23" s="218" t="s">
        <v>45</v>
      </c>
      <c r="E23" s="219"/>
      <c r="F23" s="219"/>
      <c r="G23" s="219"/>
      <c r="H23" s="219"/>
      <c r="I23" s="219"/>
      <c r="J23" s="219"/>
      <c r="K23" s="219"/>
      <c r="L23" s="220"/>
      <c r="M23" s="250" t="s">
        <v>46</v>
      </c>
      <c r="N23" s="251"/>
      <c r="O23" s="72" t="s">
        <v>11</v>
      </c>
      <c r="P23" s="44"/>
    </row>
    <row r="24" spans="2:16" ht="14.4" thickBot="1" x14ac:dyDescent="0.3">
      <c r="B24" s="45"/>
      <c r="C24" s="73"/>
      <c r="D24" s="244"/>
      <c r="E24" s="264"/>
      <c r="F24" s="264"/>
      <c r="G24" s="264"/>
      <c r="H24" s="264"/>
      <c r="I24" s="264"/>
      <c r="J24" s="264"/>
      <c r="K24" s="264"/>
      <c r="L24" s="245"/>
      <c r="M24" s="244"/>
      <c r="N24" s="245"/>
      <c r="O24" s="74"/>
      <c r="P24" s="44"/>
    </row>
    <row r="25" spans="2:16" x14ac:dyDescent="0.25">
      <c r="B25" s="45"/>
      <c r="C25" s="221" t="s">
        <v>47</v>
      </c>
      <c r="D25" s="222"/>
      <c r="E25" s="222"/>
      <c r="F25" s="222"/>
      <c r="G25" s="222"/>
      <c r="H25" s="222"/>
      <c r="I25" s="222"/>
      <c r="J25" s="222"/>
      <c r="K25" s="222"/>
      <c r="L25" s="222"/>
      <c r="M25" s="222"/>
      <c r="N25" s="222"/>
      <c r="O25" s="223"/>
      <c r="P25" s="44"/>
    </row>
    <row r="26" spans="2:16" x14ac:dyDescent="0.25">
      <c r="B26" s="45"/>
      <c r="C26" s="224"/>
      <c r="D26" s="225"/>
      <c r="E26" s="225"/>
      <c r="F26" s="225"/>
      <c r="G26" s="225"/>
      <c r="H26" s="225"/>
      <c r="I26" s="225"/>
      <c r="J26" s="225"/>
      <c r="K26" s="225"/>
      <c r="L26" s="225"/>
      <c r="M26" s="225"/>
      <c r="N26" s="225"/>
      <c r="O26" s="226"/>
      <c r="P26" s="44"/>
    </row>
    <row r="27" spans="2:16" ht="14.4" thickBot="1" x14ac:dyDescent="0.3">
      <c r="B27" s="45"/>
      <c r="C27" s="227"/>
      <c r="D27" s="228"/>
      <c r="E27" s="228"/>
      <c r="F27" s="228"/>
      <c r="G27" s="228"/>
      <c r="H27" s="228"/>
      <c r="I27" s="228"/>
      <c r="J27" s="228"/>
      <c r="K27" s="228"/>
      <c r="L27" s="228"/>
      <c r="M27" s="228"/>
      <c r="N27" s="228"/>
      <c r="O27" s="229"/>
      <c r="P27" s="44"/>
    </row>
    <row r="28" spans="2:16" x14ac:dyDescent="0.25">
      <c r="B28" s="45"/>
      <c r="C28" s="246" t="s">
        <v>45</v>
      </c>
      <c r="D28" s="247"/>
      <c r="E28" s="247"/>
      <c r="F28" s="247"/>
      <c r="G28" s="248"/>
      <c r="H28" s="249" t="s">
        <v>48</v>
      </c>
      <c r="I28" s="247"/>
      <c r="J28" s="261" t="s">
        <v>49</v>
      </c>
      <c r="K28" s="262"/>
      <c r="L28" s="76" t="s">
        <v>50</v>
      </c>
      <c r="M28" s="249" t="s">
        <v>51</v>
      </c>
      <c r="N28" s="263"/>
      <c r="O28" s="77" t="s">
        <v>52</v>
      </c>
      <c r="P28" s="44"/>
    </row>
    <row r="29" spans="2:16" x14ac:dyDescent="0.25">
      <c r="B29" s="45"/>
      <c r="C29" s="255"/>
      <c r="D29" s="256"/>
      <c r="E29" s="256"/>
      <c r="F29" s="256"/>
      <c r="G29" s="257"/>
      <c r="H29" s="258"/>
      <c r="I29" s="257"/>
      <c r="J29" s="258"/>
      <c r="K29" s="257"/>
      <c r="L29" s="79"/>
      <c r="M29" s="259"/>
      <c r="N29" s="260"/>
      <c r="O29" s="80"/>
      <c r="P29" s="44"/>
    </row>
    <row r="30" spans="2:16" x14ac:dyDescent="0.25">
      <c r="B30" s="45"/>
      <c r="C30" s="81"/>
      <c r="D30" s="82"/>
      <c r="E30" s="82"/>
      <c r="F30" s="82"/>
      <c r="G30" s="83"/>
      <c r="H30" s="84"/>
      <c r="I30" s="83"/>
      <c r="J30" s="84"/>
      <c r="K30" s="83"/>
      <c r="L30" s="79"/>
      <c r="M30" s="259"/>
      <c r="N30" s="260"/>
      <c r="O30" s="80"/>
      <c r="P30" s="44"/>
    </row>
    <row r="31" spans="2:16" ht="14.4" thickBot="1" x14ac:dyDescent="0.3">
      <c r="B31" s="45"/>
      <c r="C31" s="265"/>
      <c r="D31" s="266"/>
      <c r="E31" s="266"/>
      <c r="F31" s="266"/>
      <c r="G31" s="267"/>
      <c r="H31" s="268"/>
      <c r="I31" s="267"/>
      <c r="J31" s="268"/>
      <c r="K31" s="267"/>
      <c r="L31" s="85"/>
      <c r="M31" s="269"/>
      <c r="N31" s="270"/>
      <c r="O31" s="80"/>
      <c r="P31" s="44"/>
    </row>
    <row r="32" spans="2:16" ht="14.4" thickBot="1" x14ac:dyDescent="0.3">
      <c r="B32" s="45"/>
      <c r="C32" s="278" t="s">
        <v>53</v>
      </c>
      <c r="D32" s="279"/>
      <c r="E32" s="279"/>
      <c r="F32" s="279"/>
      <c r="G32" s="279"/>
      <c r="H32" s="279"/>
      <c r="I32" s="279"/>
      <c r="J32" s="279"/>
      <c r="K32" s="279"/>
      <c r="L32" s="279"/>
      <c r="M32" s="279"/>
      <c r="N32" s="280"/>
      <c r="O32" s="86"/>
      <c r="P32" s="44"/>
    </row>
    <row r="33" spans="2:16" ht="13.5" customHeight="1" x14ac:dyDescent="0.25">
      <c r="B33" s="45"/>
      <c r="C33" s="221" t="s">
        <v>54</v>
      </c>
      <c r="D33" s="222"/>
      <c r="E33" s="222"/>
      <c r="F33" s="222"/>
      <c r="G33" s="222"/>
      <c r="H33" s="222"/>
      <c r="I33" s="222"/>
      <c r="J33" s="222"/>
      <c r="K33" s="222"/>
      <c r="L33" s="222"/>
      <c r="M33" s="222"/>
      <c r="N33" s="222"/>
      <c r="O33" s="223"/>
      <c r="P33" s="44"/>
    </row>
    <row r="34" spans="2:16" x14ac:dyDescent="0.25">
      <c r="B34" s="45"/>
      <c r="C34" s="224"/>
      <c r="D34" s="225"/>
      <c r="E34" s="225"/>
      <c r="F34" s="225"/>
      <c r="G34" s="225"/>
      <c r="H34" s="225"/>
      <c r="I34" s="225"/>
      <c r="J34" s="225"/>
      <c r="K34" s="225"/>
      <c r="L34" s="225"/>
      <c r="M34" s="225"/>
      <c r="N34" s="225"/>
      <c r="O34" s="226"/>
      <c r="P34" s="44"/>
    </row>
    <row r="35" spans="2:16" ht="14.4" thickBot="1" x14ac:dyDescent="0.3">
      <c r="B35" s="45"/>
      <c r="C35" s="227"/>
      <c r="D35" s="228"/>
      <c r="E35" s="228"/>
      <c r="F35" s="228"/>
      <c r="G35" s="228"/>
      <c r="H35" s="228"/>
      <c r="I35" s="228"/>
      <c r="J35" s="228"/>
      <c r="K35" s="228"/>
      <c r="L35" s="228"/>
      <c r="M35" s="228"/>
      <c r="N35" s="228"/>
      <c r="O35" s="229"/>
      <c r="P35" s="44"/>
    </row>
    <row r="36" spans="2:16" x14ac:dyDescent="0.25">
      <c r="B36" s="45"/>
      <c r="C36" s="246" t="s">
        <v>45</v>
      </c>
      <c r="D36" s="271"/>
      <c r="E36" s="271"/>
      <c r="F36" s="271"/>
      <c r="G36" s="271"/>
      <c r="H36" s="271"/>
      <c r="I36" s="271"/>
      <c r="J36" s="263"/>
      <c r="K36" s="75" t="s">
        <v>46</v>
      </c>
      <c r="L36" s="76" t="s">
        <v>11</v>
      </c>
      <c r="M36" s="249" t="s">
        <v>55</v>
      </c>
      <c r="N36" s="263"/>
      <c r="O36" s="77" t="s">
        <v>52</v>
      </c>
      <c r="P36" s="44"/>
    </row>
    <row r="37" spans="2:16" x14ac:dyDescent="0.25">
      <c r="B37" s="45"/>
      <c r="C37" s="255"/>
      <c r="D37" s="256"/>
      <c r="E37" s="256"/>
      <c r="F37" s="256"/>
      <c r="G37" s="256"/>
      <c r="H37" s="256"/>
      <c r="I37" s="256"/>
      <c r="J37" s="257"/>
      <c r="K37" s="88"/>
      <c r="L37" s="89"/>
      <c r="M37" s="286"/>
      <c r="N37" s="287"/>
      <c r="O37" s="80"/>
      <c r="P37" s="44"/>
    </row>
    <row r="38" spans="2:16" ht="14.4" thickBot="1" x14ac:dyDescent="0.3">
      <c r="B38" s="45"/>
      <c r="C38" s="265"/>
      <c r="D38" s="266"/>
      <c r="E38" s="266"/>
      <c r="F38" s="266"/>
      <c r="G38" s="266"/>
      <c r="H38" s="266"/>
      <c r="I38" s="266"/>
      <c r="J38" s="267"/>
      <c r="K38" s="82"/>
      <c r="L38" s="90"/>
      <c r="M38" s="276"/>
      <c r="N38" s="277"/>
      <c r="O38" s="91"/>
      <c r="P38" s="44"/>
    </row>
    <row r="39" spans="2:16" ht="14.4" thickBot="1" x14ac:dyDescent="0.3">
      <c r="B39" s="45"/>
      <c r="C39" s="278" t="s">
        <v>53</v>
      </c>
      <c r="D39" s="279"/>
      <c r="E39" s="279"/>
      <c r="F39" s="279"/>
      <c r="G39" s="279"/>
      <c r="H39" s="279"/>
      <c r="I39" s="279"/>
      <c r="J39" s="279"/>
      <c r="K39" s="279"/>
      <c r="L39" s="279"/>
      <c r="M39" s="279"/>
      <c r="N39" s="280"/>
      <c r="O39" s="92">
        <v>0</v>
      </c>
      <c r="P39" s="44"/>
    </row>
    <row r="40" spans="2:16" x14ac:dyDescent="0.25">
      <c r="B40" s="45"/>
      <c r="C40" s="221" t="s">
        <v>56</v>
      </c>
      <c r="D40" s="222"/>
      <c r="E40" s="222"/>
      <c r="F40" s="222"/>
      <c r="G40" s="222"/>
      <c r="H40" s="222"/>
      <c r="I40" s="222"/>
      <c r="J40" s="222"/>
      <c r="K40" s="222"/>
      <c r="L40" s="222"/>
      <c r="M40" s="222"/>
      <c r="N40" s="222"/>
      <c r="O40" s="223"/>
      <c r="P40" s="44"/>
    </row>
    <row r="41" spans="2:16" x14ac:dyDescent="0.25">
      <c r="B41" s="45"/>
      <c r="C41" s="224"/>
      <c r="D41" s="225"/>
      <c r="E41" s="225"/>
      <c r="F41" s="225"/>
      <c r="G41" s="225"/>
      <c r="H41" s="225"/>
      <c r="I41" s="225"/>
      <c r="J41" s="225"/>
      <c r="K41" s="225"/>
      <c r="L41" s="225"/>
      <c r="M41" s="225"/>
      <c r="N41" s="225"/>
      <c r="O41" s="226"/>
      <c r="P41" s="44"/>
    </row>
    <row r="42" spans="2:16" ht="14.4" thickBot="1" x14ac:dyDescent="0.3">
      <c r="B42" s="45"/>
      <c r="C42" s="227"/>
      <c r="D42" s="228"/>
      <c r="E42" s="228"/>
      <c r="F42" s="228"/>
      <c r="G42" s="228"/>
      <c r="H42" s="228"/>
      <c r="I42" s="228"/>
      <c r="J42" s="228"/>
      <c r="K42" s="228"/>
      <c r="L42" s="228"/>
      <c r="M42" s="228"/>
      <c r="N42" s="228"/>
      <c r="O42" s="229"/>
      <c r="P42" s="44"/>
    </row>
    <row r="43" spans="2:16" ht="15.6" x14ac:dyDescent="0.25">
      <c r="B43" s="45"/>
      <c r="C43" s="246" t="s">
        <v>57</v>
      </c>
      <c r="D43" s="271"/>
      <c r="E43" s="271"/>
      <c r="F43" s="271"/>
      <c r="G43" s="271"/>
      <c r="H43" s="271"/>
      <c r="I43" s="271"/>
      <c r="J43" s="76" t="s">
        <v>58</v>
      </c>
      <c r="K43" s="87" t="s">
        <v>59</v>
      </c>
      <c r="L43" s="93" t="s">
        <v>60</v>
      </c>
      <c r="M43" s="249" t="s">
        <v>61</v>
      </c>
      <c r="N43" s="263"/>
      <c r="O43" s="77" t="s">
        <v>52</v>
      </c>
      <c r="P43" s="44"/>
    </row>
    <row r="44" spans="2:16" x14ac:dyDescent="0.25">
      <c r="B44" s="45"/>
      <c r="C44" s="255"/>
      <c r="D44" s="256"/>
      <c r="E44" s="256"/>
      <c r="F44" s="256"/>
      <c r="G44" s="256"/>
      <c r="H44" s="256"/>
      <c r="I44" s="256"/>
      <c r="J44" s="94"/>
      <c r="K44" s="95"/>
      <c r="L44" s="94"/>
      <c r="M44" s="274"/>
      <c r="N44" s="275"/>
      <c r="O44" s="80"/>
      <c r="P44" s="44"/>
    </row>
    <row r="45" spans="2:16" ht="14.4" thickBot="1" x14ac:dyDescent="0.3">
      <c r="B45" s="45"/>
      <c r="C45" s="265"/>
      <c r="D45" s="266"/>
      <c r="E45" s="266"/>
      <c r="F45" s="266"/>
      <c r="G45" s="266"/>
      <c r="H45" s="266"/>
      <c r="I45" s="266"/>
      <c r="J45" s="96"/>
      <c r="K45" s="97"/>
      <c r="L45" s="96"/>
      <c r="M45" s="276"/>
      <c r="N45" s="277"/>
      <c r="O45" s="98"/>
      <c r="P45" s="44"/>
    </row>
    <row r="46" spans="2:16" ht="14.4" thickBot="1" x14ac:dyDescent="0.3">
      <c r="B46" s="45"/>
      <c r="C46" s="278" t="s">
        <v>53</v>
      </c>
      <c r="D46" s="279"/>
      <c r="E46" s="279"/>
      <c r="F46" s="279"/>
      <c r="G46" s="279"/>
      <c r="H46" s="279"/>
      <c r="I46" s="279"/>
      <c r="J46" s="279"/>
      <c r="K46" s="279"/>
      <c r="L46" s="279"/>
      <c r="M46" s="279"/>
      <c r="N46" s="280"/>
      <c r="O46" s="86"/>
      <c r="P46" s="44"/>
    </row>
    <row r="47" spans="2:16" x14ac:dyDescent="0.25">
      <c r="B47" s="45"/>
      <c r="C47" s="221" t="s">
        <v>62</v>
      </c>
      <c r="D47" s="222"/>
      <c r="E47" s="222"/>
      <c r="F47" s="222"/>
      <c r="G47" s="222"/>
      <c r="H47" s="222"/>
      <c r="I47" s="222"/>
      <c r="J47" s="222"/>
      <c r="K47" s="222"/>
      <c r="L47" s="222"/>
      <c r="M47" s="222"/>
      <c r="N47" s="222"/>
      <c r="O47" s="223"/>
      <c r="P47" s="44"/>
    </row>
    <row r="48" spans="2:16" x14ac:dyDescent="0.25">
      <c r="B48" s="45"/>
      <c r="C48" s="224"/>
      <c r="D48" s="225"/>
      <c r="E48" s="225"/>
      <c r="F48" s="225"/>
      <c r="G48" s="225"/>
      <c r="H48" s="225"/>
      <c r="I48" s="225"/>
      <c r="J48" s="225"/>
      <c r="K48" s="225"/>
      <c r="L48" s="225"/>
      <c r="M48" s="225"/>
      <c r="N48" s="225"/>
      <c r="O48" s="226"/>
      <c r="P48" s="44"/>
    </row>
    <row r="49" spans="2:16" ht="14.4" thickBot="1" x14ac:dyDescent="0.3">
      <c r="B49" s="45"/>
      <c r="C49" s="227"/>
      <c r="D49" s="228"/>
      <c r="E49" s="228"/>
      <c r="F49" s="228"/>
      <c r="G49" s="228"/>
      <c r="H49" s="228"/>
      <c r="I49" s="228"/>
      <c r="J49" s="228"/>
      <c r="K49" s="228"/>
      <c r="L49" s="228"/>
      <c r="M49" s="228"/>
      <c r="N49" s="228"/>
      <c r="O49" s="229"/>
      <c r="P49" s="44"/>
    </row>
    <row r="50" spans="2:16" ht="31.5" customHeight="1" x14ac:dyDescent="0.25">
      <c r="B50" s="45"/>
      <c r="C50" s="246" t="s">
        <v>63</v>
      </c>
      <c r="D50" s="271"/>
      <c r="E50" s="271"/>
      <c r="F50" s="271"/>
      <c r="G50" s="271"/>
      <c r="H50" s="271"/>
      <c r="I50" s="271"/>
      <c r="J50" s="76" t="s">
        <v>64</v>
      </c>
      <c r="K50" s="99" t="s">
        <v>65</v>
      </c>
      <c r="L50" s="100" t="s">
        <v>66</v>
      </c>
      <c r="M50" s="272" t="s">
        <v>51</v>
      </c>
      <c r="N50" s="273"/>
      <c r="O50" s="102" t="s">
        <v>52</v>
      </c>
      <c r="P50" s="44"/>
    </row>
    <row r="51" spans="2:16" x14ac:dyDescent="0.25">
      <c r="B51" s="45"/>
      <c r="C51" s="103"/>
      <c r="D51" s="104"/>
      <c r="E51" s="104"/>
      <c r="F51" s="104"/>
      <c r="G51" s="104"/>
      <c r="H51" s="104"/>
      <c r="I51" s="104"/>
      <c r="J51" s="105"/>
      <c r="K51" s="106"/>
      <c r="L51" s="107"/>
      <c r="M51" s="281"/>
      <c r="N51" s="282"/>
      <c r="O51" s="108"/>
      <c r="P51" s="44"/>
    </row>
    <row r="52" spans="2:16" x14ac:dyDescent="0.25">
      <c r="B52" s="45"/>
      <c r="C52" s="103"/>
      <c r="D52" s="104"/>
      <c r="E52" s="104"/>
      <c r="F52" s="104"/>
      <c r="G52" s="104"/>
      <c r="H52" s="104"/>
      <c r="I52" s="104"/>
      <c r="J52" s="105"/>
      <c r="K52" s="106"/>
      <c r="L52" s="107"/>
      <c r="M52" s="281"/>
      <c r="N52" s="282"/>
      <c r="O52" s="108"/>
      <c r="P52" s="44"/>
    </row>
    <row r="53" spans="2:16" x14ac:dyDescent="0.25">
      <c r="B53" s="45"/>
      <c r="C53" s="103"/>
      <c r="D53" s="104"/>
      <c r="E53" s="104"/>
      <c r="F53" s="104"/>
      <c r="G53" s="104"/>
      <c r="H53" s="104"/>
      <c r="I53" s="104"/>
      <c r="J53" s="105"/>
      <c r="K53" s="106"/>
      <c r="L53" s="107"/>
      <c r="M53" s="274"/>
      <c r="N53" s="275"/>
      <c r="O53" s="108"/>
      <c r="P53" s="44"/>
    </row>
    <row r="54" spans="2:16" ht="14.4" thickBot="1" x14ac:dyDescent="0.3">
      <c r="B54" s="45"/>
      <c r="C54" s="265"/>
      <c r="D54" s="266"/>
      <c r="E54" s="266"/>
      <c r="F54" s="266"/>
      <c r="G54" s="266"/>
      <c r="H54" s="266"/>
      <c r="I54" s="266"/>
      <c r="J54" s="96"/>
      <c r="K54" s="97"/>
      <c r="L54" s="96"/>
      <c r="M54" s="276"/>
      <c r="N54" s="277"/>
      <c r="O54" s="98"/>
      <c r="P54" s="44"/>
    </row>
    <row r="55" spans="2:16" ht="14.4" thickBot="1" x14ac:dyDescent="0.3">
      <c r="B55" s="45"/>
      <c r="C55" s="278" t="s">
        <v>53</v>
      </c>
      <c r="D55" s="279"/>
      <c r="E55" s="279"/>
      <c r="F55" s="279"/>
      <c r="G55" s="279"/>
      <c r="H55" s="279"/>
      <c r="I55" s="279"/>
      <c r="J55" s="279"/>
      <c r="K55" s="279"/>
      <c r="L55" s="279"/>
      <c r="M55" s="279"/>
      <c r="N55" s="280"/>
      <c r="O55" s="92"/>
      <c r="P55" s="44"/>
    </row>
    <row r="56" spans="2:16" ht="14.4" thickBot="1" x14ac:dyDescent="0.3">
      <c r="B56" s="45"/>
      <c r="C56" s="70"/>
      <c r="O56" s="71"/>
      <c r="P56" s="44"/>
    </row>
    <row r="57" spans="2:16" ht="14.4" thickBot="1" x14ac:dyDescent="0.3">
      <c r="B57" s="45"/>
      <c r="C57" s="283" t="s">
        <v>67</v>
      </c>
      <c r="D57" s="284"/>
      <c r="E57" s="284"/>
      <c r="F57" s="284"/>
      <c r="G57" s="284"/>
      <c r="H57" s="284"/>
      <c r="I57" s="284"/>
      <c r="J57" s="284"/>
      <c r="K57" s="284"/>
      <c r="L57" s="284"/>
      <c r="M57" s="284"/>
      <c r="N57" s="285"/>
      <c r="O57" s="109"/>
      <c r="P57" s="44"/>
    </row>
    <row r="58" spans="2:16" x14ac:dyDescent="0.25">
      <c r="B58" s="45"/>
      <c r="C58" s="221" t="s">
        <v>68</v>
      </c>
      <c r="D58" s="222"/>
      <c r="E58" s="222"/>
      <c r="F58" s="222"/>
      <c r="G58" s="222"/>
      <c r="H58" s="222"/>
      <c r="I58" s="222"/>
      <c r="J58" s="222"/>
      <c r="K58" s="222"/>
      <c r="L58" s="222"/>
      <c r="M58" s="222"/>
      <c r="N58" s="222"/>
      <c r="O58" s="223"/>
      <c r="P58" s="44"/>
    </row>
    <row r="59" spans="2:16" x14ac:dyDescent="0.25">
      <c r="B59" s="45"/>
      <c r="C59" s="224"/>
      <c r="D59" s="225"/>
      <c r="E59" s="225"/>
      <c r="F59" s="225"/>
      <c r="G59" s="225"/>
      <c r="H59" s="225"/>
      <c r="I59" s="225"/>
      <c r="J59" s="225"/>
      <c r="K59" s="225"/>
      <c r="L59" s="225"/>
      <c r="M59" s="225"/>
      <c r="N59" s="225"/>
      <c r="O59" s="226"/>
      <c r="P59" s="44"/>
    </row>
    <row r="60" spans="2:16" ht="14.4" thickBot="1" x14ac:dyDescent="0.3">
      <c r="B60" s="45"/>
      <c r="C60" s="227"/>
      <c r="D60" s="228"/>
      <c r="E60" s="228"/>
      <c r="F60" s="228"/>
      <c r="G60" s="228"/>
      <c r="H60" s="228"/>
      <c r="I60" s="228"/>
      <c r="J60" s="228"/>
      <c r="K60" s="228"/>
      <c r="L60" s="228"/>
      <c r="M60" s="228"/>
      <c r="N60" s="228"/>
      <c r="O60" s="229"/>
      <c r="P60" s="44"/>
    </row>
    <row r="61" spans="2:16" ht="27.6" x14ac:dyDescent="0.25">
      <c r="B61" s="45"/>
      <c r="C61" s="246" t="s">
        <v>69</v>
      </c>
      <c r="D61" s="271"/>
      <c r="E61" s="271"/>
      <c r="F61" s="271"/>
      <c r="G61" s="271"/>
      <c r="H61" s="271"/>
      <c r="I61" s="271"/>
      <c r="J61" s="87"/>
      <c r="K61" s="101"/>
      <c r="L61" s="100" t="s">
        <v>70</v>
      </c>
      <c r="M61" s="272" t="s">
        <v>71</v>
      </c>
      <c r="N61" s="273"/>
      <c r="O61" s="102"/>
      <c r="P61" s="44"/>
    </row>
    <row r="62" spans="2:16" x14ac:dyDescent="0.25">
      <c r="B62" s="45"/>
      <c r="C62" s="255" t="s">
        <v>20</v>
      </c>
      <c r="D62" s="256"/>
      <c r="E62" s="256"/>
      <c r="F62" s="256"/>
      <c r="G62" s="256"/>
      <c r="H62" s="256"/>
      <c r="I62" s="256"/>
      <c r="J62" s="110"/>
      <c r="K62" s="111"/>
      <c r="L62" s="112"/>
      <c r="M62" s="305"/>
      <c r="N62" s="306"/>
      <c r="O62" s="113"/>
      <c r="P62" s="44"/>
    </row>
    <row r="63" spans="2:16" x14ac:dyDescent="0.25">
      <c r="B63" s="45"/>
      <c r="C63" s="81" t="s">
        <v>72</v>
      </c>
      <c r="D63" s="82"/>
      <c r="E63" s="82"/>
      <c r="F63" s="82"/>
      <c r="G63" s="82"/>
      <c r="H63" s="82"/>
      <c r="I63" s="82"/>
      <c r="J63" s="110"/>
      <c r="K63" s="111"/>
      <c r="L63" s="112"/>
      <c r="M63" s="305"/>
      <c r="N63" s="306"/>
      <c r="O63" s="113"/>
      <c r="P63" s="44"/>
    </row>
    <row r="64" spans="2:16" ht="14.4" thickBot="1" x14ac:dyDescent="0.3">
      <c r="B64" s="45"/>
      <c r="C64" s="64" t="s">
        <v>73</v>
      </c>
      <c r="D64" s="65"/>
      <c r="E64" s="65"/>
      <c r="F64" s="65"/>
      <c r="G64" s="65"/>
      <c r="H64" s="65"/>
      <c r="I64" s="65"/>
      <c r="J64" s="114"/>
      <c r="K64" s="115"/>
      <c r="L64" s="112"/>
      <c r="M64" s="307"/>
      <c r="N64" s="308"/>
      <c r="O64" s="113"/>
      <c r="P64" s="44"/>
    </row>
    <row r="65" spans="2:16" ht="14.4" thickBot="1" x14ac:dyDescent="0.3">
      <c r="B65" s="45"/>
      <c r="C65" s="278" t="s">
        <v>53</v>
      </c>
      <c r="D65" s="279"/>
      <c r="E65" s="279"/>
      <c r="F65" s="279"/>
      <c r="G65" s="279"/>
      <c r="H65" s="279"/>
      <c r="I65" s="279"/>
      <c r="J65" s="279"/>
      <c r="K65" s="279"/>
      <c r="L65" s="279"/>
      <c r="M65" s="279"/>
      <c r="N65" s="280"/>
      <c r="O65" s="116"/>
      <c r="P65" s="44"/>
    </row>
    <row r="66" spans="2:16" ht="14.4" thickBot="1" x14ac:dyDescent="0.3">
      <c r="B66" s="45"/>
      <c r="C66" s="70"/>
      <c r="O66" s="71"/>
      <c r="P66" s="44"/>
    </row>
    <row r="67" spans="2:16" ht="14.4" thickBot="1" x14ac:dyDescent="0.3">
      <c r="B67" s="45"/>
      <c r="C67" s="283" t="s">
        <v>74</v>
      </c>
      <c r="D67" s="284"/>
      <c r="E67" s="284"/>
      <c r="F67" s="284"/>
      <c r="G67" s="284"/>
      <c r="H67" s="284"/>
      <c r="I67" s="284"/>
      <c r="J67" s="284"/>
      <c r="K67" s="284"/>
      <c r="L67" s="284"/>
      <c r="M67" s="284"/>
      <c r="N67" s="285"/>
      <c r="O67" s="117"/>
      <c r="P67" s="44"/>
    </row>
    <row r="68" spans="2:16" x14ac:dyDescent="0.25">
      <c r="B68" s="45"/>
      <c r="C68" s="67"/>
      <c r="D68" s="68"/>
      <c r="E68" s="68"/>
      <c r="F68" s="68"/>
      <c r="G68" s="68"/>
      <c r="H68" s="68"/>
      <c r="I68" s="68"/>
      <c r="J68" s="68"/>
      <c r="K68" s="68"/>
      <c r="L68" s="68"/>
      <c r="M68" s="68"/>
      <c r="N68" s="68"/>
      <c r="O68" s="69"/>
      <c r="P68" s="44"/>
    </row>
    <row r="69" spans="2:16" x14ac:dyDescent="0.25">
      <c r="B69" s="45"/>
      <c r="C69" s="70"/>
      <c r="O69" s="71"/>
      <c r="P69" s="44"/>
    </row>
    <row r="70" spans="2:16" x14ac:dyDescent="0.25">
      <c r="B70" s="45"/>
      <c r="C70" s="70"/>
      <c r="O70" s="71"/>
      <c r="P70" s="44"/>
    </row>
    <row r="71" spans="2:16" x14ac:dyDescent="0.25">
      <c r="B71" s="45"/>
      <c r="C71" s="70"/>
      <c r="H71" s="118" t="s">
        <v>75</v>
      </c>
      <c r="I71" s="118"/>
      <c r="J71" s="118"/>
      <c r="K71" s="118"/>
      <c r="O71" s="71"/>
      <c r="P71" s="44"/>
    </row>
    <row r="72" spans="2:16" x14ac:dyDescent="0.25">
      <c r="B72" s="45"/>
      <c r="C72" s="70"/>
      <c r="H72" s="118" t="s">
        <v>76</v>
      </c>
      <c r="O72" s="71"/>
      <c r="P72" s="44"/>
    </row>
    <row r="73" spans="2:16" x14ac:dyDescent="0.25">
      <c r="B73" s="45"/>
      <c r="C73" s="70"/>
      <c r="H73" s="118" t="s">
        <v>77</v>
      </c>
      <c r="O73" s="71"/>
      <c r="P73" s="44"/>
    </row>
    <row r="74" spans="2:16" x14ac:dyDescent="0.25">
      <c r="B74" s="45"/>
      <c r="C74" s="56"/>
      <c r="D74" s="119"/>
      <c r="E74" s="119"/>
      <c r="F74" s="119"/>
      <c r="G74" s="119"/>
      <c r="H74" s="118" t="s">
        <v>78</v>
      </c>
      <c r="I74" s="119"/>
      <c r="J74" s="119"/>
      <c r="K74" s="119"/>
      <c r="L74" s="119"/>
      <c r="M74" s="119"/>
      <c r="N74" s="119"/>
      <c r="O74" s="120"/>
      <c r="P74" s="44"/>
    </row>
    <row r="75" spans="2:16" x14ac:dyDescent="0.25">
      <c r="B75" s="45"/>
      <c r="C75" s="70"/>
      <c r="H75" s="43" t="s">
        <v>79</v>
      </c>
      <c r="O75" s="71"/>
      <c r="P75" s="44"/>
    </row>
    <row r="76" spans="2:16" x14ac:dyDescent="0.25">
      <c r="B76" s="45"/>
      <c r="C76" s="121" t="s">
        <v>80</v>
      </c>
      <c r="D76" s="78"/>
      <c r="E76" s="78"/>
      <c r="F76" s="78"/>
      <c r="G76" s="78"/>
      <c r="H76" s="78"/>
      <c r="I76" s="78"/>
      <c r="J76" s="78"/>
      <c r="K76" s="78"/>
      <c r="L76" s="78"/>
      <c r="M76" s="78"/>
      <c r="N76" s="78"/>
      <c r="O76" s="122"/>
      <c r="P76" s="44"/>
    </row>
    <row r="77" spans="2:16" x14ac:dyDescent="0.25">
      <c r="B77" s="45"/>
      <c r="C77" s="302"/>
      <c r="D77" s="303"/>
      <c r="E77" s="303"/>
      <c r="F77" s="303"/>
      <c r="G77" s="303"/>
      <c r="H77" s="303"/>
      <c r="I77" s="303"/>
      <c r="J77" s="303"/>
      <c r="K77" s="303"/>
      <c r="L77" s="303"/>
      <c r="M77" s="303"/>
      <c r="N77" s="303"/>
      <c r="O77" s="304"/>
      <c r="P77" s="44"/>
    </row>
    <row r="78" spans="2:16" x14ac:dyDescent="0.25">
      <c r="B78" s="45"/>
      <c r="C78" s="302"/>
      <c r="D78" s="303"/>
      <c r="E78" s="303"/>
      <c r="F78" s="303"/>
      <c r="G78" s="303"/>
      <c r="H78" s="303"/>
      <c r="I78" s="303"/>
      <c r="J78" s="303"/>
      <c r="K78" s="303"/>
      <c r="L78" s="303"/>
      <c r="M78" s="303"/>
      <c r="N78" s="303"/>
      <c r="O78" s="304"/>
      <c r="P78" s="44"/>
    </row>
    <row r="79" spans="2:16" x14ac:dyDescent="0.25">
      <c r="B79" s="45"/>
      <c r="C79" s="56"/>
      <c r="D79" s="119"/>
      <c r="E79" s="119"/>
      <c r="F79" s="119"/>
      <c r="G79" s="119"/>
      <c r="H79" s="119"/>
      <c r="I79" s="119"/>
      <c r="J79" s="119"/>
      <c r="K79" s="119"/>
      <c r="L79" s="119"/>
      <c r="M79" s="119"/>
      <c r="N79" s="119"/>
      <c r="O79" s="120"/>
      <c r="P79" s="44"/>
    </row>
    <row r="80" spans="2:16" x14ac:dyDescent="0.25">
      <c r="B80" s="45"/>
      <c r="C80" s="123" t="s">
        <v>81</v>
      </c>
      <c r="D80" s="119"/>
      <c r="E80" s="119"/>
      <c r="F80" s="119"/>
      <c r="G80" s="119"/>
      <c r="H80" s="119"/>
      <c r="I80" s="119"/>
      <c r="J80" s="119"/>
      <c r="K80" s="119"/>
      <c r="L80" s="119"/>
      <c r="M80" s="119"/>
      <c r="N80" s="119"/>
      <c r="O80" s="120"/>
      <c r="P80" s="44"/>
    </row>
    <row r="81" spans="2:16" ht="12.75" customHeight="1" x14ac:dyDescent="0.25">
      <c r="B81" s="45"/>
      <c r="C81" s="299" t="s">
        <v>82</v>
      </c>
      <c r="D81" s="300"/>
      <c r="E81" s="300"/>
      <c r="F81" s="300"/>
      <c r="G81" s="300"/>
      <c r="H81" s="300"/>
      <c r="I81" s="300"/>
      <c r="J81" s="300"/>
      <c r="K81" s="300"/>
      <c r="L81" s="300"/>
      <c r="M81" s="300"/>
      <c r="N81" s="300"/>
      <c r="O81" s="301"/>
      <c r="P81" s="44"/>
    </row>
    <row r="82" spans="2:16" x14ac:dyDescent="0.25">
      <c r="B82" s="45"/>
      <c r="C82" s="299"/>
      <c r="D82" s="300"/>
      <c r="E82" s="300"/>
      <c r="F82" s="300"/>
      <c r="G82" s="300"/>
      <c r="H82" s="300"/>
      <c r="I82" s="300"/>
      <c r="J82" s="300"/>
      <c r="K82" s="300"/>
      <c r="L82" s="300"/>
      <c r="M82" s="300"/>
      <c r="N82" s="300"/>
      <c r="O82" s="301"/>
      <c r="P82" s="44"/>
    </row>
    <row r="83" spans="2:16" ht="12.9" customHeight="1" x14ac:dyDescent="0.25">
      <c r="B83" s="45"/>
      <c r="C83" s="299" t="s">
        <v>83</v>
      </c>
      <c r="D83" s="300"/>
      <c r="E83" s="300"/>
      <c r="F83" s="300"/>
      <c r="G83" s="300"/>
      <c r="H83" s="300"/>
      <c r="I83" s="300"/>
      <c r="J83" s="300"/>
      <c r="K83" s="300"/>
      <c r="L83" s="300"/>
      <c r="M83" s="300"/>
      <c r="N83" s="300"/>
      <c r="O83" s="301"/>
      <c r="P83" s="44"/>
    </row>
    <row r="84" spans="2:16" x14ac:dyDescent="0.25">
      <c r="B84" s="45"/>
      <c r="C84" s="299"/>
      <c r="D84" s="300"/>
      <c r="E84" s="300"/>
      <c r="F84" s="300"/>
      <c r="G84" s="300"/>
      <c r="H84" s="300"/>
      <c r="I84" s="300"/>
      <c r="J84" s="300"/>
      <c r="K84" s="300"/>
      <c r="L84" s="300"/>
      <c r="M84" s="300"/>
      <c r="N84" s="300"/>
      <c r="O84" s="301"/>
      <c r="P84" s="44"/>
    </row>
    <row r="85" spans="2:16" x14ac:dyDescent="0.25">
      <c r="B85" s="45"/>
      <c r="C85" s="56"/>
      <c r="D85" s="119"/>
      <c r="E85" s="119"/>
      <c r="F85" s="119"/>
      <c r="G85" s="119"/>
      <c r="H85" s="119"/>
      <c r="I85" s="119"/>
      <c r="J85" s="119"/>
      <c r="K85" s="119"/>
      <c r="L85" s="119"/>
      <c r="M85" s="119"/>
      <c r="N85" s="119"/>
      <c r="O85" s="120"/>
      <c r="P85" s="44"/>
    </row>
    <row r="86" spans="2:16" x14ac:dyDescent="0.25">
      <c r="B86" s="45"/>
      <c r="C86" s="70"/>
      <c r="H86" s="118" t="s">
        <v>75</v>
      </c>
      <c r="O86" s="71"/>
      <c r="P86" s="44"/>
    </row>
    <row r="87" spans="2:16" x14ac:dyDescent="0.25">
      <c r="B87" s="45"/>
      <c r="C87" s="70"/>
      <c r="H87" s="43" t="s">
        <v>76</v>
      </c>
      <c r="I87" s="82"/>
      <c r="J87" s="82"/>
      <c r="K87" s="82"/>
      <c r="O87" s="71"/>
      <c r="P87" s="44"/>
    </row>
    <row r="88" spans="2:16" x14ac:dyDescent="0.25">
      <c r="B88" s="45"/>
      <c r="C88" s="70"/>
      <c r="H88" s="43" t="s">
        <v>84</v>
      </c>
      <c r="I88" s="124"/>
      <c r="J88" s="124"/>
      <c r="K88" s="124"/>
      <c r="O88" s="71"/>
      <c r="P88" s="44"/>
    </row>
    <row r="89" spans="2:16" x14ac:dyDescent="0.25">
      <c r="B89" s="45"/>
      <c r="C89" s="125"/>
      <c r="D89" s="119"/>
      <c r="E89" s="119"/>
      <c r="F89" s="119"/>
      <c r="G89" s="119"/>
      <c r="H89" s="43" t="s">
        <v>78</v>
      </c>
      <c r="L89" s="119"/>
      <c r="M89" s="119"/>
      <c r="N89" s="119"/>
      <c r="O89" s="120"/>
      <c r="P89" s="44"/>
    </row>
    <row r="90" spans="2:16" ht="17.25" customHeight="1" x14ac:dyDescent="0.25">
      <c r="B90" s="45"/>
      <c r="C90" s="125"/>
      <c r="D90" s="124"/>
      <c r="E90" s="124"/>
      <c r="K90" s="291"/>
      <c r="L90" s="291"/>
      <c r="M90" s="291"/>
      <c r="N90" s="291"/>
      <c r="O90" s="292"/>
      <c r="P90" s="44"/>
    </row>
    <row r="91" spans="2:16" ht="18.75" customHeight="1" thickBot="1" x14ac:dyDescent="0.3">
      <c r="B91" s="45"/>
      <c r="C91" s="295"/>
      <c r="D91" s="296"/>
      <c r="E91" s="296"/>
      <c r="F91" s="97"/>
      <c r="G91" s="97"/>
      <c r="H91" s="97"/>
      <c r="I91" s="97"/>
      <c r="J91" s="97"/>
      <c r="K91" s="293"/>
      <c r="L91" s="293"/>
      <c r="M91" s="293"/>
      <c r="N91" s="293"/>
      <c r="O91" s="294"/>
      <c r="P91" s="44"/>
    </row>
    <row r="92" spans="2:16" ht="14.4" thickBot="1" x14ac:dyDescent="0.3">
      <c r="B92" s="126"/>
      <c r="C92" s="127"/>
      <c r="D92" s="127"/>
      <c r="E92" s="127"/>
      <c r="F92" s="127"/>
      <c r="G92" s="127"/>
      <c r="H92" s="127"/>
      <c r="I92" s="127"/>
      <c r="J92" s="127"/>
      <c r="K92" s="127"/>
      <c r="L92" s="127"/>
      <c r="M92" s="127"/>
      <c r="N92" s="127"/>
      <c r="O92" s="127"/>
      <c r="P92" s="128"/>
    </row>
    <row r="93" spans="2:16" ht="14.4" thickTop="1" x14ac:dyDescent="0.25"/>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www.w3.org/XML/1998/namespace"/>
    <ds:schemaRef ds:uri="http://purl.org/dc/elements/1.1/"/>
    <ds:schemaRef ds:uri="9d85dbaf-23eb-4e57-a637-93dcacc8b1a1"/>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a6cb9e4b-f1d1-4245-83ec-6cad768d538a"/>
    <ds:schemaRef ds:uri="http://purl.org/dc/dcmitype/"/>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OFERTA ECONOMICA</vt:lpstr>
      <vt:lpstr>INDICAR CÓDIGO DEL ITEM DE PAGO</vt:lpstr>
      <vt:lpstr>'INDICAR CÓDIGO DEL ITEM DE PAGO'!Área_de_impresión</vt:lpstr>
      <vt:lpstr>'OFERTA ECONOMICA'!Área_de_impresión</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Linda Urbina</cp:lastModifiedBy>
  <cp:revision/>
  <cp:lastPrinted>2026-09-04T19:51:58Z</cp:lastPrinted>
  <dcterms:created xsi:type="dcterms:W3CDTF">2006-06-27T16:47:25Z</dcterms:created>
  <dcterms:modified xsi:type="dcterms:W3CDTF">2026-09-04T21:30:09Z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