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7. GOBERNACION\3. PDA\2026\11. AC Y ALC VILLAMARIA\INTERVENTORIA\"/>
    </mc:Choice>
  </mc:AlternateContent>
  <xr:revisionPtr revIDLastSave="0" documentId="13_ncr:1_{808D307B-3E8A-4D61-876B-4E9A74069C9A}" xr6:coauthVersionLast="47" xr6:coauthVersionMax="47" xr10:uidLastSave="{00000000-0000-0000-0000-000000000000}"/>
  <bookViews>
    <workbookView xWindow="-108" yWindow="-108" windowWidth="23256" windowHeight="13896" xr2:uid="{B2920724-0AB3-4D66-B7DB-B80D25983B64}"/>
  </bookViews>
  <sheets>
    <sheet name="INTERVENTORIA" sheetId="1" r:id="rId1"/>
  </sheets>
  <externalReferences>
    <externalReference r:id="rId2"/>
  </externalReferences>
  <definedNames>
    <definedName name="Acero">#REF!</definedName>
    <definedName name="Agregados">#REF!</definedName>
    <definedName name="Apar.Sanitarios">#REF!</definedName>
    <definedName name="_xlnm.Print_Area" localSheetId="0">INTERVENTORIA!$A$1:$G$46</definedName>
    <definedName name="Carp.Aluminio">#REF!</definedName>
    <definedName name="Carp.Metalica">#REF!</definedName>
    <definedName name="Cerrajeria">#REF!</definedName>
    <definedName name="Ciudades">#REF!</definedName>
    <definedName name="Combustible">#REF!</definedName>
    <definedName name="Concretos">#REF!</definedName>
    <definedName name="Cuadrillas">#REF!</definedName>
    <definedName name="Cubierta">#REF!</definedName>
    <definedName name="Drywall">#REF!</definedName>
    <definedName name="Equipos">#REF!</definedName>
    <definedName name="EquiposEspeciales">#REF!</definedName>
    <definedName name="Ferreteria">#REF!</definedName>
    <definedName name="Formaletas">#REF!</definedName>
    <definedName name="Geosinteticos">#REF!</definedName>
    <definedName name="Impermeabilizantes">#REF!</definedName>
    <definedName name="Inst.Electricas">#REF!</definedName>
    <definedName name="Inst.Hidrosanitarias">#REF!</definedName>
    <definedName name="INSUMOS">#N/A</definedName>
    <definedName name="Ladrillos">#REF!</definedName>
    <definedName name="Maderas">#REF!</definedName>
    <definedName name="Pinturas">#REF!</definedName>
    <definedName name="PisosEnchapes">#REF!</definedName>
    <definedName name="Prefabricados">#REF!</definedName>
    <definedName name="VariosAnalisi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3" i="1" l="1"/>
  <c r="J28" i="1"/>
  <c r="J27" i="1"/>
  <c r="J26" i="1"/>
  <c r="F19" i="1"/>
  <c r="F20" i="1" s="1"/>
  <c r="E19" i="1"/>
  <c r="G19" i="1" s="1"/>
  <c r="J17" i="1"/>
  <c r="H17" i="1"/>
  <c r="G12" i="1"/>
  <c r="G10" i="1"/>
  <c r="G9" i="1"/>
  <c r="H9" i="1" s="1"/>
  <c r="G8" i="1"/>
  <c r="H8" i="1" s="1"/>
  <c r="G11" i="1" l="1"/>
  <c r="F21" i="1"/>
  <c r="G20" i="1"/>
  <c r="G13" i="1"/>
  <c r="H13" i="1" l="1"/>
  <c r="H22" i="1" s="1"/>
  <c r="G14" i="1"/>
  <c r="G15" i="1" s="1"/>
  <c r="F41" i="1" s="1"/>
  <c r="G21" i="1"/>
  <c r="F22" i="1"/>
  <c r="G22" i="1" l="1"/>
  <c r="F23" i="1"/>
  <c r="F32" i="1" l="1"/>
  <c r="G32" i="1" s="1"/>
  <c r="G33" i="1" s="1"/>
  <c r="G35" i="1" s="1"/>
  <c r="G23" i="1"/>
  <c r="G24" i="1" s="1"/>
  <c r="G26" i="1" s="1"/>
  <c r="G27" i="1" l="1"/>
  <c r="G28" i="1" s="1"/>
  <c r="F42" i="1" s="1"/>
  <c r="G36" i="1"/>
  <c r="G37" i="1" s="1"/>
  <c r="F43" i="1" s="1"/>
  <c r="F44" i="1" l="1"/>
  <c r="N44" i="1" s="1"/>
</calcChain>
</file>

<file path=xl/sharedStrings.xml><?xml version="1.0" encoding="utf-8"?>
<sst xmlns="http://schemas.openxmlformats.org/spreadsheetml/2006/main" count="84" uniqueCount="45">
  <si>
    <t>PRESUPUESTO INTERVENTORIA</t>
  </si>
  <si>
    <t xml:space="preserve">“INTERVENTORÍA TÉCNICA, ADMINISTRATIVA Y FINANCIERA AL CONTRATO DE OBRA "Construcción de redes de acueducto y alcantarillado en el sector Guaduales del municipio de Villamaría (Caldas)"
</t>
  </si>
  <si>
    <t>PROVISION COSTOS DE PERSONAL</t>
  </si>
  <si>
    <t>PERSONAL</t>
  </si>
  <si>
    <t>SALARIO MENSUAL</t>
  </si>
  <si>
    <t>APLICACIÓN MES</t>
  </si>
  <si>
    <t>PLAZO</t>
  </si>
  <si>
    <t>VALOR PARCIAL</t>
  </si>
  <si>
    <t>-</t>
  </si>
  <si>
    <t>INGENIERO DIRECTOR DE INTERVENTORIA</t>
  </si>
  <si>
    <t>Nivel 1</t>
  </si>
  <si>
    <t>INGENIERO RESIDENTE</t>
  </si>
  <si>
    <t>RESIDENTE SALUD OCUPACIONAL</t>
  </si>
  <si>
    <t>SUMA</t>
  </si>
  <si>
    <t>A</t>
  </si>
  <si>
    <t xml:space="preserve">FACTOR MULTIPLICADOR </t>
  </si>
  <si>
    <t>B</t>
  </si>
  <si>
    <t>COSTO BASICO (SIN IVA)</t>
  </si>
  <si>
    <t>C=A*B</t>
  </si>
  <si>
    <t>VALOR DEL IVA</t>
  </si>
  <si>
    <t>D=0,19*C</t>
  </si>
  <si>
    <t>VALOR PROVISION COSTOS DE PERSONAL (CON IVA)</t>
  </si>
  <si>
    <t>E=C+D</t>
  </si>
  <si>
    <t>PROVISION OTROS COSTOS DIRECTOS FIJOS</t>
  </si>
  <si>
    <t>RECURSO</t>
  </si>
  <si>
    <t>UN</t>
  </si>
  <si>
    <t>VALOR</t>
  </si>
  <si>
    <t>APLICACIÓN</t>
  </si>
  <si>
    <t>Equipos de Computación con licencias de software básico (windows, office y antivirus)</t>
  </si>
  <si>
    <t>Mes</t>
  </si>
  <si>
    <t>Edición de informes</t>
  </si>
  <si>
    <t>Papelería, reproducción documentos, fotografías, videos, impresión de planos</t>
  </si>
  <si>
    <t>Comunicaciones (teléfono,fax,correos)</t>
  </si>
  <si>
    <t>Oficina, Dotación y Servicios Públicos</t>
  </si>
  <si>
    <t>FACTOR MULTIPLICADOR</t>
  </si>
  <si>
    <t>VALOR PROVISION OCD (CON IVA)</t>
  </si>
  <si>
    <t>PROVISION OTROS GASTOS REEMBOLSABLES</t>
  </si>
  <si>
    <t>Ensayos de Laboratorio</t>
  </si>
  <si>
    <t>VALOR PROVISION OGR (CON IVA)</t>
  </si>
  <si>
    <t>C</t>
  </si>
  <si>
    <t>VALOR ESTIMADO DE LA INTERVENTORIA.
ETAPA DE EJECUCIÓN DE OBRAS</t>
  </si>
  <si>
    <t>CONCEPTO</t>
  </si>
  <si>
    <t>VALOR TOTAL</t>
  </si>
  <si>
    <t>PROVISION OTROS COSTOS DIRECTOS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</si>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</sst>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_(&quot;$&quot;\ * #,##0_);_(&quot;$&quot;\ * \(#,##0\);_(&quot;$&quot;\ * &quot;-&quot;??_);_(@_)"/>
    <numFmt numFmtId="166" formatCode="#,##0.0"/>
    <numFmt numFmtId="167" formatCode="_-&quot;$&quot;* #,##0.0_-;\-&quot;$&quot;* #,##0.0_-;_-&quot;$&quot;* &quot;-&quot;?_-;_-@_-"/>
    <numFmt numFmtId="168" formatCode="[$$-240A]\ #,##0"/>
    <numFmt numFmtId="169" formatCode="_-&quot;$&quot;* #,##0.00_-;\-&quot;$&quot;* #,##0.00_-;_-&quot;$&quot;* &quot;-&quot;??_-;_-@_-"/>
    <numFmt numFmtId="170" formatCode="0.0000"/>
    <numFmt numFmtId="171" formatCode="_-* #,##0.00\ _€_-;\-* #,##0.00\ _€_-;_-* &quot;-&quot;??\ _€_-;_-@_-"/>
  </numFmts>
  <fonts count="16" x14ac:knownFonts="1">
    <font>
      <sz val="10"/>
      <name val="Arial"/>
    </font>
    <font>
      <sz val="10"/>
      <name val="Arial"/>
      <family val="2"/>
    </font>
    <font>
      <b/>
      <sz val="12"/>
      <name val="Arial Narrow"/>
      <family val="2"/>
    </font>
    <font>
      <sz val="10"/>
      <name val="Arial Narrow"/>
      <family val="2"/>
    </font>
    <font>
      <sz val="12"/>
      <name val="Arial Narrow"/>
      <family val="2"/>
    </font>
    <font>
      <b/>
      <sz val="10"/>
      <color indexed="32"/>
      <name val="Arial Narrow"/>
      <family val="2"/>
    </font>
    <font>
      <sz val="10"/>
      <color indexed="32"/>
      <name val="Arial Narrow"/>
      <family val="2"/>
    </font>
    <font>
      <sz val="8"/>
      <name val="Arial Narrow"/>
      <family val="2"/>
    </font>
    <font>
      <sz val="10"/>
      <name val="Arial"/>
    </font>
    <font>
      <b/>
      <sz val="10"/>
      <name val="Arial Narrow"/>
      <family val="2"/>
    </font>
    <font>
      <b/>
      <sz val="10"/>
      <color indexed="18"/>
      <name val="Arial Narrow"/>
      <family val="2"/>
    </font>
    <font>
      <b/>
      <sz val="10"/>
      <color indexed="8"/>
      <name val="Arial Narrow"/>
      <family val="2"/>
    </font>
    <font>
      <sz val="10"/>
      <color indexed="39"/>
      <name val="Arial Narrow"/>
      <family val="2"/>
    </font>
    <font>
      <sz val="10"/>
      <color indexed="8"/>
      <name val="Arial Narrow"/>
      <family val="2"/>
    </font>
    <font>
      <b/>
      <sz val="10"/>
      <color indexed="38"/>
      <name val="Arial Narrow"/>
      <family val="2"/>
    </font>
    <font>
      <sz val="9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9"/>
      </patternFill>
    </fill>
  </fills>
  <borders count="7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rgb="FF000000"/>
      </right>
      <top/>
      <bottom style="double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double">
        <color indexed="64"/>
      </bottom>
      <diagonal/>
    </border>
    <border>
      <left style="medium">
        <color rgb="FF000000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rgb="FF000000"/>
      </right>
      <top style="double">
        <color indexed="64"/>
      </top>
      <bottom style="double">
        <color indexed="64"/>
      </bottom>
      <diagonal/>
    </border>
    <border>
      <left style="medium">
        <color rgb="FF000000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rgb="FF000000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rgb="FF000000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rgb="FF000000"/>
      </right>
      <top style="double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hair">
        <color indexed="64"/>
      </bottom>
      <diagonal/>
    </border>
    <border>
      <left/>
      <right style="medium">
        <color rgb="FF000000"/>
      </right>
      <top style="hair">
        <color indexed="64"/>
      </top>
      <bottom style="hair">
        <color indexed="64"/>
      </bottom>
      <diagonal/>
    </border>
    <border>
      <left/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0">
    <xf numFmtId="0" fontId="0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1" fontId="1" fillId="0" borderId="0" applyFont="0" applyFill="0" applyBorder="0" applyAlignment="0" applyProtection="0"/>
  </cellStyleXfs>
  <cellXfs count="184">
    <xf numFmtId="0" fontId="0" fillId="0" borderId="0" xfId="0"/>
    <xf numFmtId="0" fontId="3" fillId="0" borderId="0" xfId="3" applyFont="1"/>
    <xf numFmtId="164" fontId="3" fillId="0" borderId="0" xfId="4" applyFont="1"/>
    <xf numFmtId="0" fontId="3" fillId="2" borderId="4" xfId="6" applyFont="1" applyFill="1" applyBorder="1"/>
    <xf numFmtId="3" fontId="3" fillId="2" borderId="5" xfId="6" applyNumberFormat="1" applyFont="1" applyFill="1" applyBorder="1"/>
    <xf numFmtId="0" fontId="4" fillId="2" borderId="0" xfId="5" applyFont="1" applyFill="1" applyAlignment="1">
      <alignment vertical="center" wrapText="1"/>
    </xf>
    <xf numFmtId="0" fontId="4" fillId="2" borderId="7" xfId="5" applyFont="1" applyFill="1" applyBorder="1" applyAlignment="1">
      <alignment vertical="top"/>
    </xf>
    <xf numFmtId="0" fontId="4" fillId="2" borderId="0" xfId="5" applyFont="1" applyFill="1" applyAlignment="1">
      <alignment vertical="top" wrapText="1"/>
    </xf>
    <xf numFmtId="0" fontId="3" fillId="2" borderId="0" xfId="6" applyFont="1" applyFill="1"/>
    <xf numFmtId="3" fontId="3" fillId="2" borderId="7" xfId="6" applyNumberFormat="1" applyFont="1" applyFill="1" applyBorder="1"/>
    <xf numFmtId="0" fontId="5" fillId="0" borderId="15" xfId="5" applyFont="1" applyBorder="1" applyAlignment="1">
      <alignment horizontal="center" vertical="center" wrapText="1"/>
    </xf>
    <xf numFmtId="0" fontId="5" fillId="0" borderId="16" xfId="5" applyFont="1" applyBorder="1" applyAlignment="1">
      <alignment horizontal="center" vertical="center" wrapText="1"/>
    </xf>
    <xf numFmtId="0" fontId="5" fillId="0" borderId="17" xfId="5" applyFont="1" applyBorder="1" applyAlignment="1">
      <alignment horizontal="center" vertical="center"/>
    </xf>
    <xf numFmtId="0" fontId="6" fillId="0" borderId="18" xfId="5" applyFont="1" applyBorder="1" applyAlignment="1">
      <alignment vertical="center"/>
    </xf>
    <xf numFmtId="0" fontId="3" fillId="0" borderId="19" xfId="5" applyFont="1" applyBorder="1" applyAlignment="1">
      <alignment vertical="center"/>
    </xf>
    <xf numFmtId="0" fontId="7" fillId="0" borderId="20" xfId="5" applyFont="1" applyBorder="1" applyAlignment="1">
      <alignment vertical="center"/>
    </xf>
    <xf numFmtId="165" fontId="3" fillId="0" borderId="21" xfId="4" applyNumberFormat="1" applyFont="1" applyBorder="1" applyAlignment="1">
      <alignment vertical="center"/>
    </xf>
    <xf numFmtId="9" fontId="3" fillId="0" borderId="22" xfId="7" applyFont="1" applyBorder="1" applyAlignment="1">
      <alignment horizontal="center" vertical="center"/>
    </xf>
    <xf numFmtId="166" fontId="3" fillId="0" borderId="23" xfId="3" applyNumberFormat="1" applyFont="1" applyBorder="1" applyAlignment="1">
      <alignment horizontal="center" vertical="center"/>
    </xf>
    <xf numFmtId="165" fontId="3" fillId="0" borderId="24" xfId="4" applyNumberFormat="1" applyFont="1" applyFill="1" applyBorder="1" applyAlignment="1">
      <alignment vertical="center"/>
    </xf>
    <xf numFmtId="0" fontId="3" fillId="0" borderId="0" xfId="1" applyNumberFormat="1" applyFont="1"/>
    <xf numFmtId="167" fontId="3" fillId="0" borderId="0" xfId="3" applyNumberFormat="1" applyFont="1"/>
    <xf numFmtId="0" fontId="3" fillId="0" borderId="23" xfId="5" applyFont="1" applyBorder="1" applyAlignment="1">
      <alignment vertical="center"/>
    </xf>
    <xf numFmtId="165" fontId="3" fillId="0" borderId="22" xfId="4" applyNumberFormat="1" applyFont="1" applyBorder="1" applyAlignment="1">
      <alignment vertical="center"/>
    </xf>
    <xf numFmtId="0" fontId="6" fillId="0" borderId="25" xfId="5" applyFont="1" applyBorder="1" applyAlignment="1">
      <alignment vertical="center"/>
    </xf>
    <xf numFmtId="9" fontId="3" fillId="0" borderId="26" xfId="7" applyFont="1" applyBorder="1" applyAlignment="1">
      <alignment horizontal="center" vertical="center"/>
    </xf>
    <xf numFmtId="165" fontId="9" fillId="0" borderId="31" xfId="4" applyNumberFormat="1" applyFont="1" applyFill="1" applyBorder="1" applyAlignment="1">
      <alignment vertical="center"/>
    </xf>
    <xf numFmtId="0" fontId="10" fillId="0" borderId="0" xfId="1" applyNumberFormat="1" applyFont="1" applyAlignment="1">
      <alignment vertical="center"/>
    </xf>
    <xf numFmtId="164" fontId="3" fillId="0" borderId="0" xfId="4" applyFont="1" applyFill="1"/>
    <xf numFmtId="0" fontId="9" fillId="0" borderId="32" xfId="5" applyFont="1" applyBorder="1" applyAlignment="1">
      <alignment horizontal="center" vertical="center"/>
    </xf>
    <xf numFmtId="0" fontId="3" fillId="0" borderId="0" xfId="1" applyNumberFormat="1" applyFont="1" applyAlignment="1">
      <alignment wrapText="1"/>
    </xf>
    <xf numFmtId="164" fontId="3" fillId="0" borderId="0" xfId="4" applyFont="1" applyFill="1" applyAlignment="1">
      <alignment wrapText="1"/>
    </xf>
    <xf numFmtId="165" fontId="11" fillId="0" borderId="32" xfId="4" applyNumberFormat="1" applyFont="1" applyFill="1" applyBorder="1" applyAlignment="1">
      <alignment vertical="center"/>
    </xf>
    <xf numFmtId="44" fontId="3" fillId="0" borderId="0" xfId="1" applyNumberFormat="1" applyFont="1"/>
    <xf numFmtId="165" fontId="10" fillId="3" borderId="37" xfId="4" applyNumberFormat="1" applyFont="1" applyFill="1" applyBorder="1" applyAlignment="1">
      <alignment vertical="center"/>
    </xf>
    <xf numFmtId="0" fontId="10" fillId="0" borderId="6" xfId="5" quotePrefix="1" applyFont="1" applyBorder="1" applyAlignment="1">
      <alignment horizontal="right" vertical="center" wrapText="1"/>
    </xf>
    <xf numFmtId="0" fontId="10" fillId="0" borderId="0" xfId="5" quotePrefix="1" applyFont="1" applyAlignment="1">
      <alignment horizontal="right" vertical="center" wrapText="1"/>
    </xf>
    <xf numFmtId="0" fontId="10" fillId="0" borderId="0" xfId="5" applyFont="1" applyAlignment="1">
      <alignment horizontal="center" vertical="center"/>
    </xf>
    <xf numFmtId="10" fontId="10" fillId="0" borderId="7" xfId="8" applyNumberFormat="1" applyFont="1" applyFill="1" applyBorder="1" applyAlignment="1">
      <alignment horizontal="center" vertical="center"/>
    </xf>
    <xf numFmtId="0" fontId="5" fillId="0" borderId="17" xfId="5" applyFont="1" applyBorder="1" applyAlignment="1">
      <alignment horizontal="center" vertical="center" wrapText="1"/>
    </xf>
    <xf numFmtId="0" fontId="12" fillId="0" borderId="43" xfId="5" applyFont="1" applyBorder="1" applyAlignment="1">
      <alignment horizontal="center" vertical="center"/>
    </xf>
    <xf numFmtId="0" fontId="3" fillId="0" borderId="19" xfId="5" quotePrefix="1" applyFont="1" applyBorder="1" applyAlignment="1">
      <alignment vertical="center" wrapText="1"/>
    </xf>
    <xf numFmtId="0" fontId="7" fillId="0" borderId="21" xfId="5" applyFont="1" applyBorder="1" applyAlignment="1">
      <alignment horizontal="center" vertical="center"/>
    </xf>
    <xf numFmtId="165" fontId="3" fillId="0" borderId="21" xfId="4" applyNumberFormat="1" applyFont="1" applyFill="1" applyBorder="1" applyAlignment="1">
      <alignment horizontal="center" vertical="center"/>
    </xf>
    <xf numFmtId="2" fontId="3" fillId="0" borderId="21" xfId="5" applyNumberFormat="1" applyFont="1" applyBorder="1" applyAlignment="1">
      <alignment horizontal="center" vertical="center"/>
    </xf>
    <xf numFmtId="2" fontId="3" fillId="0" borderId="19" xfId="5" applyNumberFormat="1" applyFont="1" applyBorder="1" applyAlignment="1">
      <alignment horizontal="center" vertical="center"/>
    </xf>
    <xf numFmtId="165" fontId="3" fillId="0" borderId="31" xfId="4" applyNumberFormat="1" applyFont="1" applyFill="1" applyBorder="1" applyAlignment="1">
      <alignment horizontal="center" vertical="center"/>
    </xf>
    <xf numFmtId="0" fontId="12" fillId="0" borderId="18" xfId="5" applyFont="1" applyBorder="1" applyAlignment="1">
      <alignment horizontal="center" vertical="center"/>
    </xf>
    <xf numFmtId="0" fontId="3" fillId="0" borderId="23" xfId="5" quotePrefix="1" applyFont="1" applyBorder="1" applyAlignment="1">
      <alignment vertical="center"/>
    </xf>
    <xf numFmtId="0" fontId="7" fillId="0" borderId="22" xfId="5" applyFont="1" applyBorder="1" applyAlignment="1">
      <alignment horizontal="center" vertical="center"/>
    </xf>
    <xf numFmtId="165" fontId="3" fillId="0" borderId="22" xfId="4" applyNumberFormat="1" applyFont="1" applyFill="1" applyBorder="1" applyAlignment="1">
      <alignment horizontal="center" vertical="center"/>
    </xf>
    <xf numFmtId="2" fontId="3" fillId="0" borderId="22" xfId="5" applyNumberFormat="1" applyFont="1" applyBorder="1" applyAlignment="1">
      <alignment horizontal="center" vertical="center"/>
    </xf>
    <xf numFmtId="2" fontId="3" fillId="0" borderId="23" xfId="5" applyNumberFormat="1" applyFont="1" applyBorder="1" applyAlignment="1">
      <alignment horizontal="center" vertical="center"/>
    </xf>
    <xf numFmtId="165" fontId="3" fillId="0" borderId="24" xfId="4" applyNumberFormat="1" applyFont="1" applyFill="1" applyBorder="1" applyAlignment="1">
      <alignment horizontal="center" vertical="center"/>
    </xf>
    <xf numFmtId="0" fontId="3" fillId="0" borderId="23" xfId="5" quotePrefix="1" applyFont="1" applyBorder="1" applyAlignment="1">
      <alignment vertical="center" wrapText="1"/>
    </xf>
    <xf numFmtId="168" fontId="3" fillId="0" borderId="0" xfId="3" applyNumberFormat="1" applyFont="1"/>
    <xf numFmtId="0" fontId="12" fillId="0" borderId="44" xfId="5" applyFont="1" applyBorder="1" applyAlignment="1">
      <alignment horizontal="center" vertical="center"/>
    </xf>
    <xf numFmtId="0" fontId="3" fillId="0" borderId="45" xfId="5" quotePrefix="1" applyFont="1" applyBorder="1" applyAlignment="1">
      <alignment vertical="center"/>
    </xf>
    <xf numFmtId="0" fontId="7" fillId="0" borderId="46" xfId="5" applyFont="1" applyBorder="1" applyAlignment="1">
      <alignment horizontal="center" vertical="center"/>
    </xf>
    <xf numFmtId="165" fontId="3" fillId="0" borderId="46" xfId="4" applyNumberFormat="1" applyFont="1" applyFill="1" applyBorder="1" applyAlignment="1">
      <alignment horizontal="center" vertical="center"/>
    </xf>
    <xf numFmtId="2" fontId="3" fillId="0" borderId="46" xfId="5" applyNumberFormat="1" applyFont="1" applyBorder="1" applyAlignment="1">
      <alignment horizontal="center" vertical="center"/>
    </xf>
    <xf numFmtId="2" fontId="3" fillId="0" borderId="45" xfId="5" applyNumberFormat="1" applyFont="1" applyBorder="1" applyAlignment="1">
      <alignment horizontal="center" vertical="center"/>
    </xf>
    <xf numFmtId="165" fontId="3" fillId="0" borderId="47" xfId="4" applyNumberFormat="1" applyFont="1" applyFill="1" applyBorder="1" applyAlignment="1">
      <alignment horizontal="center" vertical="center"/>
    </xf>
    <xf numFmtId="165" fontId="9" fillId="0" borderId="32" xfId="4" applyNumberFormat="1" applyFont="1" applyFill="1" applyBorder="1" applyAlignment="1">
      <alignment vertical="center"/>
    </xf>
    <xf numFmtId="0" fontId="9" fillId="0" borderId="32" xfId="2" applyNumberFormat="1" applyFont="1" applyBorder="1" applyAlignment="1">
      <alignment vertical="center"/>
    </xf>
    <xf numFmtId="0" fontId="3" fillId="0" borderId="0" xfId="3" applyFont="1" applyAlignment="1">
      <alignment wrapText="1"/>
    </xf>
    <xf numFmtId="165" fontId="11" fillId="0" borderId="17" xfId="4" applyNumberFormat="1" applyFont="1" applyFill="1" applyBorder="1" applyAlignment="1">
      <alignment vertical="center"/>
    </xf>
    <xf numFmtId="165" fontId="3" fillId="0" borderId="0" xfId="3" applyNumberFormat="1" applyFont="1"/>
    <xf numFmtId="165" fontId="11" fillId="0" borderId="54" xfId="4" applyNumberFormat="1" applyFont="1" applyFill="1" applyBorder="1" applyAlignment="1">
      <alignment vertical="center"/>
    </xf>
    <xf numFmtId="169" fontId="3" fillId="0" borderId="0" xfId="3" applyNumberFormat="1" applyFont="1"/>
    <xf numFmtId="0" fontId="3" fillId="0" borderId="6" xfId="5" applyFont="1" applyBorder="1"/>
    <xf numFmtId="0" fontId="3" fillId="0" borderId="0" xfId="5" applyFont="1"/>
    <xf numFmtId="168" fontId="3" fillId="0" borderId="7" xfId="5" applyNumberFormat="1" applyFont="1" applyBorder="1"/>
    <xf numFmtId="0" fontId="7" fillId="0" borderId="22" xfId="5" applyFont="1" applyBorder="1" applyAlignment="1">
      <alignment horizontal="center" vertical="center" wrapText="1"/>
    </xf>
    <xf numFmtId="165" fontId="3" fillId="0" borderId="20" xfId="4" applyNumberFormat="1" applyFont="1" applyBorder="1" applyAlignment="1">
      <alignment vertical="center"/>
    </xf>
    <xf numFmtId="10" fontId="13" fillId="0" borderId="0" xfId="8" applyNumberFormat="1" applyFont="1" applyFill="1" applyBorder="1" applyAlignment="1">
      <alignment horizontal="center" vertical="center"/>
    </xf>
    <xf numFmtId="164" fontId="11" fillId="0" borderId="0" xfId="4" applyFont="1" applyFill="1" applyBorder="1" applyAlignment="1">
      <alignment vertical="center"/>
    </xf>
    <xf numFmtId="44" fontId="3" fillId="0" borderId="0" xfId="3" applyNumberFormat="1" applyFont="1"/>
    <xf numFmtId="170" fontId="9" fillId="0" borderId="32" xfId="5" applyNumberFormat="1" applyFont="1" applyBorder="1" applyAlignment="1">
      <alignment vertical="center"/>
    </xf>
    <xf numFmtId="171" fontId="9" fillId="0" borderId="0" xfId="9" applyFont="1"/>
    <xf numFmtId="164" fontId="9" fillId="0" borderId="0" xfId="4" applyFont="1"/>
    <xf numFmtId="0" fontId="14" fillId="0" borderId="0" xfId="5" quotePrefix="1" applyFont="1" applyAlignment="1">
      <alignment horizontal="right" vertical="center"/>
    </xf>
    <xf numFmtId="0" fontId="11" fillId="0" borderId="0" xfId="5" applyFont="1" applyAlignment="1">
      <alignment vertical="center"/>
    </xf>
    <xf numFmtId="10" fontId="13" fillId="0" borderId="7" xfId="8" applyNumberFormat="1" applyFont="1" applyFill="1" applyBorder="1" applyAlignment="1">
      <alignment horizontal="center" vertical="center"/>
    </xf>
    <xf numFmtId="171" fontId="3" fillId="0" borderId="0" xfId="9" applyFont="1"/>
    <xf numFmtId="164" fontId="9" fillId="0" borderId="0" xfId="4" applyFont="1" applyAlignment="1">
      <alignment horizontal="center"/>
    </xf>
    <xf numFmtId="4" fontId="15" fillId="0" borderId="0" xfId="3" applyNumberFormat="1" applyFont="1" applyAlignment="1" applyProtection="1">
      <alignment vertical="center"/>
      <protection locked="0"/>
    </xf>
    <xf numFmtId="164" fontId="15" fillId="0" borderId="0" xfId="4" applyFont="1" applyAlignment="1" applyProtection="1">
      <alignment horizontal="right" vertical="center"/>
      <protection locked="0"/>
    </xf>
    <xf numFmtId="168" fontId="15" fillId="0" borderId="0" xfId="3" applyNumberFormat="1" applyFont="1" applyAlignment="1" applyProtection="1">
      <alignment vertical="center"/>
      <protection locked="0"/>
    </xf>
    <xf numFmtId="0" fontId="15" fillId="0" borderId="0" xfId="3" applyFont="1" applyAlignment="1">
      <alignment vertical="center"/>
    </xf>
    <xf numFmtId="9" fontId="3" fillId="0" borderId="0" xfId="2" applyFont="1"/>
    <xf numFmtId="0" fontId="3" fillId="0" borderId="71" xfId="3" applyFont="1" applyBorder="1"/>
    <xf numFmtId="0" fontId="15" fillId="0" borderId="72" xfId="3" applyFont="1" applyBorder="1" applyAlignment="1" applyProtection="1">
      <alignment horizontal="center" vertical="center"/>
      <protection locked="0"/>
    </xf>
    <xf numFmtId="0" fontId="15" fillId="0" borderId="72" xfId="3" applyFont="1" applyBorder="1" applyAlignment="1" applyProtection="1">
      <alignment vertical="center"/>
      <protection locked="0"/>
    </xf>
    <xf numFmtId="0" fontId="15" fillId="0" borderId="73" xfId="3" applyFont="1" applyBorder="1" applyAlignment="1" applyProtection="1">
      <alignment vertical="center"/>
      <protection locked="0"/>
    </xf>
    <xf numFmtId="0" fontId="3" fillId="0" borderId="74" xfId="3" applyFont="1" applyBorder="1"/>
    <xf numFmtId="0" fontId="3" fillId="0" borderId="0" xfId="3" applyFont="1" applyAlignment="1" applyProtection="1">
      <alignment horizontal="left" vertical="center"/>
      <protection locked="0"/>
    </xf>
    <xf numFmtId="0" fontId="15" fillId="0" borderId="0" xfId="3" applyFont="1" applyAlignment="1" applyProtection="1">
      <alignment vertical="center"/>
      <protection locked="0"/>
    </xf>
    <xf numFmtId="0" fontId="15" fillId="0" borderId="75" xfId="3" applyFont="1" applyBorder="1" applyAlignment="1" applyProtection="1">
      <alignment vertical="center"/>
      <protection locked="0"/>
    </xf>
    <xf numFmtId="0" fontId="9" fillId="0" borderId="45" xfId="5" applyFont="1" applyBorder="1" applyAlignment="1">
      <alignment horizontal="left" vertical="center"/>
    </xf>
    <xf numFmtId="0" fontId="9" fillId="0" borderId="60" xfId="5" quotePrefix="1" applyFont="1" applyBorder="1" applyAlignment="1">
      <alignment horizontal="left" vertical="center"/>
    </xf>
    <xf numFmtId="165" fontId="9" fillId="0" borderId="45" xfId="4" applyNumberFormat="1" applyFont="1" applyFill="1" applyBorder="1" applyAlignment="1">
      <alignment horizontal="center" vertical="center"/>
    </xf>
    <xf numFmtId="165" fontId="9" fillId="0" borderId="60" xfId="4" applyNumberFormat="1" applyFont="1" applyFill="1" applyBorder="1" applyAlignment="1">
      <alignment horizontal="center" vertical="center"/>
    </xf>
    <xf numFmtId="165" fontId="9" fillId="0" borderId="65" xfId="4" applyNumberFormat="1" applyFont="1" applyFill="1" applyBorder="1" applyAlignment="1">
      <alignment horizontal="center" vertical="center"/>
    </xf>
    <xf numFmtId="0" fontId="10" fillId="3" borderId="66" xfId="5" applyFont="1" applyFill="1" applyBorder="1" applyAlignment="1">
      <alignment horizontal="right" vertical="center"/>
    </xf>
    <xf numFmtId="0" fontId="10" fillId="3" borderId="67" xfId="5" applyFont="1" applyFill="1" applyBorder="1" applyAlignment="1">
      <alignment horizontal="right" vertical="center"/>
    </xf>
    <xf numFmtId="0" fontId="10" fillId="3" borderId="68" xfId="5" applyFont="1" applyFill="1" applyBorder="1" applyAlignment="1">
      <alignment horizontal="right" vertical="center"/>
    </xf>
    <xf numFmtId="165" fontId="10" fillId="3" borderId="69" xfId="4" applyNumberFormat="1" applyFont="1" applyFill="1" applyBorder="1" applyAlignment="1">
      <alignment horizontal="center" vertical="center"/>
    </xf>
    <xf numFmtId="165" fontId="10" fillId="3" borderId="68" xfId="4" applyNumberFormat="1" applyFont="1" applyFill="1" applyBorder="1" applyAlignment="1">
      <alignment horizontal="center" vertical="center"/>
    </xf>
    <xf numFmtId="165" fontId="10" fillId="3" borderId="70" xfId="4" applyNumberFormat="1" applyFont="1" applyFill="1" applyBorder="1" applyAlignment="1">
      <alignment horizontal="center" vertical="center"/>
    </xf>
    <xf numFmtId="0" fontId="9" fillId="0" borderId="19" xfId="5" applyFont="1" applyBorder="1" applyAlignment="1">
      <alignment horizontal="left" vertical="center"/>
    </xf>
    <xf numFmtId="0" fontId="9" fillId="0" borderId="57" xfId="5" quotePrefix="1" applyFont="1" applyBorder="1" applyAlignment="1">
      <alignment horizontal="left" vertical="center"/>
    </xf>
    <xf numFmtId="165" fontId="9" fillId="0" borderId="19" xfId="4" applyNumberFormat="1" applyFont="1" applyFill="1" applyBorder="1" applyAlignment="1">
      <alignment horizontal="center" vertical="center"/>
    </xf>
    <xf numFmtId="165" fontId="9" fillId="0" borderId="57" xfId="4" applyNumberFormat="1" applyFont="1" applyFill="1" applyBorder="1" applyAlignment="1">
      <alignment horizontal="center" vertical="center"/>
    </xf>
    <xf numFmtId="165" fontId="9" fillId="0" borderId="63" xfId="4" applyNumberFormat="1" applyFont="1" applyFill="1" applyBorder="1" applyAlignment="1">
      <alignment horizontal="center" vertical="center"/>
    </xf>
    <xf numFmtId="0" fontId="9" fillId="0" borderId="23" xfId="5" applyFont="1" applyBorder="1" applyAlignment="1">
      <alignment horizontal="left" vertical="center"/>
    </xf>
    <xf numFmtId="0" fontId="9" fillId="0" borderId="20" xfId="5" quotePrefix="1" applyFont="1" applyBorder="1" applyAlignment="1">
      <alignment horizontal="left" vertical="center"/>
    </xf>
    <xf numFmtId="165" fontId="9" fillId="0" borderId="23" xfId="4" applyNumberFormat="1" applyFont="1" applyFill="1" applyBorder="1" applyAlignment="1">
      <alignment horizontal="center" vertical="center"/>
    </xf>
    <xf numFmtId="165" fontId="9" fillId="0" borderId="20" xfId="4" applyNumberFormat="1" applyFont="1" applyFill="1" applyBorder="1" applyAlignment="1">
      <alignment horizontal="center" vertical="center"/>
    </xf>
    <xf numFmtId="165" fontId="9" fillId="0" borderId="64" xfId="4" applyNumberFormat="1" applyFont="1" applyFill="1" applyBorder="1" applyAlignment="1">
      <alignment horizontal="center" vertical="center"/>
    </xf>
    <xf numFmtId="0" fontId="10" fillId="3" borderId="33" xfId="5" quotePrefix="1" applyFont="1" applyFill="1" applyBorder="1" applyAlignment="1">
      <alignment horizontal="right" vertical="center" wrapText="1"/>
    </xf>
    <xf numFmtId="0" fontId="10" fillId="3" borderId="34" xfId="5" quotePrefix="1" applyFont="1" applyFill="1" applyBorder="1" applyAlignment="1">
      <alignment horizontal="right" vertical="center" wrapText="1"/>
    </xf>
    <xf numFmtId="0" fontId="10" fillId="3" borderId="35" xfId="5" quotePrefix="1" applyFont="1" applyFill="1" applyBorder="1" applyAlignment="1">
      <alignment horizontal="right" vertical="center" wrapText="1"/>
    </xf>
    <xf numFmtId="0" fontId="10" fillId="3" borderId="36" xfId="5" applyFont="1" applyFill="1" applyBorder="1" applyAlignment="1">
      <alignment horizontal="center" vertical="center"/>
    </xf>
    <xf numFmtId="0" fontId="10" fillId="3" borderId="35" xfId="5" applyFont="1" applyFill="1" applyBorder="1" applyAlignment="1">
      <alignment horizontal="center" vertical="center"/>
    </xf>
    <xf numFmtId="0" fontId="5" fillId="3" borderId="38" xfId="5" applyFont="1" applyFill="1" applyBorder="1" applyAlignment="1">
      <alignment horizontal="center" vertical="center"/>
    </xf>
    <xf numFmtId="0" fontId="5" fillId="3" borderId="39" xfId="5" applyFont="1" applyFill="1" applyBorder="1" applyAlignment="1">
      <alignment horizontal="center" vertical="center"/>
    </xf>
    <xf numFmtId="0" fontId="5" fillId="3" borderId="40" xfId="5" applyFont="1" applyFill="1" applyBorder="1" applyAlignment="1">
      <alignment horizontal="center" vertical="center"/>
    </xf>
    <xf numFmtId="0" fontId="5" fillId="0" borderId="48" xfId="5" applyFont="1" applyBorder="1" applyAlignment="1">
      <alignment horizontal="center" vertical="center"/>
    </xf>
    <xf numFmtId="0" fontId="5" fillId="0" borderId="49" xfId="5" applyFont="1" applyBorder="1" applyAlignment="1">
      <alignment horizontal="center" vertical="center"/>
    </xf>
    <xf numFmtId="0" fontId="5" fillId="0" borderId="50" xfId="5" applyFont="1" applyBorder="1" applyAlignment="1">
      <alignment horizontal="center" vertical="center"/>
    </xf>
    <xf numFmtId="0" fontId="5" fillId="0" borderId="61" xfId="5" applyFont="1" applyBorder="1" applyAlignment="1">
      <alignment horizontal="center" vertical="center" wrapText="1"/>
    </xf>
    <xf numFmtId="0" fontId="5" fillId="0" borderId="42" xfId="5" applyFont="1" applyBorder="1" applyAlignment="1">
      <alignment horizontal="center" vertical="center" wrapText="1"/>
    </xf>
    <xf numFmtId="0" fontId="5" fillId="0" borderId="62" xfId="5" applyFont="1" applyBorder="1" applyAlignment="1">
      <alignment horizontal="center" vertical="center" wrapText="1"/>
    </xf>
    <xf numFmtId="0" fontId="9" fillId="0" borderId="55" xfId="5" applyFont="1" applyBorder="1" applyAlignment="1">
      <alignment horizontal="right" vertical="center" wrapText="1"/>
    </xf>
    <xf numFmtId="0" fontId="9" fillId="0" borderId="56" xfId="5" applyFont="1" applyBorder="1" applyAlignment="1">
      <alignment horizontal="right" vertical="center" wrapText="1"/>
    </xf>
    <xf numFmtId="0" fontId="9" fillId="0" borderId="57" xfId="5" applyFont="1" applyBorder="1" applyAlignment="1">
      <alignment horizontal="right" vertical="center" wrapText="1"/>
    </xf>
    <xf numFmtId="2" fontId="10" fillId="0" borderId="30" xfId="5" applyNumberFormat="1" applyFont="1" applyBorder="1" applyAlignment="1">
      <alignment horizontal="center" vertical="center"/>
    </xf>
    <xf numFmtId="2" fontId="10" fillId="0" borderId="29" xfId="5" applyNumberFormat="1" applyFont="1" applyBorder="1" applyAlignment="1">
      <alignment horizontal="center" vertical="center"/>
    </xf>
    <xf numFmtId="0" fontId="9" fillId="0" borderId="58" xfId="5" applyFont="1" applyBorder="1" applyAlignment="1">
      <alignment horizontal="right" vertical="center" wrapText="1"/>
    </xf>
    <xf numFmtId="0" fontId="9" fillId="0" borderId="59" xfId="5" applyFont="1" applyBorder="1" applyAlignment="1">
      <alignment horizontal="right" vertical="center" wrapText="1"/>
    </xf>
    <xf numFmtId="0" fontId="9" fillId="0" borderId="60" xfId="5" applyFont="1" applyBorder="1" applyAlignment="1">
      <alignment horizontal="right" vertical="center" wrapText="1"/>
    </xf>
    <xf numFmtId="0" fontId="11" fillId="0" borderId="51" xfId="5" applyFont="1" applyBorder="1" applyAlignment="1">
      <alignment horizontal="right" vertical="center" wrapText="1"/>
    </xf>
    <xf numFmtId="0" fontId="11" fillId="0" borderId="52" xfId="5" applyFont="1" applyBorder="1" applyAlignment="1">
      <alignment horizontal="right" vertical="center" wrapText="1"/>
    </xf>
    <xf numFmtId="0" fontId="11" fillId="0" borderId="53" xfId="5" applyFont="1" applyBorder="1" applyAlignment="1">
      <alignment horizontal="right" vertical="center" wrapText="1"/>
    </xf>
    <xf numFmtId="0" fontId="10" fillId="0" borderId="30" xfId="5" applyFont="1" applyBorder="1" applyAlignment="1">
      <alignment horizontal="center" vertical="center"/>
    </xf>
    <xf numFmtId="0" fontId="10" fillId="0" borderId="29" xfId="5" applyFont="1" applyBorder="1" applyAlignment="1">
      <alignment horizontal="center" vertical="center"/>
    </xf>
    <xf numFmtId="0" fontId="5" fillId="0" borderId="41" xfId="5" applyFont="1" applyBorder="1" applyAlignment="1">
      <alignment horizontal="center" vertical="center" wrapText="1"/>
    </xf>
    <xf numFmtId="0" fontId="9" fillId="0" borderId="27" xfId="5" applyFont="1" applyBorder="1" applyAlignment="1">
      <alignment horizontal="right" vertical="center" wrapText="1"/>
    </xf>
    <xf numFmtId="0" fontId="9" fillId="0" borderId="28" xfId="5" applyFont="1" applyBorder="1" applyAlignment="1">
      <alignment horizontal="right" vertical="center" wrapText="1"/>
    </xf>
    <xf numFmtId="0" fontId="9" fillId="0" borderId="29" xfId="5" applyFont="1" applyBorder="1" applyAlignment="1">
      <alignment horizontal="right" vertical="center" wrapText="1"/>
    </xf>
    <xf numFmtId="166" fontId="10" fillId="0" borderId="30" xfId="5" applyNumberFormat="1" applyFont="1" applyBorder="1" applyAlignment="1">
      <alignment horizontal="center" vertical="center"/>
    </xf>
    <xf numFmtId="166" fontId="10" fillId="0" borderId="29" xfId="5" applyNumberFormat="1" applyFont="1" applyBorder="1" applyAlignment="1">
      <alignment horizontal="center" vertical="center"/>
    </xf>
    <xf numFmtId="0" fontId="9" fillId="0" borderId="48" xfId="5" applyFont="1" applyBorder="1" applyAlignment="1">
      <alignment horizontal="right" vertical="center" wrapText="1"/>
    </xf>
    <xf numFmtId="0" fontId="9" fillId="0" borderId="49" xfId="5" applyFont="1" applyBorder="1" applyAlignment="1">
      <alignment horizontal="right" vertical="center" wrapText="1"/>
    </xf>
    <xf numFmtId="0" fontId="9" fillId="0" borderId="50" xfId="5" applyFont="1" applyBorder="1" applyAlignment="1">
      <alignment horizontal="right" vertical="center" wrapText="1"/>
    </xf>
    <xf numFmtId="0" fontId="10" fillId="3" borderId="33" xfId="5" quotePrefix="1" applyFont="1" applyFill="1" applyBorder="1" applyAlignment="1">
      <alignment horizontal="left" vertical="center" wrapText="1"/>
    </xf>
    <xf numFmtId="0" fontId="10" fillId="3" borderId="34" xfId="5" quotePrefix="1" applyFont="1" applyFill="1" applyBorder="1" applyAlignment="1">
      <alignment horizontal="left" vertical="center" wrapText="1"/>
    </xf>
    <xf numFmtId="0" fontId="10" fillId="3" borderId="35" xfId="5" quotePrefix="1" applyFont="1" applyFill="1" applyBorder="1" applyAlignment="1">
      <alignment horizontal="left" vertical="center" wrapText="1"/>
    </xf>
    <xf numFmtId="0" fontId="11" fillId="0" borderId="27" xfId="5" applyFont="1" applyBorder="1" applyAlignment="1">
      <alignment horizontal="right" vertical="center" wrapText="1"/>
    </xf>
    <xf numFmtId="0" fontId="11" fillId="0" borderId="28" xfId="5" applyFont="1" applyBorder="1" applyAlignment="1">
      <alignment horizontal="right" vertical="center" wrapText="1"/>
    </xf>
    <xf numFmtId="0" fontId="11" fillId="0" borderId="29" xfId="5" applyFont="1" applyBorder="1" applyAlignment="1">
      <alignment horizontal="right" vertical="center" wrapText="1"/>
    </xf>
    <xf numFmtId="0" fontId="2" fillId="0" borderId="1" xfId="3" applyFont="1" applyBorder="1" applyAlignment="1">
      <alignment horizontal="center"/>
    </xf>
    <xf numFmtId="0" fontId="2" fillId="0" borderId="2" xfId="3" applyFont="1" applyBorder="1" applyAlignment="1">
      <alignment horizontal="center"/>
    </xf>
    <xf numFmtId="0" fontId="3" fillId="0" borderId="3" xfId="3" applyFont="1" applyBorder="1" applyAlignment="1">
      <alignment horizontal="center"/>
    </xf>
    <xf numFmtId="0" fontId="3" fillId="0" borderId="4" xfId="3" applyFont="1" applyBorder="1" applyAlignment="1">
      <alignment horizontal="center"/>
    </xf>
    <xf numFmtId="0" fontId="3" fillId="0" borderId="5" xfId="3" applyFont="1" applyBorder="1" applyAlignment="1">
      <alignment horizontal="center"/>
    </xf>
    <xf numFmtId="0" fontId="3" fillId="0" borderId="6" xfId="3" applyFont="1" applyBorder="1" applyAlignment="1">
      <alignment horizontal="center"/>
    </xf>
    <xf numFmtId="0" fontId="3" fillId="0" borderId="0" xfId="3" applyFont="1" applyAlignment="1">
      <alignment horizontal="center"/>
    </xf>
    <xf numFmtId="0" fontId="3" fillId="0" borderId="7" xfId="3" applyFont="1" applyBorder="1" applyAlignment="1">
      <alignment horizontal="center"/>
    </xf>
    <xf numFmtId="0" fontId="3" fillId="0" borderId="8" xfId="3" applyFont="1" applyBorder="1" applyAlignment="1">
      <alignment horizontal="center"/>
    </xf>
    <xf numFmtId="0" fontId="3" fillId="0" borderId="9" xfId="3" applyFont="1" applyBorder="1" applyAlignment="1">
      <alignment horizontal="center"/>
    </xf>
    <xf numFmtId="0" fontId="3" fillId="0" borderId="10" xfId="3" applyFont="1" applyBorder="1" applyAlignment="1">
      <alignment horizontal="center"/>
    </xf>
    <xf numFmtId="0" fontId="4" fillId="2" borderId="3" xfId="5" applyFont="1" applyFill="1" applyBorder="1" applyAlignment="1">
      <alignment horizontal="center" vertical="center" wrapText="1"/>
    </xf>
    <xf numFmtId="0" fontId="4" fillId="2" borderId="4" xfId="5" applyFont="1" applyFill="1" applyBorder="1" applyAlignment="1">
      <alignment horizontal="center" vertical="center" wrapText="1"/>
    </xf>
    <xf numFmtId="0" fontId="4" fillId="2" borderId="6" xfId="5" applyFont="1" applyFill="1" applyBorder="1" applyAlignment="1">
      <alignment horizontal="center" vertical="center" wrapText="1"/>
    </xf>
    <xf numFmtId="0" fontId="4" fillId="2" borderId="0" xfId="5" applyFont="1" applyFill="1" applyAlignment="1">
      <alignment horizontal="center" vertical="center" wrapText="1"/>
    </xf>
    <xf numFmtId="0" fontId="4" fillId="2" borderId="8" xfId="5" applyFont="1" applyFill="1" applyBorder="1" applyAlignment="1">
      <alignment horizontal="center" vertical="center" wrapText="1"/>
    </xf>
    <xf numFmtId="0" fontId="4" fillId="2" borderId="9" xfId="5" applyFont="1" applyFill="1" applyBorder="1" applyAlignment="1">
      <alignment horizontal="center" vertical="center" wrapText="1"/>
    </xf>
    <xf numFmtId="0" fontId="5" fillId="3" borderId="11" xfId="5" applyFont="1" applyFill="1" applyBorder="1" applyAlignment="1">
      <alignment horizontal="center" vertical="center"/>
    </xf>
    <xf numFmtId="0" fontId="5" fillId="3" borderId="12" xfId="5" applyFont="1" applyFill="1" applyBorder="1" applyAlignment="1">
      <alignment horizontal="center" vertical="center"/>
    </xf>
    <xf numFmtId="0" fontId="5" fillId="3" borderId="13" xfId="5" applyFont="1" applyFill="1" applyBorder="1" applyAlignment="1">
      <alignment horizontal="center" vertical="center"/>
    </xf>
    <xf numFmtId="0" fontId="5" fillId="0" borderId="14" xfId="5" applyFont="1" applyBorder="1" applyAlignment="1">
      <alignment horizontal="center" vertical="center"/>
    </xf>
    <xf numFmtId="0" fontId="5" fillId="0" borderId="15" xfId="5" applyFont="1" applyBorder="1" applyAlignment="1">
      <alignment horizontal="center" vertical="center"/>
    </xf>
  </cellXfs>
  <cellStyles count="10">
    <cellStyle name="Millares 2" xfId="9" xr:uid="{AB81AF7D-DF71-4A19-9661-B08CF620943F}"/>
    <cellStyle name="Moneda" xfId="1" builtinId="4"/>
    <cellStyle name="Moneda 2" xfId="4" xr:uid="{89BFBC68-AB58-4261-84BB-FDD0DAC59202}"/>
    <cellStyle name="Normal" xfId="0" builtinId="0"/>
    <cellStyle name="Normal 10" xfId="5" xr:uid="{C5822E68-BE22-4061-BCAB-6BAB0A586874}"/>
    <cellStyle name="Normal 2 14" xfId="3" xr:uid="{6E11D5F6-2698-4C75-8B66-EDC7D4536B4C}"/>
    <cellStyle name="Normal 23" xfId="6" xr:uid="{C5ED3765-3CB4-4CD4-8CA8-3546925E3CFD}"/>
    <cellStyle name="Porcentaje" xfId="2" builtinId="5"/>
    <cellStyle name="Porcentaje 2 3" xfId="8" xr:uid="{9423CEEC-7767-465C-AC5F-0B5E46A000D7}"/>
    <cellStyle name="Porcentaje 3" xfId="7" xr:uid="{CAE800AF-3385-403E-BE2B-15AC6F0916C7}"/>
  </cellStyles>
  <dxfs count="2"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68580</xdr:colOff>
      <xdr:row>0</xdr:row>
      <xdr:rowOff>167640</xdr:rowOff>
    </xdr:from>
    <xdr:to>
      <xdr:col>6</xdr:col>
      <xdr:colOff>792480</xdr:colOff>
      <xdr:row>4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CBA51AA-F321-42BB-95E2-54895493D5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70" t="10088" r="8334" b="20898"/>
        <a:stretch>
          <a:fillRect/>
        </a:stretch>
      </xdr:blipFill>
      <xdr:spPr bwMode="auto">
        <a:xfrm>
          <a:off x="4838700" y="167640"/>
          <a:ext cx="231648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7.%20GOBERNACION/3.%20PDA/2026/11.%20AC%20Y%20ALC%20VILLAMARIA/Presupuesto%20ACU-ALDO%20Villamaria%200106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_HERRAMIENTA_MENOR"/>
      <sheetName val="ANALISIS_FACTOR_PREST"/>
      <sheetName val="ANALISIS_MANO_OBRA"/>
      <sheetName val="INSUMOS"/>
      <sheetName val="APU"/>
      <sheetName val="CANTIDADES"/>
      <sheetName val="PRESUPUESTOS "/>
      <sheetName val="RESUMEN MGA"/>
      <sheetName val="PGIO"/>
      <sheetName val="AIU"/>
      <sheetName val="RESUMEN PRESUPUESTO + AU"/>
      <sheetName val="INTERVENTORIA"/>
      <sheetName val="FACTOR MULTIPLICDOR "/>
      <sheetName val="CRONOGRAMA"/>
    </sheetNames>
    <sheetDataSet>
      <sheetData sheetId="0"/>
      <sheetData sheetId="1"/>
      <sheetData sheetId="2"/>
      <sheetData sheetId="3"/>
      <sheetData sheetId="4"/>
      <sheetData sheetId="5"/>
      <sheetData sheetId="6">
        <row r="62">
          <cell r="H62">
            <v>605115765.960675</v>
          </cell>
        </row>
      </sheetData>
      <sheetData sheetId="7"/>
      <sheetData sheetId="8"/>
      <sheetData sheetId="9"/>
      <sheetData sheetId="10"/>
      <sheetData sheetId="11"/>
      <sheetData sheetId="12">
        <row r="56">
          <cell r="I56">
            <v>2.2915999999999999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5F32B-B48E-4980-AD13-87C18252B715}">
  <dimension ref="A1:Q46"/>
  <sheetViews>
    <sheetView tabSelected="1" view="pageBreakPreview" topLeftCell="A35" zoomScale="130" zoomScaleNormal="70" zoomScaleSheetLayoutView="130" workbookViewId="0">
      <selection activeCell="A47" sqref="A47:XFD58"/>
    </sheetView>
  </sheetViews>
  <sheetFormatPr baseColWidth="10" defaultColWidth="11.44140625" defaultRowHeight="13.8" x14ac:dyDescent="0.3"/>
  <cols>
    <col min="1" max="1" width="1.5546875" style="1" bestFit="1" customWidth="1"/>
    <col min="2" max="2" width="47" style="1" customWidth="1"/>
    <col min="3" max="3" width="5.88671875" style="1" bestFit="1" customWidth="1"/>
    <col min="4" max="4" width="15.109375" style="1" customWidth="1"/>
    <col min="5" max="5" width="16.109375" style="1" customWidth="1"/>
    <col min="6" max="6" width="7.109375" style="1" bestFit="1" customWidth="1"/>
    <col min="7" max="7" width="19.44140625" style="1" customWidth="1"/>
    <col min="8" max="8" width="19.88671875" style="1" customWidth="1"/>
    <col min="9" max="9" width="19" style="2" hidden="1" customWidth="1"/>
    <col min="10" max="10" width="19.5546875" style="1" hidden="1" customWidth="1"/>
    <col min="11" max="11" width="15.44140625" style="1" hidden="1" customWidth="1"/>
    <col min="12" max="12" width="14.88671875" style="1" hidden="1" customWidth="1"/>
    <col min="13" max="13" width="4.44140625" style="1" customWidth="1"/>
    <col min="14" max="14" width="11.44140625" style="1"/>
    <col min="15" max="15" width="12" style="1" bestFit="1" customWidth="1"/>
    <col min="16" max="16" width="11.44140625" style="1"/>
    <col min="17" max="17" width="14.33203125" style="1" customWidth="1"/>
    <col min="18" max="256" width="11.44140625" style="1"/>
    <col min="257" max="257" width="1.5546875" style="1" bestFit="1" customWidth="1"/>
    <col min="258" max="258" width="47" style="1" customWidth="1"/>
    <col min="259" max="259" width="5.88671875" style="1" bestFit="1" customWidth="1"/>
    <col min="260" max="260" width="15.109375" style="1" customWidth="1"/>
    <col min="261" max="261" width="16.109375" style="1" customWidth="1"/>
    <col min="262" max="262" width="7.109375" style="1" bestFit="1" customWidth="1"/>
    <col min="263" max="263" width="19.44140625" style="1" customWidth="1"/>
    <col min="264" max="264" width="19.88671875" style="1" customWidth="1"/>
    <col min="265" max="268" width="0" style="1" hidden="1" customWidth="1"/>
    <col min="269" max="269" width="4.44140625" style="1" customWidth="1"/>
    <col min="270" max="270" width="11.44140625" style="1"/>
    <col min="271" max="271" width="12" style="1" bestFit="1" customWidth="1"/>
    <col min="272" max="272" width="11.44140625" style="1"/>
    <col min="273" max="273" width="14.33203125" style="1" customWidth="1"/>
    <col min="274" max="512" width="11.44140625" style="1"/>
    <col min="513" max="513" width="1.5546875" style="1" bestFit="1" customWidth="1"/>
    <col min="514" max="514" width="47" style="1" customWidth="1"/>
    <col min="515" max="515" width="5.88671875" style="1" bestFit="1" customWidth="1"/>
    <col min="516" max="516" width="15.109375" style="1" customWidth="1"/>
    <col min="517" max="517" width="16.109375" style="1" customWidth="1"/>
    <col min="518" max="518" width="7.109375" style="1" bestFit="1" customWidth="1"/>
    <col min="519" max="519" width="19.44140625" style="1" customWidth="1"/>
    <col min="520" max="520" width="19.88671875" style="1" customWidth="1"/>
    <col min="521" max="524" width="0" style="1" hidden="1" customWidth="1"/>
    <col min="525" max="525" width="4.44140625" style="1" customWidth="1"/>
    <col min="526" max="526" width="11.44140625" style="1"/>
    <col min="527" max="527" width="12" style="1" bestFit="1" customWidth="1"/>
    <col min="528" max="528" width="11.44140625" style="1"/>
    <col min="529" max="529" width="14.33203125" style="1" customWidth="1"/>
    <col min="530" max="768" width="11.44140625" style="1"/>
    <col min="769" max="769" width="1.5546875" style="1" bestFit="1" customWidth="1"/>
    <col min="770" max="770" width="47" style="1" customWidth="1"/>
    <col min="771" max="771" width="5.88671875" style="1" bestFit="1" customWidth="1"/>
    <col min="772" max="772" width="15.109375" style="1" customWidth="1"/>
    <col min="773" max="773" width="16.109375" style="1" customWidth="1"/>
    <col min="774" max="774" width="7.109375" style="1" bestFit="1" customWidth="1"/>
    <col min="775" max="775" width="19.44140625" style="1" customWidth="1"/>
    <col min="776" max="776" width="19.88671875" style="1" customWidth="1"/>
    <col min="777" max="780" width="0" style="1" hidden="1" customWidth="1"/>
    <col min="781" max="781" width="4.44140625" style="1" customWidth="1"/>
    <col min="782" max="782" width="11.44140625" style="1"/>
    <col min="783" max="783" width="12" style="1" bestFit="1" customWidth="1"/>
    <col min="784" max="784" width="11.44140625" style="1"/>
    <col min="785" max="785" width="14.33203125" style="1" customWidth="1"/>
    <col min="786" max="1024" width="11.44140625" style="1"/>
    <col min="1025" max="1025" width="1.5546875" style="1" bestFit="1" customWidth="1"/>
    <col min="1026" max="1026" width="47" style="1" customWidth="1"/>
    <col min="1027" max="1027" width="5.88671875" style="1" bestFit="1" customWidth="1"/>
    <col min="1028" max="1028" width="15.109375" style="1" customWidth="1"/>
    <col min="1029" max="1029" width="16.109375" style="1" customWidth="1"/>
    <col min="1030" max="1030" width="7.109375" style="1" bestFit="1" customWidth="1"/>
    <col min="1031" max="1031" width="19.44140625" style="1" customWidth="1"/>
    <col min="1032" max="1032" width="19.88671875" style="1" customWidth="1"/>
    <col min="1033" max="1036" width="0" style="1" hidden="1" customWidth="1"/>
    <col min="1037" max="1037" width="4.44140625" style="1" customWidth="1"/>
    <col min="1038" max="1038" width="11.44140625" style="1"/>
    <col min="1039" max="1039" width="12" style="1" bestFit="1" customWidth="1"/>
    <col min="1040" max="1040" width="11.44140625" style="1"/>
    <col min="1041" max="1041" width="14.33203125" style="1" customWidth="1"/>
    <col min="1042" max="1280" width="11.44140625" style="1"/>
    <col min="1281" max="1281" width="1.5546875" style="1" bestFit="1" customWidth="1"/>
    <col min="1282" max="1282" width="47" style="1" customWidth="1"/>
    <col min="1283" max="1283" width="5.88671875" style="1" bestFit="1" customWidth="1"/>
    <col min="1284" max="1284" width="15.109375" style="1" customWidth="1"/>
    <col min="1285" max="1285" width="16.109375" style="1" customWidth="1"/>
    <col min="1286" max="1286" width="7.109375" style="1" bestFit="1" customWidth="1"/>
    <col min="1287" max="1287" width="19.44140625" style="1" customWidth="1"/>
    <col min="1288" max="1288" width="19.88671875" style="1" customWidth="1"/>
    <col min="1289" max="1292" width="0" style="1" hidden="1" customWidth="1"/>
    <col min="1293" max="1293" width="4.44140625" style="1" customWidth="1"/>
    <col min="1294" max="1294" width="11.44140625" style="1"/>
    <col min="1295" max="1295" width="12" style="1" bestFit="1" customWidth="1"/>
    <col min="1296" max="1296" width="11.44140625" style="1"/>
    <col min="1297" max="1297" width="14.33203125" style="1" customWidth="1"/>
    <col min="1298" max="1536" width="11.44140625" style="1"/>
    <col min="1537" max="1537" width="1.5546875" style="1" bestFit="1" customWidth="1"/>
    <col min="1538" max="1538" width="47" style="1" customWidth="1"/>
    <col min="1539" max="1539" width="5.88671875" style="1" bestFit="1" customWidth="1"/>
    <col min="1540" max="1540" width="15.109375" style="1" customWidth="1"/>
    <col min="1541" max="1541" width="16.109375" style="1" customWidth="1"/>
    <col min="1542" max="1542" width="7.109375" style="1" bestFit="1" customWidth="1"/>
    <col min="1543" max="1543" width="19.44140625" style="1" customWidth="1"/>
    <col min="1544" max="1544" width="19.88671875" style="1" customWidth="1"/>
    <col min="1545" max="1548" width="0" style="1" hidden="1" customWidth="1"/>
    <col min="1549" max="1549" width="4.44140625" style="1" customWidth="1"/>
    <col min="1550" max="1550" width="11.44140625" style="1"/>
    <col min="1551" max="1551" width="12" style="1" bestFit="1" customWidth="1"/>
    <col min="1552" max="1552" width="11.44140625" style="1"/>
    <col min="1553" max="1553" width="14.33203125" style="1" customWidth="1"/>
    <col min="1554" max="1792" width="11.44140625" style="1"/>
    <col min="1793" max="1793" width="1.5546875" style="1" bestFit="1" customWidth="1"/>
    <col min="1794" max="1794" width="47" style="1" customWidth="1"/>
    <col min="1795" max="1795" width="5.88671875" style="1" bestFit="1" customWidth="1"/>
    <col min="1796" max="1796" width="15.109375" style="1" customWidth="1"/>
    <col min="1797" max="1797" width="16.109375" style="1" customWidth="1"/>
    <col min="1798" max="1798" width="7.109375" style="1" bestFit="1" customWidth="1"/>
    <col min="1799" max="1799" width="19.44140625" style="1" customWidth="1"/>
    <col min="1800" max="1800" width="19.88671875" style="1" customWidth="1"/>
    <col min="1801" max="1804" width="0" style="1" hidden="1" customWidth="1"/>
    <col min="1805" max="1805" width="4.44140625" style="1" customWidth="1"/>
    <col min="1806" max="1806" width="11.44140625" style="1"/>
    <col min="1807" max="1807" width="12" style="1" bestFit="1" customWidth="1"/>
    <col min="1808" max="1808" width="11.44140625" style="1"/>
    <col min="1809" max="1809" width="14.33203125" style="1" customWidth="1"/>
    <col min="1810" max="2048" width="11.44140625" style="1"/>
    <col min="2049" max="2049" width="1.5546875" style="1" bestFit="1" customWidth="1"/>
    <col min="2050" max="2050" width="47" style="1" customWidth="1"/>
    <col min="2051" max="2051" width="5.88671875" style="1" bestFit="1" customWidth="1"/>
    <col min="2052" max="2052" width="15.109375" style="1" customWidth="1"/>
    <col min="2053" max="2053" width="16.109375" style="1" customWidth="1"/>
    <col min="2054" max="2054" width="7.109375" style="1" bestFit="1" customWidth="1"/>
    <col min="2055" max="2055" width="19.44140625" style="1" customWidth="1"/>
    <col min="2056" max="2056" width="19.88671875" style="1" customWidth="1"/>
    <col min="2057" max="2060" width="0" style="1" hidden="1" customWidth="1"/>
    <col min="2061" max="2061" width="4.44140625" style="1" customWidth="1"/>
    <col min="2062" max="2062" width="11.44140625" style="1"/>
    <col min="2063" max="2063" width="12" style="1" bestFit="1" customWidth="1"/>
    <col min="2064" max="2064" width="11.44140625" style="1"/>
    <col min="2065" max="2065" width="14.33203125" style="1" customWidth="1"/>
    <col min="2066" max="2304" width="11.44140625" style="1"/>
    <col min="2305" max="2305" width="1.5546875" style="1" bestFit="1" customWidth="1"/>
    <col min="2306" max="2306" width="47" style="1" customWidth="1"/>
    <col min="2307" max="2307" width="5.88671875" style="1" bestFit="1" customWidth="1"/>
    <col min="2308" max="2308" width="15.109375" style="1" customWidth="1"/>
    <col min="2309" max="2309" width="16.109375" style="1" customWidth="1"/>
    <col min="2310" max="2310" width="7.109375" style="1" bestFit="1" customWidth="1"/>
    <col min="2311" max="2311" width="19.44140625" style="1" customWidth="1"/>
    <col min="2312" max="2312" width="19.88671875" style="1" customWidth="1"/>
    <col min="2313" max="2316" width="0" style="1" hidden="1" customWidth="1"/>
    <col min="2317" max="2317" width="4.44140625" style="1" customWidth="1"/>
    <col min="2318" max="2318" width="11.44140625" style="1"/>
    <col min="2319" max="2319" width="12" style="1" bestFit="1" customWidth="1"/>
    <col min="2320" max="2320" width="11.44140625" style="1"/>
    <col min="2321" max="2321" width="14.33203125" style="1" customWidth="1"/>
    <col min="2322" max="2560" width="11.44140625" style="1"/>
    <col min="2561" max="2561" width="1.5546875" style="1" bestFit="1" customWidth="1"/>
    <col min="2562" max="2562" width="47" style="1" customWidth="1"/>
    <col min="2563" max="2563" width="5.88671875" style="1" bestFit="1" customWidth="1"/>
    <col min="2564" max="2564" width="15.109375" style="1" customWidth="1"/>
    <col min="2565" max="2565" width="16.109375" style="1" customWidth="1"/>
    <col min="2566" max="2566" width="7.109375" style="1" bestFit="1" customWidth="1"/>
    <col min="2567" max="2567" width="19.44140625" style="1" customWidth="1"/>
    <col min="2568" max="2568" width="19.88671875" style="1" customWidth="1"/>
    <col min="2569" max="2572" width="0" style="1" hidden="1" customWidth="1"/>
    <col min="2573" max="2573" width="4.44140625" style="1" customWidth="1"/>
    <col min="2574" max="2574" width="11.44140625" style="1"/>
    <col min="2575" max="2575" width="12" style="1" bestFit="1" customWidth="1"/>
    <col min="2576" max="2576" width="11.44140625" style="1"/>
    <col min="2577" max="2577" width="14.33203125" style="1" customWidth="1"/>
    <col min="2578" max="2816" width="11.44140625" style="1"/>
    <col min="2817" max="2817" width="1.5546875" style="1" bestFit="1" customWidth="1"/>
    <col min="2818" max="2818" width="47" style="1" customWidth="1"/>
    <col min="2819" max="2819" width="5.88671875" style="1" bestFit="1" customWidth="1"/>
    <col min="2820" max="2820" width="15.109375" style="1" customWidth="1"/>
    <col min="2821" max="2821" width="16.109375" style="1" customWidth="1"/>
    <col min="2822" max="2822" width="7.109375" style="1" bestFit="1" customWidth="1"/>
    <col min="2823" max="2823" width="19.44140625" style="1" customWidth="1"/>
    <col min="2824" max="2824" width="19.88671875" style="1" customWidth="1"/>
    <col min="2825" max="2828" width="0" style="1" hidden="1" customWidth="1"/>
    <col min="2829" max="2829" width="4.44140625" style="1" customWidth="1"/>
    <col min="2830" max="2830" width="11.44140625" style="1"/>
    <col min="2831" max="2831" width="12" style="1" bestFit="1" customWidth="1"/>
    <col min="2832" max="2832" width="11.44140625" style="1"/>
    <col min="2833" max="2833" width="14.33203125" style="1" customWidth="1"/>
    <col min="2834" max="3072" width="11.44140625" style="1"/>
    <col min="3073" max="3073" width="1.5546875" style="1" bestFit="1" customWidth="1"/>
    <col min="3074" max="3074" width="47" style="1" customWidth="1"/>
    <col min="3075" max="3075" width="5.88671875" style="1" bestFit="1" customWidth="1"/>
    <col min="3076" max="3076" width="15.109375" style="1" customWidth="1"/>
    <col min="3077" max="3077" width="16.109375" style="1" customWidth="1"/>
    <col min="3078" max="3078" width="7.109375" style="1" bestFit="1" customWidth="1"/>
    <col min="3079" max="3079" width="19.44140625" style="1" customWidth="1"/>
    <col min="3080" max="3080" width="19.88671875" style="1" customWidth="1"/>
    <col min="3081" max="3084" width="0" style="1" hidden="1" customWidth="1"/>
    <col min="3085" max="3085" width="4.44140625" style="1" customWidth="1"/>
    <col min="3086" max="3086" width="11.44140625" style="1"/>
    <col min="3087" max="3087" width="12" style="1" bestFit="1" customWidth="1"/>
    <col min="3088" max="3088" width="11.44140625" style="1"/>
    <col min="3089" max="3089" width="14.33203125" style="1" customWidth="1"/>
    <col min="3090" max="3328" width="11.44140625" style="1"/>
    <col min="3329" max="3329" width="1.5546875" style="1" bestFit="1" customWidth="1"/>
    <col min="3330" max="3330" width="47" style="1" customWidth="1"/>
    <col min="3331" max="3331" width="5.88671875" style="1" bestFit="1" customWidth="1"/>
    <col min="3332" max="3332" width="15.109375" style="1" customWidth="1"/>
    <col min="3333" max="3333" width="16.109375" style="1" customWidth="1"/>
    <col min="3334" max="3334" width="7.109375" style="1" bestFit="1" customWidth="1"/>
    <col min="3335" max="3335" width="19.44140625" style="1" customWidth="1"/>
    <col min="3336" max="3336" width="19.88671875" style="1" customWidth="1"/>
    <col min="3337" max="3340" width="0" style="1" hidden="1" customWidth="1"/>
    <col min="3341" max="3341" width="4.44140625" style="1" customWidth="1"/>
    <col min="3342" max="3342" width="11.44140625" style="1"/>
    <col min="3343" max="3343" width="12" style="1" bestFit="1" customWidth="1"/>
    <col min="3344" max="3344" width="11.44140625" style="1"/>
    <col min="3345" max="3345" width="14.33203125" style="1" customWidth="1"/>
    <col min="3346" max="3584" width="11.44140625" style="1"/>
    <col min="3585" max="3585" width="1.5546875" style="1" bestFit="1" customWidth="1"/>
    <col min="3586" max="3586" width="47" style="1" customWidth="1"/>
    <col min="3587" max="3587" width="5.88671875" style="1" bestFit="1" customWidth="1"/>
    <col min="3588" max="3588" width="15.109375" style="1" customWidth="1"/>
    <col min="3589" max="3589" width="16.109375" style="1" customWidth="1"/>
    <col min="3590" max="3590" width="7.109375" style="1" bestFit="1" customWidth="1"/>
    <col min="3591" max="3591" width="19.44140625" style="1" customWidth="1"/>
    <col min="3592" max="3592" width="19.88671875" style="1" customWidth="1"/>
    <col min="3593" max="3596" width="0" style="1" hidden="1" customWidth="1"/>
    <col min="3597" max="3597" width="4.44140625" style="1" customWidth="1"/>
    <col min="3598" max="3598" width="11.44140625" style="1"/>
    <col min="3599" max="3599" width="12" style="1" bestFit="1" customWidth="1"/>
    <col min="3600" max="3600" width="11.44140625" style="1"/>
    <col min="3601" max="3601" width="14.33203125" style="1" customWidth="1"/>
    <col min="3602" max="3840" width="11.44140625" style="1"/>
    <col min="3841" max="3841" width="1.5546875" style="1" bestFit="1" customWidth="1"/>
    <col min="3842" max="3842" width="47" style="1" customWidth="1"/>
    <col min="3843" max="3843" width="5.88671875" style="1" bestFit="1" customWidth="1"/>
    <col min="3844" max="3844" width="15.109375" style="1" customWidth="1"/>
    <col min="3845" max="3845" width="16.109375" style="1" customWidth="1"/>
    <col min="3846" max="3846" width="7.109375" style="1" bestFit="1" customWidth="1"/>
    <col min="3847" max="3847" width="19.44140625" style="1" customWidth="1"/>
    <col min="3848" max="3848" width="19.88671875" style="1" customWidth="1"/>
    <col min="3849" max="3852" width="0" style="1" hidden="1" customWidth="1"/>
    <col min="3853" max="3853" width="4.44140625" style="1" customWidth="1"/>
    <col min="3854" max="3854" width="11.44140625" style="1"/>
    <col min="3855" max="3855" width="12" style="1" bestFit="1" customWidth="1"/>
    <col min="3856" max="3856" width="11.44140625" style="1"/>
    <col min="3857" max="3857" width="14.33203125" style="1" customWidth="1"/>
    <col min="3858" max="4096" width="11.44140625" style="1"/>
    <col min="4097" max="4097" width="1.5546875" style="1" bestFit="1" customWidth="1"/>
    <col min="4098" max="4098" width="47" style="1" customWidth="1"/>
    <col min="4099" max="4099" width="5.88671875" style="1" bestFit="1" customWidth="1"/>
    <col min="4100" max="4100" width="15.109375" style="1" customWidth="1"/>
    <col min="4101" max="4101" width="16.109375" style="1" customWidth="1"/>
    <col min="4102" max="4102" width="7.109375" style="1" bestFit="1" customWidth="1"/>
    <col min="4103" max="4103" width="19.44140625" style="1" customWidth="1"/>
    <col min="4104" max="4104" width="19.88671875" style="1" customWidth="1"/>
    <col min="4105" max="4108" width="0" style="1" hidden="1" customWidth="1"/>
    <col min="4109" max="4109" width="4.44140625" style="1" customWidth="1"/>
    <col min="4110" max="4110" width="11.44140625" style="1"/>
    <col min="4111" max="4111" width="12" style="1" bestFit="1" customWidth="1"/>
    <col min="4112" max="4112" width="11.44140625" style="1"/>
    <col min="4113" max="4113" width="14.33203125" style="1" customWidth="1"/>
    <col min="4114" max="4352" width="11.44140625" style="1"/>
    <col min="4353" max="4353" width="1.5546875" style="1" bestFit="1" customWidth="1"/>
    <col min="4354" max="4354" width="47" style="1" customWidth="1"/>
    <col min="4355" max="4355" width="5.88671875" style="1" bestFit="1" customWidth="1"/>
    <col min="4356" max="4356" width="15.109375" style="1" customWidth="1"/>
    <col min="4357" max="4357" width="16.109375" style="1" customWidth="1"/>
    <col min="4358" max="4358" width="7.109375" style="1" bestFit="1" customWidth="1"/>
    <col min="4359" max="4359" width="19.44140625" style="1" customWidth="1"/>
    <col min="4360" max="4360" width="19.88671875" style="1" customWidth="1"/>
    <col min="4361" max="4364" width="0" style="1" hidden="1" customWidth="1"/>
    <col min="4365" max="4365" width="4.44140625" style="1" customWidth="1"/>
    <col min="4366" max="4366" width="11.44140625" style="1"/>
    <col min="4367" max="4367" width="12" style="1" bestFit="1" customWidth="1"/>
    <col min="4368" max="4368" width="11.44140625" style="1"/>
    <col min="4369" max="4369" width="14.33203125" style="1" customWidth="1"/>
    <col min="4370" max="4608" width="11.44140625" style="1"/>
    <col min="4609" max="4609" width="1.5546875" style="1" bestFit="1" customWidth="1"/>
    <col min="4610" max="4610" width="47" style="1" customWidth="1"/>
    <col min="4611" max="4611" width="5.88671875" style="1" bestFit="1" customWidth="1"/>
    <col min="4612" max="4612" width="15.109375" style="1" customWidth="1"/>
    <col min="4613" max="4613" width="16.109375" style="1" customWidth="1"/>
    <col min="4614" max="4614" width="7.109375" style="1" bestFit="1" customWidth="1"/>
    <col min="4615" max="4615" width="19.44140625" style="1" customWidth="1"/>
    <col min="4616" max="4616" width="19.88671875" style="1" customWidth="1"/>
    <col min="4617" max="4620" width="0" style="1" hidden="1" customWidth="1"/>
    <col min="4621" max="4621" width="4.44140625" style="1" customWidth="1"/>
    <col min="4622" max="4622" width="11.44140625" style="1"/>
    <col min="4623" max="4623" width="12" style="1" bestFit="1" customWidth="1"/>
    <col min="4624" max="4624" width="11.44140625" style="1"/>
    <col min="4625" max="4625" width="14.33203125" style="1" customWidth="1"/>
    <col min="4626" max="4864" width="11.44140625" style="1"/>
    <col min="4865" max="4865" width="1.5546875" style="1" bestFit="1" customWidth="1"/>
    <col min="4866" max="4866" width="47" style="1" customWidth="1"/>
    <col min="4867" max="4867" width="5.88671875" style="1" bestFit="1" customWidth="1"/>
    <col min="4868" max="4868" width="15.109375" style="1" customWidth="1"/>
    <col min="4869" max="4869" width="16.109375" style="1" customWidth="1"/>
    <col min="4870" max="4870" width="7.109375" style="1" bestFit="1" customWidth="1"/>
    <col min="4871" max="4871" width="19.44140625" style="1" customWidth="1"/>
    <col min="4872" max="4872" width="19.88671875" style="1" customWidth="1"/>
    <col min="4873" max="4876" width="0" style="1" hidden="1" customWidth="1"/>
    <col min="4877" max="4877" width="4.44140625" style="1" customWidth="1"/>
    <col min="4878" max="4878" width="11.44140625" style="1"/>
    <col min="4879" max="4879" width="12" style="1" bestFit="1" customWidth="1"/>
    <col min="4880" max="4880" width="11.44140625" style="1"/>
    <col min="4881" max="4881" width="14.33203125" style="1" customWidth="1"/>
    <col min="4882" max="5120" width="11.44140625" style="1"/>
    <col min="5121" max="5121" width="1.5546875" style="1" bestFit="1" customWidth="1"/>
    <col min="5122" max="5122" width="47" style="1" customWidth="1"/>
    <col min="5123" max="5123" width="5.88671875" style="1" bestFit="1" customWidth="1"/>
    <col min="5124" max="5124" width="15.109375" style="1" customWidth="1"/>
    <col min="5125" max="5125" width="16.109375" style="1" customWidth="1"/>
    <col min="5126" max="5126" width="7.109375" style="1" bestFit="1" customWidth="1"/>
    <col min="5127" max="5127" width="19.44140625" style="1" customWidth="1"/>
    <col min="5128" max="5128" width="19.88671875" style="1" customWidth="1"/>
    <col min="5129" max="5132" width="0" style="1" hidden="1" customWidth="1"/>
    <col min="5133" max="5133" width="4.44140625" style="1" customWidth="1"/>
    <col min="5134" max="5134" width="11.44140625" style="1"/>
    <col min="5135" max="5135" width="12" style="1" bestFit="1" customWidth="1"/>
    <col min="5136" max="5136" width="11.44140625" style="1"/>
    <col min="5137" max="5137" width="14.33203125" style="1" customWidth="1"/>
    <col min="5138" max="5376" width="11.44140625" style="1"/>
    <col min="5377" max="5377" width="1.5546875" style="1" bestFit="1" customWidth="1"/>
    <col min="5378" max="5378" width="47" style="1" customWidth="1"/>
    <col min="5379" max="5379" width="5.88671875" style="1" bestFit="1" customWidth="1"/>
    <col min="5380" max="5380" width="15.109375" style="1" customWidth="1"/>
    <col min="5381" max="5381" width="16.109375" style="1" customWidth="1"/>
    <col min="5382" max="5382" width="7.109375" style="1" bestFit="1" customWidth="1"/>
    <col min="5383" max="5383" width="19.44140625" style="1" customWidth="1"/>
    <col min="5384" max="5384" width="19.88671875" style="1" customWidth="1"/>
    <col min="5385" max="5388" width="0" style="1" hidden="1" customWidth="1"/>
    <col min="5389" max="5389" width="4.44140625" style="1" customWidth="1"/>
    <col min="5390" max="5390" width="11.44140625" style="1"/>
    <col min="5391" max="5391" width="12" style="1" bestFit="1" customWidth="1"/>
    <col min="5392" max="5392" width="11.44140625" style="1"/>
    <col min="5393" max="5393" width="14.33203125" style="1" customWidth="1"/>
    <col min="5394" max="5632" width="11.44140625" style="1"/>
    <col min="5633" max="5633" width="1.5546875" style="1" bestFit="1" customWidth="1"/>
    <col min="5634" max="5634" width="47" style="1" customWidth="1"/>
    <col min="5635" max="5635" width="5.88671875" style="1" bestFit="1" customWidth="1"/>
    <col min="5636" max="5636" width="15.109375" style="1" customWidth="1"/>
    <col min="5637" max="5637" width="16.109375" style="1" customWidth="1"/>
    <col min="5638" max="5638" width="7.109375" style="1" bestFit="1" customWidth="1"/>
    <col min="5639" max="5639" width="19.44140625" style="1" customWidth="1"/>
    <col min="5640" max="5640" width="19.88671875" style="1" customWidth="1"/>
    <col min="5641" max="5644" width="0" style="1" hidden="1" customWidth="1"/>
    <col min="5645" max="5645" width="4.44140625" style="1" customWidth="1"/>
    <col min="5646" max="5646" width="11.44140625" style="1"/>
    <col min="5647" max="5647" width="12" style="1" bestFit="1" customWidth="1"/>
    <col min="5648" max="5648" width="11.44140625" style="1"/>
    <col min="5649" max="5649" width="14.33203125" style="1" customWidth="1"/>
    <col min="5650" max="5888" width="11.44140625" style="1"/>
    <col min="5889" max="5889" width="1.5546875" style="1" bestFit="1" customWidth="1"/>
    <col min="5890" max="5890" width="47" style="1" customWidth="1"/>
    <col min="5891" max="5891" width="5.88671875" style="1" bestFit="1" customWidth="1"/>
    <col min="5892" max="5892" width="15.109375" style="1" customWidth="1"/>
    <col min="5893" max="5893" width="16.109375" style="1" customWidth="1"/>
    <col min="5894" max="5894" width="7.109375" style="1" bestFit="1" customWidth="1"/>
    <col min="5895" max="5895" width="19.44140625" style="1" customWidth="1"/>
    <col min="5896" max="5896" width="19.88671875" style="1" customWidth="1"/>
    <col min="5897" max="5900" width="0" style="1" hidden="1" customWidth="1"/>
    <col min="5901" max="5901" width="4.44140625" style="1" customWidth="1"/>
    <col min="5902" max="5902" width="11.44140625" style="1"/>
    <col min="5903" max="5903" width="12" style="1" bestFit="1" customWidth="1"/>
    <col min="5904" max="5904" width="11.44140625" style="1"/>
    <col min="5905" max="5905" width="14.33203125" style="1" customWidth="1"/>
    <col min="5906" max="6144" width="11.44140625" style="1"/>
    <col min="6145" max="6145" width="1.5546875" style="1" bestFit="1" customWidth="1"/>
    <col min="6146" max="6146" width="47" style="1" customWidth="1"/>
    <col min="6147" max="6147" width="5.88671875" style="1" bestFit="1" customWidth="1"/>
    <col min="6148" max="6148" width="15.109375" style="1" customWidth="1"/>
    <col min="6149" max="6149" width="16.109375" style="1" customWidth="1"/>
    <col min="6150" max="6150" width="7.109375" style="1" bestFit="1" customWidth="1"/>
    <col min="6151" max="6151" width="19.44140625" style="1" customWidth="1"/>
    <col min="6152" max="6152" width="19.88671875" style="1" customWidth="1"/>
    <col min="6153" max="6156" width="0" style="1" hidden="1" customWidth="1"/>
    <col min="6157" max="6157" width="4.44140625" style="1" customWidth="1"/>
    <col min="6158" max="6158" width="11.44140625" style="1"/>
    <col min="6159" max="6159" width="12" style="1" bestFit="1" customWidth="1"/>
    <col min="6160" max="6160" width="11.44140625" style="1"/>
    <col min="6161" max="6161" width="14.33203125" style="1" customWidth="1"/>
    <col min="6162" max="6400" width="11.44140625" style="1"/>
    <col min="6401" max="6401" width="1.5546875" style="1" bestFit="1" customWidth="1"/>
    <col min="6402" max="6402" width="47" style="1" customWidth="1"/>
    <col min="6403" max="6403" width="5.88671875" style="1" bestFit="1" customWidth="1"/>
    <col min="6404" max="6404" width="15.109375" style="1" customWidth="1"/>
    <col min="6405" max="6405" width="16.109375" style="1" customWidth="1"/>
    <col min="6406" max="6406" width="7.109375" style="1" bestFit="1" customWidth="1"/>
    <col min="6407" max="6407" width="19.44140625" style="1" customWidth="1"/>
    <col min="6408" max="6408" width="19.88671875" style="1" customWidth="1"/>
    <col min="6409" max="6412" width="0" style="1" hidden="1" customWidth="1"/>
    <col min="6413" max="6413" width="4.44140625" style="1" customWidth="1"/>
    <col min="6414" max="6414" width="11.44140625" style="1"/>
    <col min="6415" max="6415" width="12" style="1" bestFit="1" customWidth="1"/>
    <col min="6416" max="6416" width="11.44140625" style="1"/>
    <col min="6417" max="6417" width="14.33203125" style="1" customWidth="1"/>
    <col min="6418" max="6656" width="11.44140625" style="1"/>
    <col min="6657" max="6657" width="1.5546875" style="1" bestFit="1" customWidth="1"/>
    <col min="6658" max="6658" width="47" style="1" customWidth="1"/>
    <col min="6659" max="6659" width="5.88671875" style="1" bestFit="1" customWidth="1"/>
    <col min="6660" max="6660" width="15.109375" style="1" customWidth="1"/>
    <col min="6661" max="6661" width="16.109375" style="1" customWidth="1"/>
    <col min="6662" max="6662" width="7.109375" style="1" bestFit="1" customWidth="1"/>
    <col min="6663" max="6663" width="19.44140625" style="1" customWidth="1"/>
    <col min="6664" max="6664" width="19.88671875" style="1" customWidth="1"/>
    <col min="6665" max="6668" width="0" style="1" hidden="1" customWidth="1"/>
    <col min="6669" max="6669" width="4.44140625" style="1" customWidth="1"/>
    <col min="6670" max="6670" width="11.44140625" style="1"/>
    <col min="6671" max="6671" width="12" style="1" bestFit="1" customWidth="1"/>
    <col min="6672" max="6672" width="11.44140625" style="1"/>
    <col min="6673" max="6673" width="14.33203125" style="1" customWidth="1"/>
    <col min="6674" max="6912" width="11.44140625" style="1"/>
    <col min="6913" max="6913" width="1.5546875" style="1" bestFit="1" customWidth="1"/>
    <col min="6914" max="6914" width="47" style="1" customWidth="1"/>
    <col min="6915" max="6915" width="5.88671875" style="1" bestFit="1" customWidth="1"/>
    <col min="6916" max="6916" width="15.109375" style="1" customWidth="1"/>
    <col min="6917" max="6917" width="16.109375" style="1" customWidth="1"/>
    <col min="6918" max="6918" width="7.109375" style="1" bestFit="1" customWidth="1"/>
    <col min="6919" max="6919" width="19.44140625" style="1" customWidth="1"/>
    <col min="6920" max="6920" width="19.88671875" style="1" customWidth="1"/>
    <col min="6921" max="6924" width="0" style="1" hidden="1" customWidth="1"/>
    <col min="6925" max="6925" width="4.44140625" style="1" customWidth="1"/>
    <col min="6926" max="6926" width="11.44140625" style="1"/>
    <col min="6927" max="6927" width="12" style="1" bestFit="1" customWidth="1"/>
    <col min="6928" max="6928" width="11.44140625" style="1"/>
    <col min="6929" max="6929" width="14.33203125" style="1" customWidth="1"/>
    <col min="6930" max="7168" width="11.44140625" style="1"/>
    <col min="7169" max="7169" width="1.5546875" style="1" bestFit="1" customWidth="1"/>
    <col min="7170" max="7170" width="47" style="1" customWidth="1"/>
    <col min="7171" max="7171" width="5.88671875" style="1" bestFit="1" customWidth="1"/>
    <col min="7172" max="7172" width="15.109375" style="1" customWidth="1"/>
    <col min="7173" max="7173" width="16.109375" style="1" customWidth="1"/>
    <col min="7174" max="7174" width="7.109375" style="1" bestFit="1" customWidth="1"/>
    <col min="7175" max="7175" width="19.44140625" style="1" customWidth="1"/>
    <col min="7176" max="7176" width="19.88671875" style="1" customWidth="1"/>
    <col min="7177" max="7180" width="0" style="1" hidden="1" customWidth="1"/>
    <col min="7181" max="7181" width="4.44140625" style="1" customWidth="1"/>
    <col min="7182" max="7182" width="11.44140625" style="1"/>
    <col min="7183" max="7183" width="12" style="1" bestFit="1" customWidth="1"/>
    <col min="7184" max="7184" width="11.44140625" style="1"/>
    <col min="7185" max="7185" width="14.33203125" style="1" customWidth="1"/>
    <col min="7186" max="7424" width="11.44140625" style="1"/>
    <col min="7425" max="7425" width="1.5546875" style="1" bestFit="1" customWidth="1"/>
    <col min="7426" max="7426" width="47" style="1" customWidth="1"/>
    <col min="7427" max="7427" width="5.88671875" style="1" bestFit="1" customWidth="1"/>
    <col min="7428" max="7428" width="15.109375" style="1" customWidth="1"/>
    <col min="7429" max="7429" width="16.109375" style="1" customWidth="1"/>
    <col min="7430" max="7430" width="7.109375" style="1" bestFit="1" customWidth="1"/>
    <col min="7431" max="7431" width="19.44140625" style="1" customWidth="1"/>
    <col min="7432" max="7432" width="19.88671875" style="1" customWidth="1"/>
    <col min="7433" max="7436" width="0" style="1" hidden="1" customWidth="1"/>
    <col min="7437" max="7437" width="4.44140625" style="1" customWidth="1"/>
    <col min="7438" max="7438" width="11.44140625" style="1"/>
    <col min="7439" max="7439" width="12" style="1" bestFit="1" customWidth="1"/>
    <col min="7440" max="7440" width="11.44140625" style="1"/>
    <col min="7441" max="7441" width="14.33203125" style="1" customWidth="1"/>
    <col min="7442" max="7680" width="11.44140625" style="1"/>
    <col min="7681" max="7681" width="1.5546875" style="1" bestFit="1" customWidth="1"/>
    <col min="7682" max="7682" width="47" style="1" customWidth="1"/>
    <col min="7683" max="7683" width="5.88671875" style="1" bestFit="1" customWidth="1"/>
    <col min="7684" max="7684" width="15.109375" style="1" customWidth="1"/>
    <col min="7685" max="7685" width="16.109375" style="1" customWidth="1"/>
    <col min="7686" max="7686" width="7.109375" style="1" bestFit="1" customWidth="1"/>
    <col min="7687" max="7687" width="19.44140625" style="1" customWidth="1"/>
    <col min="7688" max="7688" width="19.88671875" style="1" customWidth="1"/>
    <col min="7689" max="7692" width="0" style="1" hidden="1" customWidth="1"/>
    <col min="7693" max="7693" width="4.44140625" style="1" customWidth="1"/>
    <col min="7694" max="7694" width="11.44140625" style="1"/>
    <col min="7695" max="7695" width="12" style="1" bestFit="1" customWidth="1"/>
    <col min="7696" max="7696" width="11.44140625" style="1"/>
    <col min="7697" max="7697" width="14.33203125" style="1" customWidth="1"/>
    <col min="7698" max="7936" width="11.44140625" style="1"/>
    <col min="7937" max="7937" width="1.5546875" style="1" bestFit="1" customWidth="1"/>
    <col min="7938" max="7938" width="47" style="1" customWidth="1"/>
    <col min="7939" max="7939" width="5.88671875" style="1" bestFit="1" customWidth="1"/>
    <col min="7940" max="7940" width="15.109375" style="1" customWidth="1"/>
    <col min="7941" max="7941" width="16.109375" style="1" customWidth="1"/>
    <col min="7942" max="7942" width="7.109375" style="1" bestFit="1" customWidth="1"/>
    <col min="7943" max="7943" width="19.44140625" style="1" customWidth="1"/>
    <col min="7944" max="7944" width="19.88671875" style="1" customWidth="1"/>
    <col min="7945" max="7948" width="0" style="1" hidden="1" customWidth="1"/>
    <col min="7949" max="7949" width="4.44140625" style="1" customWidth="1"/>
    <col min="7950" max="7950" width="11.44140625" style="1"/>
    <col min="7951" max="7951" width="12" style="1" bestFit="1" customWidth="1"/>
    <col min="7952" max="7952" width="11.44140625" style="1"/>
    <col min="7953" max="7953" width="14.33203125" style="1" customWidth="1"/>
    <col min="7954" max="8192" width="11.44140625" style="1"/>
    <col min="8193" max="8193" width="1.5546875" style="1" bestFit="1" customWidth="1"/>
    <col min="8194" max="8194" width="47" style="1" customWidth="1"/>
    <col min="8195" max="8195" width="5.88671875" style="1" bestFit="1" customWidth="1"/>
    <col min="8196" max="8196" width="15.109375" style="1" customWidth="1"/>
    <col min="8197" max="8197" width="16.109375" style="1" customWidth="1"/>
    <col min="8198" max="8198" width="7.109375" style="1" bestFit="1" customWidth="1"/>
    <col min="8199" max="8199" width="19.44140625" style="1" customWidth="1"/>
    <col min="8200" max="8200" width="19.88671875" style="1" customWidth="1"/>
    <col min="8201" max="8204" width="0" style="1" hidden="1" customWidth="1"/>
    <col min="8205" max="8205" width="4.44140625" style="1" customWidth="1"/>
    <col min="8206" max="8206" width="11.44140625" style="1"/>
    <col min="8207" max="8207" width="12" style="1" bestFit="1" customWidth="1"/>
    <col min="8208" max="8208" width="11.44140625" style="1"/>
    <col min="8209" max="8209" width="14.33203125" style="1" customWidth="1"/>
    <col min="8210" max="8448" width="11.44140625" style="1"/>
    <col min="8449" max="8449" width="1.5546875" style="1" bestFit="1" customWidth="1"/>
    <col min="8450" max="8450" width="47" style="1" customWidth="1"/>
    <col min="8451" max="8451" width="5.88671875" style="1" bestFit="1" customWidth="1"/>
    <col min="8452" max="8452" width="15.109375" style="1" customWidth="1"/>
    <col min="8453" max="8453" width="16.109375" style="1" customWidth="1"/>
    <col min="8454" max="8454" width="7.109375" style="1" bestFit="1" customWidth="1"/>
    <col min="8455" max="8455" width="19.44140625" style="1" customWidth="1"/>
    <col min="8456" max="8456" width="19.88671875" style="1" customWidth="1"/>
    <col min="8457" max="8460" width="0" style="1" hidden="1" customWidth="1"/>
    <col min="8461" max="8461" width="4.44140625" style="1" customWidth="1"/>
    <col min="8462" max="8462" width="11.44140625" style="1"/>
    <col min="8463" max="8463" width="12" style="1" bestFit="1" customWidth="1"/>
    <col min="8464" max="8464" width="11.44140625" style="1"/>
    <col min="8465" max="8465" width="14.33203125" style="1" customWidth="1"/>
    <col min="8466" max="8704" width="11.44140625" style="1"/>
    <col min="8705" max="8705" width="1.5546875" style="1" bestFit="1" customWidth="1"/>
    <col min="8706" max="8706" width="47" style="1" customWidth="1"/>
    <col min="8707" max="8707" width="5.88671875" style="1" bestFit="1" customWidth="1"/>
    <col min="8708" max="8708" width="15.109375" style="1" customWidth="1"/>
    <col min="8709" max="8709" width="16.109375" style="1" customWidth="1"/>
    <col min="8710" max="8710" width="7.109375" style="1" bestFit="1" customWidth="1"/>
    <col min="8711" max="8711" width="19.44140625" style="1" customWidth="1"/>
    <col min="8712" max="8712" width="19.88671875" style="1" customWidth="1"/>
    <col min="8713" max="8716" width="0" style="1" hidden="1" customWidth="1"/>
    <col min="8717" max="8717" width="4.44140625" style="1" customWidth="1"/>
    <col min="8718" max="8718" width="11.44140625" style="1"/>
    <col min="8719" max="8719" width="12" style="1" bestFit="1" customWidth="1"/>
    <col min="8720" max="8720" width="11.44140625" style="1"/>
    <col min="8721" max="8721" width="14.33203125" style="1" customWidth="1"/>
    <col min="8722" max="8960" width="11.44140625" style="1"/>
    <col min="8961" max="8961" width="1.5546875" style="1" bestFit="1" customWidth="1"/>
    <col min="8962" max="8962" width="47" style="1" customWidth="1"/>
    <col min="8963" max="8963" width="5.88671875" style="1" bestFit="1" customWidth="1"/>
    <col min="8964" max="8964" width="15.109375" style="1" customWidth="1"/>
    <col min="8965" max="8965" width="16.109375" style="1" customWidth="1"/>
    <col min="8966" max="8966" width="7.109375" style="1" bestFit="1" customWidth="1"/>
    <col min="8967" max="8967" width="19.44140625" style="1" customWidth="1"/>
    <col min="8968" max="8968" width="19.88671875" style="1" customWidth="1"/>
    <col min="8969" max="8972" width="0" style="1" hidden="1" customWidth="1"/>
    <col min="8973" max="8973" width="4.44140625" style="1" customWidth="1"/>
    <col min="8974" max="8974" width="11.44140625" style="1"/>
    <col min="8975" max="8975" width="12" style="1" bestFit="1" customWidth="1"/>
    <col min="8976" max="8976" width="11.44140625" style="1"/>
    <col min="8977" max="8977" width="14.33203125" style="1" customWidth="1"/>
    <col min="8978" max="9216" width="11.44140625" style="1"/>
    <col min="9217" max="9217" width="1.5546875" style="1" bestFit="1" customWidth="1"/>
    <col min="9218" max="9218" width="47" style="1" customWidth="1"/>
    <col min="9219" max="9219" width="5.88671875" style="1" bestFit="1" customWidth="1"/>
    <col min="9220" max="9220" width="15.109375" style="1" customWidth="1"/>
    <col min="9221" max="9221" width="16.109375" style="1" customWidth="1"/>
    <col min="9222" max="9222" width="7.109375" style="1" bestFit="1" customWidth="1"/>
    <col min="9223" max="9223" width="19.44140625" style="1" customWidth="1"/>
    <col min="9224" max="9224" width="19.88671875" style="1" customWidth="1"/>
    <col min="9225" max="9228" width="0" style="1" hidden="1" customWidth="1"/>
    <col min="9229" max="9229" width="4.44140625" style="1" customWidth="1"/>
    <col min="9230" max="9230" width="11.44140625" style="1"/>
    <col min="9231" max="9231" width="12" style="1" bestFit="1" customWidth="1"/>
    <col min="9232" max="9232" width="11.44140625" style="1"/>
    <col min="9233" max="9233" width="14.33203125" style="1" customWidth="1"/>
    <col min="9234" max="9472" width="11.44140625" style="1"/>
    <col min="9473" max="9473" width="1.5546875" style="1" bestFit="1" customWidth="1"/>
    <col min="9474" max="9474" width="47" style="1" customWidth="1"/>
    <col min="9475" max="9475" width="5.88671875" style="1" bestFit="1" customWidth="1"/>
    <col min="9476" max="9476" width="15.109375" style="1" customWidth="1"/>
    <col min="9477" max="9477" width="16.109375" style="1" customWidth="1"/>
    <col min="9478" max="9478" width="7.109375" style="1" bestFit="1" customWidth="1"/>
    <col min="9479" max="9479" width="19.44140625" style="1" customWidth="1"/>
    <col min="9480" max="9480" width="19.88671875" style="1" customWidth="1"/>
    <col min="9481" max="9484" width="0" style="1" hidden="1" customWidth="1"/>
    <col min="9485" max="9485" width="4.44140625" style="1" customWidth="1"/>
    <col min="9486" max="9486" width="11.44140625" style="1"/>
    <col min="9487" max="9487" width="12" style="1" bestFit="1" customWidth="1"/>
    <col min="9488" max="9488" width="11.44140625" style="1"/>
    <col min="9489" max="9489" width="14.33203125" style="1" customWidth="1"/>
    <col min="9490" max="9728" width="11.44140625" style="1"/>
    <col min="9729" max="9729" width="1.5546875" style="1" bestFit="1" customWidth="1"/>
    <col min="9730" max="9730" width="47" style="1" customWidth="1"/>
    <col min="9731" max="9731" width="5.88671875" style="1" bestFit="1" customWidth="1"/>
    <col min="9732" max="9732" width="15.109375" style="1" customWidth="1"/>
    <col min="9733" max="9733" width="16.109375" style="1" customWidth="1"/>
    <col min="9734" max="9734" width="7.109375" style="1" bestFit="1" customWidth="1"/>
    <col min="9735" max="9735" width="19.44140625" style="1" customWidth="1"/>
    <col min="9736" max="9736" width="19.88671875" style="1" customWidth="1"/>
    <col min="9737" max="9740" width="0" style="1" hidden="1" customWidth="1"/>
    <col min="9741" max="9741" width="4.44140625" style="1" customWidth="1"/>
    <col min="9742" max="9742" width="11.44140625" style="1"/>
    <col min="9743" max="9743" width="12" style="1" bestFit="1" customWidth="1"/>
    <col min="9744" max="9744" width="11.44140625" style="1"/>
    <col min="9745" max="9745" width="14.33203125" style="1" customWidth="1"/>
    <col min="9746" max="9984" width="11.44140625" style="1"/>
    <col min="9985" max="9985" width="1.5546875" style="1" bestFit="1" customWidth="1"/>
    <col min="9986" max="9986" width="47" style="1" customWidth="1"/>
    <col min="9987" max="9987" width="5.88671875" style="1" bestFit="1" customWidth="1"/>
    <col min="9988" max="9988" width="15.109375" style="1" customWidth="1"/>
    <col min="9989" max="9989" width="16.109375" style="1" customWidth="1"/>
    <col min="9990" max="9990" width="7.109375" style="1" bestFit="1" customWidth="1"/>
    <col min="9991" max="9991" width="19.44140625" style="1" customWidth="1"/>
    <col min="9992" max="9992" width="19.88671875" style="1" customWidth="1"/>
    <col min="9993" max="9996" width="0" style="1" hidden="1" customWidth="1"/>
    <col min="9997" max="9997" width="4.44140625" style="1" customWidth="1"/>
    <col min="9998" max="9998" width="11.44140625" style="1"/>
    <col min="9999" max="9999" width="12" style="1" bestFit="1" customWidth="1"/>
    <col min="10000" max="10000" width="11.44140625" style="1"/>
    <col min="10001" max="10001" width="14.33203125" style="1" customWidth="1"/>
    <col min="10002" max="10240" width="11.44140625" style="1"/>
    <col min="10241" max="10241" width="1.5546875" style="1" bestFit="1" customWidth="1"/>
    <col min="10242" max="10242" width="47" style="1" customWidth="1"/>
    <col min="10243" max="10243" width="5.88671875" style="1" bestFit="1" customWidth="1"/>
    <col min="10244" max="10244" width="15.109375" style="1" customWidth="1"/>
    <col min="10245" max="10245" width="16.109375" style="1" customWidth="1"/>
    <col min="10246" max="10246" width="7.109375" style="1" bestFit="1" customWidth="1"/>
    <col min="10247" max="10247" width="19.44140625" style="1" customWidth="1"/>
    <col min="10248" max="10248" width="19.88671875" style="1" customWidth="1"/>
    <col min="10249" max="10252" width="0" style="1" hidden="1" customWidth="1"/>
    <col min="10253" max="10253" width="4.44140625" style="1" customWidth="1"/>
    <col min="10254" max="10254" width="11.44140625" style="1"/>
    <col min="10255" max="10255" width="12" style="1" bestFit="1" customWidth="1"/>
    <col min="10256" max="10256" width="11.44140625" style="1"/>
    <col min="10257" max="10257" width="14.33203125" style="1" customWidth="1"/>
    <col min="10258" max="10496" width="11.44140625" style="1"/>
    <col min="10497" max="10497" width="1.5546875" style="1" bestFit="1" customWidth="1"/>
    <col min="10498" max="10498" width="47" style="1" customWidth="1"/>
    <col min="10499" max="10499" width="5.88671875" style="1" bestFit="1" customWidth="1"/>
    <col min="10500" max="10500" width="15.109375" style="1" customWidth="1"/>
    <col min="10501" max="10501" width="16.109375" style="1" customWidth="1"/>
    <col min="10502" max="10502" width="7.109375" style="1" bestFit="1" customWidth="1"/>
    <col min="10503" max="10503" width="19.44140625" style="1" customWidth="1"/>
    <col min="10504" max="10504" width="19.88671875" style="1" customWidth="1"/>
    <col min="10505" max="10508" width="0" style="1" hidden="1" customWidth="1"/>
    <col min="10509" max="10509" width="4.44140625" style="1" customWidth="1"/>
    <col min="10510" max="10510" width="11.44140625" style="1"/>
    <col min="10511" max="10511" width="12" style="1" bestFit="1" customWidth="1"/>
    <col min="10512" max="10512" width="11.44140625" style="1"/>
    <col min="10513" max="10513" width="14.33203125" style="1" customWidth="1"/>
    <col min="10514" max="10752" width="11.44140625" style="1"/>
    <col min="10753" max="10753" width="1.5546875" style="1" bestFit="1" customWidth="1"/>
    <col min="10754" max="10754" width="47" style="1" customWidth="1"/>
    <col min="10755" max="10755" width="5.88671875" style="1" bestFit="1" customWidth="1"/>
    <col min="10756" max="10756" width="15.109375" style="1" customWidth="1"/>
    <col min="10757" max="10757" width="16.109375" style="1" customWidth="1"/>
    <col min="10758" max="10758" width="7.109375" style="1" bestFit="1" customWidth="1"/>
    <col min="10759" max="10759" width="19.44140625" style="1" customWidth="1"/>
    <col min="10760" max="10760" width="19.88671875" style="1" customWidth="1"/>
    <col min="10761" max="10764" width="0" style="1" hidden="1" customWidth="1"/>
    <col min="10765" max="10765" width="4.44140625" style="1" customWidth="1"/>
    <col min="10766" max="10766" width="11.44140625" style="1"/>
    <col min="10767" max="10767" width="12" style="1" bestFit="1" customWidth="1"/>
    <col min="10768" max="10768" width="11.44140625" style="1"/>
    <col min="10769" max="10769" width="14.33203125" style="1" customWidth="1"/>
    <col min="10770" max="11008" width="11.44140625" style="1"/>
    <col min="11009" max="11009" width="1.5546875" style="1" bestFit="1" customWidth="1"/>
    <col min="11010" max="11010" width="47" style="1" customWidth="1"/>
    <col min="11011" max="11011" width="5.88671875" style="1" bestFit="1" customWidth="1"/>
    <col min="11012" max="11012" width="15.109375" style="1" customWidth="1"/>
    <col min="11013" max="11013" width="16.109375" style="1" customWidth="1"/>
    <col min="11014" max="11014" width="7.109375" style="1" bestFit="1" customWidth="1"/>
    <col min="11015" max="11015" width="19.44140625" style="1" customWidth="1"/>
    <col min="11016" max="11016" width="19.88671875" style="1" customWidth="1"/>
    <col min="11017" max="11020" width="0" style="1" hidden="1" customWidth="1"/>
    <col min="11021" max="11021" width="4.44140625" style="1" customWidth="1"/>
    <col min="11022" max="11022" width="11.44140625" style="1"/>
    <col min="11023" max="11023" width="12" style="1" bestFit="1" customWidth="1"/>
    <col min="11024" max="11024" width="11.44140625" style="1"/>
    <col min="11025" max="11025" width="14.33203125" style="1" customWidth="1"/>
    <col min="11026" max="11264" width="11.44140625" style="1"/>
    <col min="11265" max="11265" width="1.5546875" style="1" bestFit="1" customWidth="1"/>
    <col min="11266" max="11266" width="47" style="1" customWidth="1"/>
    <col min="11267" max="11267" width="5.88671875" style="1" bestFit="1" customWidth="1"/>
    <col min="11268" max="11268" width="15.109375" style="1" customWidth="1"/>
    <col min="11269" max="11269" width="16.109375" style="1" customWidth="1"/>
    <col min="11270" max="11270" width="7.109375" style="1" bestFit="1" customWidth="1"/>
    <col min="11271" max="11271" width="19.44140625" style="1" customWidth="1"/>
    <col min="11272" max="11272" width="19.88671875" style="1" customWidth="1"/>
    <col min="11273" max="11276" width="0" style="1" hidden="1" customWidth="1"/>
    <col min="11277" max="11277" width="4.44140625" style="1" customWidth="1"/>
    <col min="11278" max="11278" width="11.44140625" style="1"/>
    <col min="11279" max="11279" width="12" style="1" bestFit="1" customWidth="1"/>
    <col min="11280" max="11280" width="11.44140625" style="1"/>
    <col min="11281" max="11281" width="14.33203125" style="1" customWidth="1"/>
    <col min="11282" max="11520" width="11.44140625" style="1"/>
    <col min="11521" max="11521" width="1.5546875" style="1" bestFit="1" customWidth="1"/>
    <col min="11522" max="11522" width="47" style="1" customWidth="1"/>
    <col min="11523" max="11523" width="5.88671875" style="1" bestFit="1" customWidth="1"/>
    <col min="11524" max="11524" width="15.109375" style="1" customWidth="1"/>
    <col min="11525" max="11525" width="16.109375" style="1" customWidth="1"/>
    <col min="11526" max="11526" width="7.109375" style="1" bestFit="1" customWidth="1"/>
    <col min="11527" max="11527" width="19.44140625" style="1" customWidth="1"/>
    <col min="11528" max="11528" width="19.88671875" style="1" customWidth="1"/>
    <col min="11529" max="11532" width="0" style="1" hidden="1" customWidth="1"/>
    <col min="11533" max="11533" width="4.44140625" style="1" customWidth="1"/>
    <col min="11534" max="11534" width="11.44140625" style="1"/>
    <col min="11535" max="11535" width="12" style="1" bestFit="1" customWidth="1"/>
    <col min="11536" max="11536" width="11.44140625" style="1"/>
    <col min="11537" max="11537" width="14.33203125" style="1" customWidth="1"/>
    <col min="11538" max="11776" width="11.44140625" style="1"/>
    <col min="11777" max="11777" width="1.5546875" style="1" bestFit="1" customWidth="1"/>
    <col min="11778" max="11778" width="47" style="1" customWidth="1"/>
    <col min="11779" max="11779" width="5.88671875" style="1" bestFit="1" customWidth="1"/>
    <col min="11780" max="11780" width="15.109375" style="1" customWidth="1"/>
    <col min="11781" max="11781" width="16.109375" style="1" customWidth="1"/>
    <col min="11782" max="11782" width="7.109375" style="1" bestFit="1" customWidth="1"/>
    <col min="11783" max="11783" width="19.44140625" style="1" customWidth="1"/>
    <col min="11784" max="11784" width="19.88671875" style="1" customWidth="1"/>
    <col min="11785" max="11788" width="0" style="1" hidden="1" customWidth="1"/>
    <col min="11789" max="11789" width="4.44140625" style="1" customWidth="1"/>
    <col min="11790" max="11790" width="11.44140625" style="1"/>
    <col min="11791" max="11791" width="12" style="1" bestFit="1" customWidth="1"/>
    <col min="11792" max="11792" width="11.44140625" style="1"/>
    <col min="11793" max="11793" width="14.33203125" style="1" customWidth="1"/>
    <col min="11794" max="12032" width="11.44140625" style="1"/>
    <col min="12033" max="12033" width="1.5546875" style="1" bestFit="1" customWidth="1"/>
    <col min="12034" max="12034" width="47" style="1" customWidth="1"/>
    <col min="12035" max="12035" width="5.88671875" style="1" bestFit="1" customWidth="1"/>
    <col min="12036" max="12036" width="15.109375" style="1" customWidth="1"/>
    <col min="12037" max="12037" width="16.109375" style="1" customWidth="1"/>
    <col min="12038" max="12038" width="7.109375" style="1" bestFit="1" customWidth="1"/>
    <col min="12039" max="12039" width="19.44140625" style="1" customWidth="1"/>
    <col min="12040" max="12040" width="19.88671875" style="1" customWidth="1"/>
    <col min="12041" max="12044" width="0" style="1" hidden="1" customWidth="1"/>
    <col min="12045" max="12045" width="4.44140625" style="1" customWidth="1"/>
    <col min="12046" max="12046" width="11.44140625" style="1"/>
    <col min="12047" max="12047" width="12" style="1" bestFit="1" customWidth="1"/>
    <col min="12048" max="12048" width="11.44140625" style="1"/>
    <col min="12049" max="12049" width="14.33203125" style="1" customWidth="1"/>
    <col min="12050" max="12288" width="11.44140625" style="1"/>
    <col min="12289" max="12289" width="1.5546875" style="1" bestFit="1" customWidth="1"/>
    <col min="12290" max="12290" width="47" style="1" customWidth="1"/>
    <col min="12291" max="12291" width="5.88671875" style="1" bestFit="1" customWidth="1"/>
    <col min="12292" max="12292" width="15.109375" style="1" customWidth="1"/>
    <col min="12293" max="12293" width="16.109375" style="1" customWidth="1"/>
    <col min="12294" max="12294" width="7.109375" style="1" bestFit="1" customWidth="1"/>
    <col min="12295" max="12295" width="19.44140625" style="1" customWidth="1"/>
    <col min="12296" max="12296" width="19.88671875" style="1" customWidth="1"/>
    <col min="12297" max="12300" width="0" style="1" hidden="1" customWidth="1"/>
    <col min="12301" max="12301" width="4.44140625" style="1" customWidth="1"/>
    <col min="12302" max="12302" width="11.44140625" style="1"/>
    <col min="12303" max="12303" width="12" style="1" bestFit="1" customWidth="1"/>
    <col min="12304" max="12304" width="11.44140625" style="1"/>
    <col min="12305" max="12305" width="14.33203125" style="1" customWidth="1"/>
    <col min="12306" max="12544" width="11.44140625" style="1"/>
    <col min="12545" max="12545" width="1.5546875" style="1" bestFit="1" customWidth="1"/>
    <col min="12546" max="12546" width="47" style="1" customWidth="1"/>
    <col min="12547" max="12547" width="5.88671875" style="1" bestFit="1" customWidth="1"/>
    <col min="12548" max="12548" width="15.109375" style="1" customWidth="1"/>
    <col min="12549" max="12549" width="16.109375" style="1" customWidth="1"/>
    <col min="12550" max="12550" width="7.109375" style="1" bestFit="1" customWidth="1"/>
    <col min="12551" max="12551" width="19.44140625" style="1" customWidth="1"/>
    <col min="12552" max="12552" width="19.88671875" style="1" customWidth="1"/>
    <col min="12553" max="12556" width="0" style="1" hidden="1" customWidth="1"/>
    <col min="12557" max="12557" width="4.44140625" style="1" customWidth="1"/>
    <col min="12558" max="12558" width="11.44140625" style="1"/>
    <col min="12559" max="12559" width="12" style="1" bestFit="1" customWidth="1"/>
    <col min="12560" max="12560" width="11.44140625" style="1"/>
    <col min="12561" max="12561" width="14.33203125" style="1" customWidth="1"/>
    <col min="12562" max="12800" width="11.44140625" style="1"/>
    <col min="12801" max="12801" width="1.5546875" style="1" bestFit="1" customWidth="1"/>
    <col min="12802" max="12802" width="47" style="1" customWidth="1"/>
    <col min="12803" max="12803" width="5.88671875" style="1" bestFit="1" customWidth="1"/>
    <col min="12804" max="12804" width="15.109375" style="1" customWidth="1"/>
    <col min="12805" max="12805" width="16.109375" style="1" customWidth="1"/>
    <col min="12806" max="12806" width="7.109375" style="1" bestFit="1" customWidth="1"/>
    <col min="12807" max="12807" width="19.44140625" style="1" customWidth="1"/>
    <col min="12808" max="12808" width="19.88671875" style="1" customWidth="1"/>
    <col min="12809" max="12812" width="0" style="1" hidden="1" customWidth="1"/>
    <col min="12813" max="12813" width="4.44140625" style="1" customWidth="1"/>
    <col min="12814" max="12814" width="11.44140625" style="1"/>
    <col min="12815" max="12815" width="12" style="1" bestFit="1" customWidth="1"/>
    <col min="12816" max="12816" width="11.44140625" style="1"/>
    <col min="12817" max="12817" width="14.33203125" style="1" customWidth="1"/>
    <col min="12818" max="13056" width="11.44140625" style="1"/>
    <col min="13057" max="13057" width="1.5546875" style="1" bestFit="1" customWidth="1"/>
    <col min="13058" max="13058" width="47" style="1" customWidth="1"/>
    <col min="13059" max="13059" width="5.88671875" style="1" bestFit="1" customWidth="1"/>
    <col min="13060" max="13060" width="15.109375" style="1" customWidth="1"/>
    <col min="13061" max="13061" width="16.109375" style="1" customWidth="1"/>
    <col min="13062" max="13062" width="7.109375" style="1" bestFit="1" customWidth="1"/>
    <col min="13063" max="13063" width="19.44140625" style="1" customWidth="1"/>
    <col min="13064" max="13064" width="19.88671875" style="1" customWidth="1"/>
    <col min="13065" max="13068" width="0" style="1" hidden="1" customWidth="1"/>
    <col min="13069" max="13069" width="4.44140625" style="1" customWidth="1"/>
    <col min="13070" max="13070" width="11.44140625" style="1"/>
    <col min="13071" max="13071" width="12" style="1" bestFit="1" customWidth="1"/>
    <col min="13072" max="13072" width="11.44140625" style="1"/>
    <col min="13073" max="13073" width="14.33203125" style="1" customWidth="1"/>
    <col min="13074" max="13312" width="11.44140625" style="1"/>
    <col min="13313" max="13313" width="1.5546875" style="1" bestFit="1" customWidth="1"/>
    <col min="13314" max="13314" width="47" style="1" customWidth="1"/>
    <col min="13315" max="13315" width="5.88671875" style="1" bestFit="1" customWidth="1"/>
    <col min="13316" max="13316" width="15.109375" style="1" customWidth="1"/>
    <col min="13317" max="13317" width="16.109375" style="1" customWidth="1"/>
    <col min="13318" max="13318" width="7.109375" style="1" bestFit="1" customWidth="1"/>
    <col min="13319" max="13319" width="19.44140625" style="1" customWidth="1"/>
    <col min="13320" max="13320" width="19.88671875" style="1" customWidth="1"/>
    <col min="13321" max="13324" width="0" style="1" hidden="1" customWidth="1"/>
    <col min="13325" max="13325" width="4.44140625" style="1" customWidth="1"/>
    <col min="13326" max="13326" width="11.44140625" style="1"/>
    <col min="13327" max="13327" width="12" style="1" bestFit="1" customWidth="1"/>
    <col min="13328" max="13328" width="11.44140625" style="1"/>
    <col min="13329" max="13329" width="14.33203125" style="1" customWidth="1"/>
    <col min="13330" max="13568" width="11.44140625" style="1"/>
    <col min="13569" max="13569" width="1.5546875" style="1" bestFit="1" customWidth="1"/>
    <col min="13570" max="13570" width="47" style="1" customWidth="1"/>
    <col min="13571" max="13571" width="5.88671875" style="1" bestFit="1" customWidth="1"/>
    <col min="13572" max="13572" width="15.109375" style="1" customWidth="1"/>
    <col min="13573" max="13573" width="16.109375" style="1" customWidth="1"/>
    <col min="13574" max="13574" width="7.109375" style="1" bestFit="1" customWidth="1"/>
    <col min="13575" max="13575" width="19.44140625" style="1" customWidth="1"/>
    <col min="13576" max="13576" width="19.88671875" style="1" customWidth="1"/>
    <col min="13577" max="13580" width="0" style="1" hidden="1" customWidth="1"/>
    <col min="13581" max="13581" width="4.44140625" style="1" customWidth="1"/>
    <col min="13582" max="13582" width="11.44140625" style="1"/>
    <col min="13583" max="13583" width="12" style="1" bestFit="1" customWidth="1"/>
    <col min="13584" max="13584" width="11.44140625" style="1"/>
    <col min="13585" max="13585" width="14.33203125" style="1" customWidth="1"/>
    <col min="13586" max="13824" width="11.44140625" style="1"/>
    <col min="13825" max="13825" width="1.5546875" style="1" bestFit="1" customWidth="1"/>
    <col min="13826" max="13826" width="47" style="1" customWidth="1"/>
    <col min="13827" max="13827" width="5.88671875" style="1" bestFit="1" customWidth="1"/>
    <col min="13828" max="13828" width="15.109375" style="1" customWidth="1"/>
    <col min="13829" max="13829" width="16.109375" style="1" customWidth="1"/>
    <col min="13830" max="13830" width="7.109375" style="1" bestFit="1" customWidth="1"/>
    <col min="13831" max="13831" width="19.44140625" style="1" customWidth="1"/>
    <col min="13832" max="13832" width="19.88671875" style="1" customWidth="1"/>
    <col min="13833" max="13836" width="0" style="1" hidden="1" customWidth="1"/>
    <col min="13837" max="13837" width="4.44140625" style="1" customWidth="1"/>
    <col min="13838" max="13838" width="11.44140625" style="1"/>
    <col min="13839" max="13839" width="12" style="1" bestFit="1" customWidth="1"/>
    <col min="13840" max="13840" width="11.44140625" style="1"/>
    <col min="13841" max="13841" width="14.33203125" style="1" customWidth="1"/>
    <col min="13842" max="14080" width="11.44140625" style="1"/>
    <col min="14081" max="14081" width="1.5546875" style="1" bestFit="1" customWidth="1"/>
    <col min="14082" max="14082" width="47" style="1" customWidth="1"/>
    <col min="14083" max="14083" width="5.88671875" style="1" bestFit="1" customWidth="1"/>
    <col min="14084" max="14084" width="15.109375" style="1" customWidth="1"/>
    <col min="14085" max="14085" width="16.109375" style="1" customWidth="1"/>
    <col min="14086" max="14086" width="7.109375" style="1" bestFit="1" customWidth="1"/>
    <col min="14087" max="14087" width="19.44140625" style="1" customWidth="1"/>
    <col min="14088" max="14088" width="19.88671875" style="1" customWidth="1"/>
    <col min="14089" max="14092" width="0" style="1" hidden="1" customWidth="1"/>
    <col min="14093" max="14093" width="4.44140625" style="1" customWidth="1"/>
    <col min="14094" max="14094" width="11.44140625" style="1"/>
    <col min="14095" max="14095" width="12" style="1" bestFit="1" customWidth="1"/>
    <col min="14096" max="14096" width="11.44140625" style="1"/>
    <col min="14097" max="14097" width="14.33203125" style="1" customWidth="1"/>
    <col min="14098" max="14336" width="11.44140625" style="1"/>
    <col min="14337" max="14337" width="1.5546875" style="1" bestFit="1" customWidth="1"/>
    <col min="14338" max="14338" width="47" style="1" customWidth="1"/>
    <col min="14339" max="14339" width="5.88671875" style="1" bestFit="1" customWidth="1"/>
    <col min="14340" max="14340" width="15.109375" style="1" customWidth="1"/>
    <col min="14341" max="14341" width="16.109375" style="1" customWidth="1"/>
    <col min="14342" max="14342" width="7.109375" style="1" bestFit="1" customWidth="1"/>
    <col min="14343" max="14343" width="19.44140625" style="1" customWidth="1"/>
    <col min="14344" max="14344" width="19.88671875" style="1" customWidth="1"/>
    <col min="14345" max="14348" width="0" style="1" hidden="1" customWidth="1"/>
    <col min="14349" max="14349" width="4.44140625" style="1" customWidth="1"/>
    <col min="14350" max="14350" width="11.44140625" style="1"/>
    <col min="14351" max="14351" width="12" style="1" bestFit="1" customWidth="1"/>
    <col min="14352" max="14352" width="11.44140625" style="1"/>
    <col min="14353" max="14353" width="14.33203125" style="1" customWidth="1"/>
    <col min="14354" max="14592" width="11.44140625" style="1"/>
    <col min="14593" max="14593" width="1.5546875" style="1" bestFit="1" customWidth="1"/>
    <col min="14594" max="14594" width="47" style="1" customWidth="1"/>
    <col min="14595" max="14595" width="5.88671875" style="1" bestFit="1" customWidth="1"/>
    <col min="14596" max="14596" width="15.109375" style="1" customWidth="1"/>
    <col min="14597" max="14597" width="16.109375" style="1" customWidth="1"/>
    <col min="14598" max="14598" width="7.109375" style="1" bestFit="1" customWidth="1"/>
    <col min="14599" max="14599" width="19.44140625" style="1" customWidth="1"/>
    <col min="14600" max="14600" width="19.88671875" style="1" customWidth="1"/>
    <col min="14601" max="14604" width="0" style="1" hidden="1" customWidth="1"/>
    <col min="14605" max="14605" width="4.44140625" style="1" customWidth="1"/>
    <col min="14606" max="14606" width="11.44140625" style="1"/>
    <col min="14607" max="14607" width="12" style="1" bestFit="1" customWidth="1"/>
    <col min="14608" max="14608" width="11.44140625" style="1"/>
    <col min="14609" max="14609" width="14.33203125" style="1" customWidth="1"/>
    <col min="14610" max="14848" width="11.44140625" style="1"/>
    <col min="14849" max="14849" width="1.5546875" style="1" bestFit="1" customWidth="1"/>
    <col min="14850" max="14850" width="47" style="1" customWidth="1"/>
    <col min="14851" max="14851" width="5.88671875" style="1" bestFit="1" customWidth="1"/>
    <col min="14852" max="14852" width="15.109375" style="1" customWidth="1"/>
    <col min="14853" max="14853" width="16.109375" style="1" customWidth="1"/>
    <col min="14854" max="14854" width="7.109375" style="1" bestFit="1" customWidth="1"/>
    <col min="14855" max="14855" width="19.44140625" style="1" customWidth="1"/>
    <col min="14856" max="14856" width="19.88671875" style="1" customWidth="1"/>
    <col min="14857" max="14860" width="0" style="1" hidden="1" customWidth="1"/>
    <col min="14861" max="14861" width="4.44140625" style="1" customWidth="1"/>
    <col min="14862" max="14862" width="11.44140625" style="1"/>
    <col min="14863" max="14863" width="12" style="1" bestFit="1" customWidth="1"/>
    <col min="14864" max="14864" width="11.44140625" style="1"/>
    <col min="14865" max="14865" width="14.33203125" style="1" customWidth="1"/>
    <col min="14866" max="15104" width="11.44140625" style="1"/>
    <col min="15105" max="15105" width="1.5546875" style="1" bestFit="1" customWidth="1"/>
    <col min="15106" max="15106" width="47" style="1" customWidth="1"/>
    <col min="15107" max="15107" width="5.88671875" style="1" bestFit="1" customWidth="1"/>
    <col min="15108" max="15108" width="15.109375" style="1" customWidth="1"/>
    <col min="15109" max="15109" width="16.109375" style="1" customWidth="1"/>
    <col min="15110" max="15110" width="7.109375" style="1" bestFit="1" customWidth="1"/>
    <col min="15111" max="15111" width="19.44140625" style="1" customWidth="1"/>
    <col min="15112" max="15112" width="19.88671875" style="1" customWidth="1"/>
    <col min="15113" max="15116" width="0" style="1" hidden="1" customWidth="1"/>
    <col min="15117" max="15117" width="4.44140625" style="1" customWidth="1"/>
    <col min="15118" max="15118" width="11.44140625" style="1"/>
    <col min="15119" max="15119" width="12" style="1" bestFit="1" customWidth="1"/>
    <col min="15120" max="15120" width="11.44140625" style="1"/>
    <col min="15121" max="15121" width="14.33203125" style="1" customWidth="1"/>
    <col min="15122" max="15360" width="11.44140625" style="1"/>
    <col min="15361" max="15361" width="1.5546875" style="1" bestFit="1" customWidth="1"/>
    <col min="15362" max="15362" width="47" style="1" customWidth="1"/>
    <col min="15363" max="15363" width="5.88671875" style="1" bestFit="1" customWidth="1"/>
    <col min="15364" max="15364" width="15.109375" style="1" customWidth="1"/>
    <col min="15365" max="15365" width="16.109375" style="1" customWidth="1"/>
    <col min="15366" max="15366" width="7.109375" style="1" bestFit="1" customWidth="1"/>
    <col min="15367" max="15367" width="19.44140625" style="1" customWidth="1"/>
    <col min="15368" max="15368" width="19.88671875" style="1" customWidth="1"/>
    <col min="15369" max="15372" width="0" style="1" hidden="1" customWidth="1"/>
    <col min="15373" max="15373" width="4.44140625" style="1" customWidth="1"/>
    <col min="15374" max="15374" width="11.44140625" style="1"/>
    <col min="15375" max="15375" width="12" style="1" bestFit="1" customWidth="1"/>
    <col min="15376" max="15376" width="11.44140625" style="1"/>
    <col min="15377" max="15377" width="14.33203125" style="1" customWidth="1"/>
    <col min="15378" max="15616" width="11.44140625" style="1"/>
    <col min="15617" max="15617" width="1.5546875" style="1" bestFit="1" customWidth="1"/>
    <col min="15618" max="15618" width="47" style="1" customWidth="1"/>
    <col min="15619" max="15619" width="5.88671875" style="1" bestFit="1" customWidth="1"/>
    <col min="15620" max="15620" width="15.109375" style="1" customWidth="1"/>
    <col min="15621" max="15621" width="16.109375" style="1" customWidth="1"/>
    <col min="15622" max="15622" width="7.109375" style="1" bestFit="1" customWidth="1"/>
    <col min="15623" max="15623" width="19.44140625" style="1" customWidth="1"/>
    <col min="15624" max="15624" width="19.88671875" style="1" customWidth="1"/>
    <col min="15625" max="15628" width="0" style="1" hidden="1" customWidth="1"/>
    <col min="15629" max="15629" width="4.44140625" style="1" customWidth="1"/>
    <col min="15630" max="15630" width="11.44140625" style="1"/>
    <col min="15631" max="15631" width="12" style="1" bestFit="1" customWidth="1"/>
    <col min="15632" max="15632" width="11.44140625" style="1"/>
    <col min="15633" max="15633" width="14.33203125" style="1" customWidth="1"/>
    <col min="15634" max="15872" width="11.44140625" style="1"/>
    <col min="15873" max="15873" width="1.5546875" style="1" bestFit="1" customWidth="1"/>
    <col min="15874" max="15874" width="47" style="1" customWidth="1"/>
    <col min="15875" max="15875" width="5.88671875" style="1" bestFit="1" customWidth="1"/>
    <col min="15876" max="15876" width="15.109375" style="1" customWidth="1"/>
    <col min="15877" max="15877" width="16.109375" style="1" customWidth="1"/>
    <col min="15878" max="15878" width="7.109375" style="1" bestFit="1" customWidth="1"/>
    <col min="15879" max="15879" width="19.44140625" style="1" customWidth="1"/>
    <col min="15880" max="15880" width="19.88671875" style="1" customWidth="1"/>
    <col min="15881" max="15884" width="0" style="1" hidden="1" customWidth="1"/>
    <col min="15885" max="15885" width="4.44140625" style="1" customWidth="1"/>
    <col min="15886" max="15886" width="11.44140625" style="1"/>
    <col min="15887" max="15887" width="12" style="1" bestFit="1" customWidth="1"/>
    <col min="15888" max="15888" width="11.44140625" style="1"/>
    <col min="15889" max="15889" width="14.33203125" style="1" customWidth="1"/>
    <col min="15890" max="16128" width="11.44140625" style="1"/>
    <col min="16129" max="16129" width="1.5546875" style="1" bestFit="1" customWidth="1"/>
    <col min="16130" max="16130" width="47" style="1" customWidth="1"/>
    <col min="16131" max="16131" width="5.88671875" style="1" bestFit="1" customWidth="1"/>
    <col min="16132" max="16132" width="15.109375" style="1" customWidth="1"/>
    <col min="16133" max="16133" width="16.109375" style="1" customWidth="1"/>
    <col min="16134" max="16134" width="7.109375" style="1" bestFit="1" customWidth="1"/>
    <col min="16135" max="16135" width="19.44140625" style="1" customWidth="1"/>
    <col min="16136" max="16136" width="19.88671875" style="1" customWidth="1"/>
    <col min="16137" max="16140" width="0" style="1" hidden="1" customWidth="1"/>
    <col min="16141" max="16141" width="4.44140625" style="1" customWidth="1"/>
    <col min="16142" max="16142" width="11.44140625" style="1"/>
    <col min="16143" max="16143" width="12" style="1" bestFit="1" customWidth="1"/>
    <col min="16144" max="16144" width="11.44140625" style="1"/>
    <col min="16145" max="16145" width="14.33203125" style="1" customWidth="1"/>
    <col min="16146" max="16384" width="11.44140625" style="1"/>
  </cols>
  <sheetData>
    <row r="1" spans="1:10" ht="16.2" thickBot="1" x14ac:dyDescent="0.35">
      <c r="A1" s="162" t="s">
        <v>0</v>
      </c>
      <c r="B1" s="163"/>
      <c r="C1" s="163"/>
      <c r="D1" s="163"/>
      <c r="E1" s="164"/>
      <c r="F1" s="165"/>
      <c r="G1" s="166"/>
    </row>
    <row r="2" spans="1:10" ht="23.25" customHeight="1" x14ac:dyDescent="0.3">
      <c r="A2" s="173" t="s">
        <v>1</v>
      </c>
      <c r="B2" s="174"/>
      <c r="C2" s="174"/>
      <c r="D2" s="174"/>
      <c r="E2" s="167"/>
      <c r="F2" s="168"/>
      <c r="G2" s="169"/>
      <c r="H2" s="3"/>
      <c r="I2" s="4"/>
    </row>
    <row r="3" spans="1:10" ht="15.75" customHeight="1" x14ac:dyDescent="0.3">
      <c r="A3" s="175"/>
      <c r="B3" s="176"/>
      <c r="C3" s="176"/>
      <c r="D3" s="176"/>
      <c r="E3" s="167"/>
      <c r="F3" s="168"/>
      <c r="G3" s="169"/>
      <c r="H3" s="5"/>
      <c r="I3" s="6"/>
    </row>
    <row r="4" spans="1:10" ht="15.75" customHeight="1" x14ac:dyDescent="0.3">
      <c r="A4" s="175"/>
      <c r="B4" s="176"/>
      <c r="C4" s="176"/>
      <c r="D4" s="176"/>
      <c r="E4" s="167"/>
      <c r="F4" s="168"/>
      <c r="G4" s="169"/>
      <c r="H4" s="7"/>
      <c r="I4" s="6"/>
    </row>
    <row r="5" spans="1:10" ht="30" customHeight="1" thickBot="1" x14ac:dyDescent="0.35">
      <c r="A5" s="177"/>
      <c r="B5" s="178"/>
      <c r="C5" s="178"/>
      <c r="D5" s="178"/>
      <c r="E5" s="170"/>
      <c r="F5" s="171"/>
      <c r="G5" s="172"/>
      <c r="H5" s="8"/>
      <c r="I5" s="9"/>
    </row>
    <row r="6" spans="1:10" ht="20.25" customHeight="1" thickBot="1" x14ac:dyDescent="0.35">
      <c r="A6" s="179" t="s">
        <v>2</v>
      </c>
      <c r="B6" s="180"/>
      <c r="C6" s="180"/>
      <c r="D6" s="180"/>
      <c r="E6" s="180"/>
      <c r="F6" s="180"/>
      <c r="G6" s="181"/>
    </row>
    <row r="7" spans="1:10" ht="28.2" thickTop="1" x14ac:dyDescent="0.3">
      <c r="A7" s="182" t="s">
        <v>3</v>
      </c>
      <c r="B7" s="183"/>
      <c r="C7" s="183"/>
      <c r="D7" s="10" t="s">
        <v>4</v>
      </c>
      <c r="E7" s="10" t="s">
        <v>5</v>
      </c>
      <c r="F7" s="11" t="s">
        <v>6</v>
      </c>
      <c r="G7" s="12" t="s">
        <v>7</v>
      </c>
    </row>
    <row r="8" spans="1:10" ht="13.5" customHeight="1" x14ac:dyDescent="0.3">
      <c r="A8" s="13" t="s">
        <v>8</v>
      </c>
      <c r="B8" s="14" t="s">
        <v>9</v>
      </c>
      <c r="C8" s="15" t="s">
        <v>10</v>
      </c>
      <c r="D8" s="16">
        <v>0</v>
      </c>
      <c r="E8" s="17">
        <v>0.2</v>
      </c>
      <c r="F8" s="18">
        <v>3</v>
      </c>
      <c r="G8" s="19">
        <f>ROUND(D8*E8*F8,0)</f>
        <v>0</v>
      </c>
      <c r="H8" s="20">
        <f>G8/F8</f>
        <v>0</v>
      </c>
      <c r="J8" s="21"/>
    </row>
    <row r="9" spans="1:10" ht="13.5" customHeight="1" x14ac:dyDescent="0.3">
      <c r="A9" s="13" t="s">
        <v>8</v>
      </c>
      <c r="B9" s="22" t="s">
        <v>11</v>
      </c>
      <c r="C9" s="15" t="s">
        <v>10</v>
      </c>
      <c r="D9" s="23">
        <v>0</v>
      </c>
      <c r="E9" s="17">
        <v>1</v>
      </c>
      <c r="F9" s="18">
        <v>3</v>
      </c>
      <c r="G9" s="19">
        <f>ROUND(D9*E9*F9,0)</f>
        <v>0</v>
      </c>
      <c r="H9" s="20">
        <f>G9/F9</f>
        <v>0</v>
      </c>
      <c r="J9" s="21"/>
    </row>
    <row r="10" spans="1:10" ht="13.2" customHeight="1" x14ac:dyDescent="0.3">
      <c r="A10" s="24"/>
      <c r="B10" s="22" t="s">
        <v>12</v>
      </c>
      <c r="C10" s="15" t="s">
        <v>10</v>
      </c>
      <c r="D10" s="23">
        <v>0</v>
      </c>
      <c r="E10" s="25">
        <v>0.3</v>
      </c>
      <c r="F10" s="18">
        <v>3</v>
      </c>
      <c r="G10" s="19">
        <f>ROUND(D10*E10*F10,0)</f>
        <v>0</v>
      </c>
      <c r="H10" s="20"/>
      <c r="J10" s="21"/>
    </row>
    <row r="11" spans="1:10" x14ac:dyDescent="0.3">
      <c r="A11" s="148" t="s">
        <v>13</v>
      </c>
      <c r="B11" s="149"/>
      <c r="C11" s="149"/>
      <c r="D11" s="150"/>
      <c r="E11" s="151" t="s">
        <v>14</v>
      </c>
      <c r="F11" s="152"/>
      <c r="G11" s="26">
        <f>SUM(G8:G10)</f>
        <v>0</v>
      </c>
      <c r="H11" s="27"/>
      <c r="I11" s="28"/>
      <c r="J11" s="21"/>
    </row>
    <row r="12" spans="1:10" ht="13.5" customHeight="1" x14ac:dyDescent="0.3">
      <c r="A12" s="148" t="s">
        <v>15</v>
      </c>
      <c r="B12" s="149"/>
      <c r="C12" s="149"/>
      <c r="D12" s="150"/>
      <c r="E12" s="137" t="s">
        <v>16</v>
      </c>
      <c r="F12" s="138"/>
      <c r="G12" s="29">
        <f>'[1]FACTOR MULTIPLICDOR '!I56</f>
        <v>2.2915999999999999</v>
      </c>
      <c r="H12" s="30"/>
      <c r="I12" s="31"/>
      <c r="J12" s="21"/>
    </row>
    <row r="13" spans="1:10" ht="13.5" customHeight="1" x14ac:dyDescent="0.3">
      <c r="A13" s="148" t="s">
        <v>17</v>
      </c>
      <c r="B13" s="149"/>
      <c r="C13" s="149"/>
      <c r="D13" s="150"/>
      <c r="E13" s="137" t="s">
        <v>18</v>
      </c>
      <c r="F13" s="138"/>
      <c r="G13" s="32">
        <f>+G12*G11</f>
        <v>0</v>
      </c>
      <c r="H13" s="33" t="e">
        <f>G13/F13</f>
        <v>#DIV/0!</v>
      </c>
      <c r="J13" s="21"/>
    </row>
    <row r="14" spans="1:10" ht="13.5" customHeight="1" x14ac:dyDescent="0.3">
      <c r="A14" s="159" t="s">
        <v>19</v>
      </c>
      <c r="B14" s="160"/>
      <c r="C14" s="160"/>
      <c r="D14" s="161"/>
      <c r="E14" s="145" t="s">
        <v>20</v>
      </c>
      <c r="F14" s="146"/>
      <c r="G14" s="32">
        <f>ROUND(G13*0.19,0)</f>
        <v>0</v>
      </c>
      <c r="H14" s="20"/>
      <c r="J14" s="21"/>
    </row>
    <row r="15" spans="1:10" ht="15" customHeight="1" thickBot="1" x14ac:dyDescent="0.35">
      <c r="A15" s="156" t="s">
        <v>21</v>
      </c>
      <c r="B15" s="157"/>
      <c r="C15" s="157"/>
      <c r="D15" s="158"/>
      <c r="E15" s="123" t="s">
        <v>22</v>
      </c>
      <c r="F15" s="124"/>
      <c r="G15" s="34">
        <f>G13+G14</f>
        <v>0</v>
      </c>
      <c r="H15" s="20"/>
      <c r="J15" s="21"/>
    </row>
    <row r="16" spans="1:10" ht="15" customHeight="1" thickTop="1" thickBot="1" x14ac:dyDescent="0.35">
      <c r="A16" s="35"/>
      <c r="B16" s="36"/>
      <c r="C16" s="36"/>
      <c r="D16" s="36"/>
      <c r="E16" s="37"/>
      <c r="F16" s="37"/>
      <c r="G16" s="38"/>
      <c r="H16" s="20"/>
      <c r="J16" s="21"/>
    </row>
    <row r="17" spans="1:12" ht="18" customHeight="1" thickTop="1" thickBot="1" x14ac:dyDescent="0.35">
      <c r="A17" s="125" t="s">
        <v>23</v>
      </c>
      <c r="B17" s="126"/>
      <c r="C17" s="126"/>
      <c r="D17" s="126"/>
      <c r="E17" s="126"/>
      <c r="F17" s="126"/>
      <c r="G17" s="127"/>
      <c r="H17" s="20" t="e">
        <f>G17/F17</f>
        <v>#DIV/0!</v>
      </c>
      <c r="J17" s="21">
        <f>+F17*E17</f>
        <v>0</v>
      </c>
    </row>
    <row r="18" spans="1:12" ht="28.5" customHeight="1" thickTop="1" x14ac:dyDescent="0.3">
      <c r="A18" s="147" t="s">
        <v>24</v>
      </c>
      <c r="B18" s="132"/>
      <c r="C18" s="10" t="s">
        <v>25</v>
      </c>
      <c r="D18" s="10" t="s">
        <v>26</v>
      </c>
      <c r="E18" s="10" t="s">
        <v>27</v>
      </c>
      <c r="F18" s="11" t="s">
        <v>6</v>
      </c>
      <c r="G18" s="39" t="s">
        <v>7</v>
      </c>
      <c r="H18" s="20"/>
      <c r="J18" s="21"/>
    </row>
    <row r="19" spans="1:12" ht="25.5" customHeight="1" x14ac:dyDescent="0.3">
      <c r="A19" s="40" t="s">
        <v>8</v>
      </c>
      <c r="B19" s="41" t="s">
        <v>28</v>
      </c>
      <c r="C19" s="42" t="s">
        <v>29</v>
      </c>
      <c r="D19" s="43">
        <v>0</v>
      </c>
      <c r="E19" s="44">
        <f>ROUNDUP(SUM(E9:E9),0)</f>
        <v>1</v>
      </c>
      <c r="F19" s="45">
        <f>+F8</f>
        <v>3</v>
      </c>
      <c r="G19" s="46">
        <f>ROUND(D19*E19*F19,0)</f>
        <v>0</v>
      </c>
      <c r="H19" s="20"/>
      <c r="J19" s="21"/>
    </row>
    <row r="20" spans="1:12" ht="17.25" hidden="1" customHeight="1" x14ac:dyDescent="0.3">
      <c r="A20" s="47" t="s">
        <v>8</v>
      </c>
      <c r="B20" s="48" t="s">
        <v>30</v>
      </c>
      <c r="C20" s="49" t="s">
        <v>29</v>
      </c>
      <c r="D20" s="50">
        <v>178840</v>
      </c>
      <c r="E20" s="51">
        <v>0</v>
      </c>
      <c r="F20" s="52">
        <f>+F19</f>
        <v>3</v>
      </c>
      <c r="G20" s="53">
        <f>ROUND(D20*E20*F20,0)</f>
        <v>0</v>
      </c>
      <c r="J20" s="21"/>
    </row>
    <row r="21" spans="1:12" ht="25.5" customHeight="1" x14ac:dyDescent="0.3">
      <c r="A21" s="47" t="s">
        <v>8</v>
      </c>
      <c r="B21" s="54" t="s">
        <v>31</v>
      </c>
      <c r="C21" s="49" t="s">
        <v>29</v>
      </c>
      <c r="D21" s="50">
        <v>0</v>
      </c>
      <c r="E21" s="51">
        <v>1</v>
      </c>
      <c r="F21" s="52">
        <f>+F20</f>
        <v>3</v>
      </c>
      <c r="G21" s="53">
        <f>ROUND(D21*E21*F21,0)</f>
        <v>0</v>
      </c>
      <c r="J21" s="21"/>
    </row>
    <row r="22" spans="1:12" ht="15" customHeight="1" x14ac:dyDescent="0.3">
      <c r="A22" s="47" t="s">
        <v>8</v>
      </c>
      <c r="B22" s="48" t="s">
        <v>32</v>
      </c>
      <c r="C22" s="49" t="s">
        <v>29</v>
      </c>
      <c r="D22" s="50">
        <v>0</v>
      </c>
      <c r="E22" s="51">
        <v>1</v>
      </c>
      <c r="F22" s="52">
        <f>+F21</f>
        <v>3</v>
      </c>
      <c r="G22" s="53">
        <f>ROUND(D22*E22*F22,0)</f>
        <v>0</v>
      </c>
      <c r="H22" s="55" t="e">
        <f>SUM(H8:H17)</f>
        <v>#DIV/0!</v>
      </c>
      <c r="J22" s="21"/>
    </row>
    <row r="23" spans="1:12" x14ac:dyDescent="0.3">
      <c r="A23" s="56" t="s">
        <v>8</v>
      </c>
      <c r="B23" s="57" t="s">
        <v>33</v>
      </c>
      <c r="C23" s="58" t="s">
        <v>29</v>
      </c>
      <c r="D23" s="59">
        <v>0</v>
      </c>
      <c r="E23" s="60">
        <v>1</v>
      </c>
      <c r="F23" s="61">
        <f>+F22</f>
        <v>3</v>
      </c>
      <c r="G23" s="62">
        <f>ROUND(D23*E23*F23,0)</f>
        <v>0</v>
      </c>
      <c r="H23" s="55"/>
      <c r="J23" s="21"/>
    </row>
    <row r="24" spans="1:12" ht="20.25" customHeight="1" x14ac:dyDescent="0.3">
      <c r="A24" s="148" t="s">
        <v>13</v>
      </c>
      <c r="B24" s="149"/>
      <c r="C24" s="149"/>
      <c r="D24" s="150"/>
      <c r="E24" s="151" t="s">
        <v>14</v>
      </c>
      <c r="F24" s="152"/>
      <c r="G24" s="63">
        <f>SUM(G19:G23)</f>
        <v>0</v>
      </c>
      <c r="J24" s="21"/>
    </row>
    <row r="25" spans="1:12" ht="18" customHeight="1" x14ac:dyDescent="0.3">
      <c r="A25" s="148" t="s">
        <v>34</v>
      </c>
      <c r="B25" s="149"/>
      <c r="C25" s="149"/>
      <c r="D25" s="150"/>
      <c r="E25" s="137" t="s">
        <v>16</v>
      </c>
      <c r="F25" s="138"/>
      <c r="G25" s="64">
        <v>1.5156000000000001</v>
      </c>
      <c r="H25" s="65"/>
      <c r="J25" s="21"/>
    </row>
    <row r="26" spans="1:12" ht="24.75" customHeight="1" x14ac:dyDescent="0.3">
      <c r="A26" s="153" t="s">
        <v>17</v>
      </c>
      <c r="B26" s="154"/>
      <c r="C26" s="154"/>
      <c r="D26" s="155"/>
      <c r="E26" s="137" t="s">
        <v>18</v>
      </c>
      <c r="F26" s="138"/>
      <c r="G26" s="66">
        <f>G24*G25</f>
        <v>0</v>
      </c>
      <c r="H26" s="67"/>
      <c r="J26" s="21" t="e">
        <f>+F26*E26</f>
        <v>#VALUE!</v>
      </c>
    </row>
    <row r="27" spans="1:12" ht="21" customHeight="1" x14ac:dyDescent="0.3">
      <c r="A27" s="142" t="s">
        <v>19</v>
      </c>
      <c r="B27" s="143"/>
      <c r="C27" s="143"/>
      <c r="D27" s="144"/>
      <c r="E27" s="145" t="s">
        <v>20</v>
      </c>
      <c r="F27" s="146"/>
      <c r="G27" s="68">
        <f>ROUND(G26*0.19,0)</f>
        <v>0</v>
      </c>
      <c r="J27" s="21" t="e">
        <f>+F27*E27</f>
        <v>#VALUE!</v>
      </c>
      <c r="K27" s="69"/>
      <c r="L27" s="69"/>
    </row>
    <row r="28" spans="1:12" ht="30" customHeight="1" thickBot="1" x14ac:dyDescent="0.35">
      <c r="A28" s="120" t="s">
        <v>35</v>
      </c>
      <c r="B28" s="121"/>
      <c r="C28" s="121"/>
      <c r="D28" s="122"/>
      <c r="E28" s="123" t="s">
        <v>22</v>
      </c>
      <c r="F28" s="124"/>
      <c r="G28" s="34">
        <f>G26+G27</f>
        <v>0</v>
      </c>
      <c r="J28" s="21" t="e">
        <f>+F28*E28</f>
        <v>#VALUE!</v>
      </c>
    </row>
    <row r="29" spans="1:12" ht="15" customHeight="1" thickTop="1" thickBot="1" x14ac:dyDescent="0.35">
      <c r="A29" s="70"/>
      <c r="B29" s="71"/>
      <c r="C29" s="71"/>
      <c r="D29" s="71"/>
      <c r="E29" s="71"/>
      <c r="F29" s="71"/>
      <c r="G29" s="72"/>
      <c r="J29" s="21"/>
    </row>
    <row r="30" spans="1:12" ht="15" customHeight="1" thickTop="1" thickBot="1" x14ac:dyDescent="0.35">
      <c r="A30" s="125" t="s">
        <v>36</v>
      </c>
      <c r="B30" s="126"/>
      <c r="C30" s="126"/>
      <c r="D30" s="126"/>
      <c r="E30" s="126"/>
      <c r="F30" s="126"/>
      <c r="G30" s="127"/>
      <c r="J30" s="21"/>
    </row>
    <row r="31" spans="1:12" ht="32.25" customHeight="1" thickTop="1" x14ac:dyDescent="0.3">
      <c r="A31" s="147" t="s">
        <v>24</v>
      </c>
      <c r="B31" s="132"/>
      <c r="C31" s="10" t="s">
        <v>25</v>
      </c>
      <c r="D31" s="10" t="s">
        <v>26</v>
      </c>
      <c r="E31" s="10" t="s">
        <v>27</v>
      </c>
      <c r="F31" s="11" t="s">
        <v>6</v>
      </c>
      <c r="G31" s="39" t="s">
        <v>7</v>
      </c>
    </row>
    <row r="32" spans="1:12" x14ac:dyDescent="0.3">
      <c r="A32" s="47" t="s">
        <v>8</v>
      </c>
      <c r="B32" s="22" t="s">
        <v>37</v>
      </c>
      <c r="C32" s="73" t="s">
        <v>29</v>
      </c>
      <c r="D32" s="74">
        <v>0</v>
      </c>
      <c r="E32" s="17">
        <v>1</v>
      </c>
      <c r="F32" s="45">
        <f>F23</f>
        <v>3</v>
      </c>
      <c r="G32" s="19">
        <f>ROUND(D32*E32*F32,0)</f>
        <v>0</v>
      </c>
      <c r="H32" s="75"/>
      <c r="I32" s="76"/>
      <c r="J32" s="2"/>
    </row>
    <row r="33" spans="1:17" ht="15" customHeight="1" x14ac:dyDescent="0.3">
      <c r="A33" s="148" t="s">
        <v>13</v>
      </c>
      <c r="B33" s="149"/>
      <c r="C33" s="149"/>
      <c r="D33" s="150"/>
      <c r="E33" s="151" t="s">
        <v>14</v>
      </c>
      <c r="F33" s="152"/>
      <c r="G33" s="63">
        <f>SUM(G32:G32)</f>
        <v>0</v>
      </c>
      <c r="J33" s="77"/>
      <c r="O33" s="67"/>
    </row>
    <row r="34" spans="1:17" ht="15" customHeight="1" x14ac:dyDescent="0.3">
      <c r="A34" s="134" t="s">
        <v>34</v>
      </c>
      <c r="B34" s="135"/>
      <c r="C34" s="135"/>
      <c r="D34" s="136"/>
      <c r="E34" s="137" t="s">
        <v>16</v>
      </c>
      <c r="F34" s="138"/>
      <c r="G34" s="78">
        <v>1.5156000000000001</v>
      </c>
    </row>
    <row r="35" spans="1:17" ht="15" customHeight="1" x14ac:dyDescent="0.3">
      <c r="A35" s="139" t="s">
        <v>17</v>
      </c>
      <c r="B35" s="140"/>
      <c r="C35" s="140"/>
      <c r="D35" s="141"/>
      <c r="E35" s="137" t="s">
        <v>18</v>
      </c>
      <c r="F35" s="138"/>
      <c r="G35" s="66">
        <f>G33*G34</f>
        <v>0</v>
      </c>
    </row>
    <row r="36" spans="1:17" ht="15" customHeight="1" x14ac:dyDescent="0.3">
      <c r="A36" s="142" t="s">
        <v>19</v>
      </c>
      <c r="B36" s="143"/>
      <c r="C36" s="143"/>
      <c r="D36" s="144"/>
      <c r="E36" s="145" t="s">
        <v>20</v>
      </c>
      <c r="F36" s="146"/>
      <c r="G36" s="68">
        <f>ROUND(G35*0.19,0)</f>
        <v>0</v>
      </c>
    </row>
    <row r="37" spans="1:17" ht="15" customHeight="1" thickBot="1" x14ac:dyDescent="0.35">
      <c r="A37" s="120" t="s">
        <v>38</v>
      </c>
      <c r="B37" s="121"/>
      <c r="C37" s="121"/>
      <c r="D37" s="122"/>
      <c r="E37" s="123" t="s">
        <v>39</v>
      </c>
      <c r="F37" s="124"/>
      <c r="G37" s="34">
        <f>ROUND(G35+G36,0)</f>
        <v>0</v>
      </c>
      <c r="H37" s="79"/>
      <c r="I37" s="80"/>
    </row>
    <row r="38" spans="1:17" ht="15" customHeight="1" thickTop="1" thickBot="1" x14ac:dyDescent="0.35">
      <c r="A38" s="70"/>
      <c r="B38" s="81"/>
      <c r="C38" s="81"/>
      <c r="D38" s="82"/>
      <c r="E38" s="82"/>
      <c r="F38" s="82"/>
      <c r="G38" s="83"/>
      <c r="H38" s="79"/>
      <c r="Q38" s="67"/>
    </row>
    <row r="39" spans="1:17" ht="15" customHeight="1" thickTop="1" thickBot="1" x14ac:dyDescent="0.35">
      <c r="A39" s="125" t="s">
        <v>40</v>
      </c>
      <c r="B39" s="126"/>
      <c r="C39" s="126"/>
      <c r="D39" s="126"/>
      <c r="E39" s="126"/>
      <c r="F39" s="126"/>
      <c r="G39" s="127"/>
      <c r="H39" s="84"/>
      <c r="I39" s="85"/>
    </row>
    <row r="40" spans="1:17" s="89" customFormat="1" ht="14.4" thickTop="1" x14ac:dyDescent="0.25">
      <c r="A40" s="128" t="s">
        <v>41</v>
      </c>
      <c r="B40" s="129"/>
      <c r="C40" s="130"/>
      <c r="D40" s="131"/>
      <c r="E40" s="132"/>
      <c r="F40" s="131" t="s">
        <v>42</v>
      </c>
      <c r="G40" s="133"/>
      <c r="H40" s="86"/>
      <c r="I40" s="87"/>
      <c r="J40" s="88"/>
    </row>
    <row r="41" spans="1:17" s="89" customFormat="1" x14ac:dyDescent="0.25">
      <c r="A41" s="40"/>
      <c r="B41" s="110" t="s">
        <v>2</v>
      </c>
      <c r="C41" s="111"/>
      <c r="D41" s="112"/>
      <c r="E41" s="113"/>
      <c r="F41" s="112">
        <f>G15</f>
        <v>0</v>
      </c>
      <c r="G41" s="114"/>
      <c r="H41" s="86"/>
      <c r="I41" s="87"/>
      <c r="J41" s="88"/>
    </row>
    <row r="42" spans="1:17" x14ac:dyDescent="0.3">
      <c r="A42" s="47"/>
      <c r="B42" s="115" t="s">
        <v>43</v>
      </c>
      <c r="C42" s="116"/>
      <c r="D42" s="117"/>
      <c r="E42" s="118"/>
      <c r="F42" s="117">
        <f>G28</f>
        <v>0</v>
      </c>
      <c r="G42" s="119"/>
      <c r="I42" s="1"/>
    </row>
    <row r="43" spans="1:17" x14ac:dyDescent="0.3">
      <c r="A43" s="56"/>
      <c r="B43" s="99" t="str">
        <f>+A30</f>
        <v>PROVISION OTROS GASTOS REEMBOLSABLES</v>
      </c>
      <c r="C43" s="100"/>
      <c r="D43" s="101"/>
      <c r="E43" s="102"/>
      <c r="F43" s="101">
        <f>G37</f>
        <v>0</v>
      </c>
      <c r="G43" s="103"/>
      <c r="I43" s="1"/>
    </row>
    <row r="44" spans="1:17" ht="14.4" thickBot="1" x14ac:dyDescent="0.35">
      <c r="A44" s="104" t="s">
        <v>44</v>
      </c>
      <c r="B44" s="105"/>
      <c r="C44" s="106"/>
      <c r="D44" s="107"/>
      <c r="E44" s="108"/>
      <c r="F44" s="107">
        <f>SUM(F41:G43)</f>
        <v>0</v>
      </c>
      <c r="G44" s="109"/>
      <c r="I44" s="1"/>
      <c r="N44" s="90">
        <f>F44/'[1]PRESUPUESTOS '!H62</f>
        <v>0</v>
      </c>
      <c r="O44" s="67"/>
      <c r="Q44" s="67"/>
    </row>
    <row r="45" spans="1:17" x14ac:dyDescent="0.3">
      <c r="A45" s="91"/>
      <c r="B45" s="92"/>
      <c r="C45" s="93"/>
      <c r="D45" s="93"/>
      <c r="E45" s="93"/>
      <c r="F45" s="93"/>
      <c r="G45" s="94"/>
    </row>
    <row r="46" spans="1:17" x14ac:dyDescent="0.3">
      <c r="A46" s="95"/>
      <c r="B46" s="96"/>
      <c r="C46" s="97"/>
      <c r="D46" s="97"/>
      <c r="E46" s="97"/>
      <c r="F46" s="97"/>
      <c r="G46" s="98"/>
    </row>
  </sheetData>
  <mergeCells count="55">
    <mergeCell ref="A11:D11"/>
    <mergeCell ref="E11:F11"/>
    <mergeCell ref="A1:D1"/>
    <mergeCell ref="E1:G5"/>
    <mergeCell ref="A2:D5"/>
    <mergeCell ref="A6:G6"/>
    <mergeCell ref="A7:C7"/>
    <mergeCell ref="A12:D12"/>
    <mergeCell ref="E12:F12"/>
    <mergeCell ref="A13:D13"/>
    <mergeCell ref="E13:F13"/>
    <mergeCell ref="A14:D14"/>
    <mergeCell ref="E14:F14"/>
    <mergeCell ref="A15:D15"/>
    <mergeCell ref="E15:F15"/>
    <mergeCell ref="A17:G17"/>
    <mergeCell ref="A18:B18"/>
    <mergeCell ref="A24:D24"/>
    <mergeCell ref="E24:F24"/>
    <mergeCell ref="A25:D25"/>
    <mergeCell ref="E25:F25"/>
    <mergeCell ref="A26:D26"/>
    <mergeCell ref="E26:F26"/>
    <mergeCell ref="A27:D27"/>
    <mergeCell ref="E27:F27"/>
    <mergeCell ref="A28:D28"/>
    <mergeCell ref="E28:F28"/>
    <mergeCell ref="A30:G30"/>
    <mergeCell ref="A31:B31"/>
    <mergeCell ref="A33:D33"/>
    <mergeCell ref="E33:F33"/>
    <mergeCell ref="A34:D34"/>
    <mergeCell ref="E34:F34"/>
    <mergeCell ref="A35:D35"/>
    <mergeCell ref="E35:F35"/>
    <mergeCell ref="A36:D36"/>
    <mergeCell ref="E36:F36"/>
    <mergeCell ref="A37:D37"/>
    <mergeCell ref="E37:F37"/>
    <mergeCell ref="A39:G39"/>
    <mergeCell ref="A40:C40"/>
    <mergeCell ref="D40:E40"/>
    <mergeCell ref="F40:G40"/>
    <mergeCell ref="B41:C41"/>
    <mergeCell ref="D41:E41"/>
    <mergeCell ref="F41:G41"/>
    <mergeCell ref="B42:C42"/>
    <mergeCell ref="D42:E42"/>
    <mergeCell ref="F42:G42"/>
    <mergeCell ref="B43:C43"/>
    <mergeCell ref="D43:E43"/>
    <mergeCell ref="F43:G43"/>
    <mergeCell ref="A44:C44"/>
    <mergeCell ref="D44:E44"/>
    <mergeCell ref="F44:G44"/>
  </mergeCells>
  <conditionalFormatting sqref="D12">
    <cfRule type="expression" dxfId="1" priority="1" stopIfTrue="1">
      <formula>$C12=0</formula>
    </cfRule>
  </conditionalFormatting>
  <conditionalFormatting sqref="D14">
    <cfRule type="expression" dxfId="0" priority="2" stopIfTrue="1">
      <formula>$C14=0</formula>
    </cfRule>
  </conditionalFormatting>
  <pageMargins left="0.7" right="0.7" top="0.75" bottom="0.75" header="0.3" footer="0.3"/>
  <pageSetup paperSize="7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INTERVENTORIA</vt:lpstr>
      <vt:lpstr>INTERVENTORIA!Área_de_impresión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2026-07-07T17:17:45Z</dcterms:created>
  <dcterms:modified xsi:type="dcterms:W3CDTF">2026-07-24T16:13:08Z</dcterms:modified>
</cp:coreProperties>
</file>